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E3159B0-079B-466F-B0FB-0E185F618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D46" i="1" s="1"/>
  <c r="F57" i="1" l="1"/>
  <c r="E53" i="1" l="1"/>
</calcChain>
</file>

<file path=xl/sharedStrings.xml><?xml version="1.0" encoding="utf-8"?>
<sst xmlns="http://schemas.openxmlformats.org/spreadsheetml/2006/main" count="18" uniqueCount="17">
  <si>
    <t>㎞/ℓ</t>
    <phoneticPr fontId="1"/>
  </si>
  <si>
    <t>㎞</t>
    <phoneticPr fontId="1"/>
  </si>
  <si>
    <t>㎏</t>
    <phoneticPr fontId="1"/>
  </si>
  <si>
    <t>枚分焼却する時と同じくらいです！</t>
    <phoneticPr fontId="1"/>
  </si>
  <si>
    <t>レジ袋を約</t>
  </si>
  <si>
    <t>１㎞あたり約</t>
    <rPh sb="5" eb="6">
      <t>ヤク</t>
    </rPh>
    <phoneticPr fontId="1"/>
  </si>
  <si>
    <t>約</t>
    <rPh sb="0" eb="1">
      <t>ヤク</t>
    </rPh>
    <phoneticPr fontId="1"/>
  </si>
  <si>
    <t>　①燃料の種類は？</t>
    <rPh sb="2" eb="4">
      <t>ネンリョウ</t>
    </rPh>
    <rPh sb="5" eb="7">
      <t>シュルイ</t>
    </rPh>
    <phoneticPr fontId="1"/>
  </si>
  <si>
    <t>　②燃費はいくつ？</t>
    <rPh sb="2" eb="4">
      <t>ネンピ</t>
    </rPh>
    <phoneticPr fontId="1"/>
  </si>
  <si>
    <t>　③ノーマイカーを実施した距離はいくつ？</t>
    <rPh sb="9" eb="11">
      <t>ジッシ</t>
    </rPh>
    <rPh sb="13" eb="15">
      <t>キョリ</t>
    </rPh>
    <phoneticPr fontId="1"/>
  </si>
  <si>
    <t>今回のノーマイカーによって、　</t>
    <rPh sb="0" eb="2">
      <t>コンカイ</t>
    </rPh>
    <phoneticPr fontId="1"/>
  </si>
  <si>
    <t>ガソリン代を約</t>
    <rPh sb="4" eb="5">
      <t>ダイ</t>
    </rPh>
    <rPh sb="6" eb="7">
      <t>ヤク</t>
    </rPh>
    <phoneticPr fontId="1"/>
  </si>
  <si>
    <t>円節約できました！</t>
    <rPh sb="0" eb="1">
      <t>エン</t>
    </rPh>
    <rPh sb="1" eb="3">
      <t>セツヤク</t>
    </rPh>
    <phoneticPr fontId="1"/>
  </si>
  <si>
    <t>今回のノーマイカーによる温室効果ガス削減量は、　</t>
    <rPh sb="0" eb="2">
      <t>コンカイ</t>
    </rPh>
    <rPh sb="12" eb="16">
      <t>オンシツコウカ</t>
    </rPh>
    <rPh sb="18" eb="20">
      <t>サクゲン</t>
    </rPh>
    <rPh sb="20" eb="21">
      <t>リョウ</t>
    </rPh>
    <phoneticPr fontId="1"/>
  </si>
  <si>
    <t>今回のノーマイカーによる温室効果ガス削減量は、</t>
    <rPh sb="0" eb="2">
      <t>コンカイ</t>
    </rPh>
    <rPh sb="12" eb="16">
      <t>オンシツコウカ</t>
    </rPh>
    <rPh sb="18" eb="20">
      <t>サクゲン</t>
    </rPh>
    <rPh sb="20" eb="21">
      <t>リョウ</t>
    </rPh>
    <phoneticPr fontId="1"/>
  </si>
  <si>
    <t>※ガソリン単価を160円、軽油単価を150円
　と想定して、計算しています。</t>
    <rPh sb="5" eb="7">
      <t>タンカ</t>
    </rPh>
    <rPh sb="11" eb="12">
      <t>エン</t>
    </rPh>
    <rPh sb="13" eb="15">
      <t>ケイユ</t>
    </rPh>
    <rPh sb="15" eb="17">
      <t>タンカ</t>
    </rPh>
    <rPh sb="21" eb="22">
      <t>エン</t>
    </rPh>
    <rPh sb="25" eb="27">
      <t>ソウテイ</t>
    </rPh>
    <rPh sb="30" eb="32">
      <t>ケイサン</t>
    </rPh>
    <phoneticPr fontId="1"/>
  </si>
  <si>
    <t xml:space="preserve"> 今回のノーマイカーによって自動車から削減できた温室効果ガスの量は、</t>
    <rPh sb="1" eb="3">
      <t>コンカイ</t>
    </rPh>
    <rPh sb="14" eb="17">
      <t>ジドウシャ</t>
    </rPh>
    <rPh sb="19" eb="21">
      <t>サクゲン</t>
    </rPh>
    <rPh sb="24" eb="28">
      <t>オンシツコウカ</t>
    </rPh>
    <rPh sb="31" eb="32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</si>
</sst>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9933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460323</xdr:colOff>
      <xdr:row>0</xdr:row>
      <xdr:rowOff>58937</xdr:rowOff>
    </xdr:from>
    <xdr:to>
      <xdr:col>12</xdr:col>
      <xdr:colOff>457200</xdr:colOff>
      <xdr:row>7</xdr:row>
      <xdr:rowOff>86591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323" y="58937"/>
          <a:ext cx="7667677" cy="1236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1" u="sng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手軽にできる！</a:t>
          </a:r>
          <a:endParaRPr kumimoji="1" lang="en-US" altLang="ja-JP" sz="2800" b="1" u="sng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 b="1" u="sng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自動車から排出される温室効果ガス量計算シート</a:t>
          </a:r>
        </a:p>
      </xdr:txBody>
    </xdr:sp>
    <xdr:clientData/>
  </xdr:twoCellAnchor>
  <xdr:twoCellAnchor>
    <xdr:from>
      <xdr:col>4</xdr:col>
      <xdr:colOff>613641</xdr:colOff>
      <xdr:row>34</xdr:row>
      <xdr:rowOff>10160</xdr:rowOff>
    </xdr:from>
    <xdr:to>
      <xdr:col>6</xdr:col>
      <xdr:colOff>123702</xdr:colOff>
      <xdr:row>35</xdr:row>
      <xdr:rowOff>286662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30121" y="6949440"/>
          <a:ext cx="1003581" cy="632102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18</xdr:row>
      <xdr:rowOff>133350</xdr:rowOff>
    </xdr:from>
    <xdr:to>
      <xdr:col>11</xdr:col>
      <xdr:colOff>10160</xdr:colOff>
      <xdr:row>33</xdr:row>
      <xdr:rowOff>243840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7680" y="3821430"/>
          <a:ext cx="6583680" cy="3006090"/>
        </a:xfrm>
        <a:prstGeom prst="roundRect">
          <a:avLst/>
        </a:prstGeom>
        <a:noFill/>
        <a:ln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1642</xdr:colOff>
      <xdr:row>17</xdr:row>
      <xdr:rowOff>224116</xdr:rowOff>
    </xdr:from>
    <xdr:to>
      <xdr:col>9</xdr:col>
      <xdr:colOff>690880</xdr:colOff>
      <xdr:row>20</xdr:row>
      <xdr:rowOff>11204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98922" y="3089236"/>
          <a:ext cx="5230758" cy="406848"/>
        </a:xfrm>
        <a:prstGeom prst="flowChartAlternateProcess">
          <a:avLst/>
        </a:prstGeom>
        <a:solidFill>
          <a:srgbClr val="FF9933"/>
        </a:solidFill>
        <a:ln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燃料の種類、燃費、距離を入力してください！</a:t>
          </a:r>
          <a:endParaRPr kumimoji="1" lang="en-US" altLang="ja-JP" sz="18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1154</xdr:colOff>
      <xdr:row>36</xdr:row>
      <xdr:rowOff>247650</xdr:rowOff>
    </xdr:from>
    <xdr:to>
      <xdr:col>10</xdr:col>
      <xdr:colOff>162149</xdr:colOff>
      <xdr:row>62</xdr:row>
      <xdr:rowOff>30480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88834" y="7898130"/>
          <a:ext cx="6124915" cy="5939790"/>
        </a:xfrm>
        <a:prstGeom prst="roundRect">
          <a:avLst>
            <a:gd name="adj" fmla="val 8060"/>
          </a:avLst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628650</xdr:colOff>
      <xdr:row>35</xdr:row>
      <xdr:rowOff>353545</xdr:rowOff>
    </xdr:from>
    <xdr:to>
      <xdr:col>9</xdr:col>
      <xdr:colOff>314325</xdr:colOff>
      <xdr:row>37</xdr:row>
      <xdr:rowOff>145676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74750" y="7287745"/>
          <a:ext cx="5311775" cy="528731"/>
        </a:xfrm>
        <a:prstGeom prst="flowChartAlternateProcess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結果が出ました！チェックしてみましょう！</a:t>
          </a:r>
          <a:endParaRPr kumimoji="1" lang="en-US" altLang="ja-JP" sz="18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320863</xdr:colOff>
      <xdr:row>43</xdr:row>
      <xdr:rowOff>26595</xdr:rowOff>
    </xdr:from>
    <xdr:to>
      <xdr:col>9</xdr:col>
      <xdr:colOff>810447</xdr:colOff>
      <xdr:row>44</xdr:row>
      <xdr:rowOff>294640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40463" y="9383955"/>
          <a:ext cx="1708784" cy="938605"/>
        </a:xfrm>
        <a:prstGeom prst="wedgeRoundRectCallout">
          <a:avLst>
            <a:gd name="adj1" fmla="val 28129"/>
            <a:gd name="adj2" fmla="val 74039"/>
            <a:gd name="adj3" fmla="val 16667"/>
          </a:avLst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温室効果ガス１㎏は、人間が１日に吐き出すＣＯ₂と同じくらい！</a:t>
          </a:r>
        </a:p>
      </xdr:txBody>
    </xdr:sp>
    <xdr:clientData/>
  </xdr:twoCellAnchor>
  <xdr:twoCellAnchor editAs="oneCell">
    <xdr:from>
      <xdr:col>11</xdr:col>
      <xdr:colOff>224186</xdr:colOff>
      <xdr:row>9</xdr:row>
      <xdr:rowOff>99226</xdr:rowOff>
    </xdr:from>
    <xdr:to>
      <xdr:col>13</xdr:col>
      <xdr:colOff>90128</xdr:colOff>
      <xdr:row>14</xdr:row>
      <xdr:rowOff>134361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5386" y="1653706"/>
          <a:ext cx="1085142" cy="898735"/>
        </a:xfrm>
        <a:prstGeom prst="rect">
          <a:avLst/>
        </a:prstGeom>
      </xdr:spPr>
    </xdr:pic>
    <xdr:clientData/>
  </xdr:twoCellAnchor>
  <xdr:twoCellAnchor editAs="oneCell">
    <xdr:from>
      <xdr:col>1</xdr:col>
      <xdr:colOff>219915</xdr:colOff>
      <xdr:row>42</xdr:row>
      <xdr:rowOff>34260</xdr:rowOff>
    </xdr:from>
    <xdr:to>
      <xdr:col>3</xdr:col>
      <xdr:colOff>12606</xdr:colOff>
      <xdr:row>43</xdr:row>
      <xdr:rowOff>591417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797" y="8920525"/>
          <a:ext cx="1159809" cy="736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2900</xdr:rowOff>
    </xdr:from>
    <xdr:to>
      <xdr:col>1</xdr:col>
      <xdr:colOff>251098</xdr:colOff>
      <xdr:row>9</xdr:row>
      <xdr:rowOff>981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627"/>
          <a:ext cx="795384" cy="863990"/>
        </a:xfrm>
        <a:prstGeom prst="rect">
          <a:avLst/>
        </a:prstGeom>
      </xdr:spPr>
    </xdr:pic>
    <xdr:clientData/>
  </xdr:twoCellAnchor>
  <xdr:twoCellAnchor editAs="oneCell">
    <xdr:from>
      <xdr:col>9</xdr:col>
      <xdr:colOff>153315</xdr:colOff>
      <xdr:row>45</xdr:row>
      <xdr:rowOff>66115</xdr:rowOff>
    </xdr:from>
    <xdr:to>
      <xdr:col>10</xdr:col>
      <xdr:colOff>60894</xdr:colOff>
      <xdr:row>50</xdr:row>
      <xdr:rowOff>43011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139" y="10151409"/>
          <a:ext cx="804049" cy="828543"/>
        </a:xfrm>
        <a:prstGeom prst="rect">
          <a:avLst/>
        </a:prstGeom>
      </xdr:spPr>
    </xdr:pic>
    <xdr:clientData/>
  </xdr:twoCellAnchor>
  <xdr:twoCellAnchor editAs="oneCell">
    <xdr:from>
      <xdr:col>1</xdr:col>
      <xdr:colOff>109072</xdr:colOff>
      <xdr:row>51</xdr:row>
      <xdr:rowOff>209923</xdr:rowOff>
    </xdr:from>
    <xdr:to>
      <xdr:col>2</xdr:col>
      <xdr:colOff>109178</xdr:colOff>
      <xdr:row>54</xdr:row>
      <xdr:rowOff>16683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54" y="11695952"/>
          <a:ext cx="683665" cy="680819"/>
        </a:xfrm>
        <a:prstGeom prst="rect">
          <a:avLst/>
        </a:prstGeom>
      </xdr:spPr>
    </xdr:pic>
    <xdr:clientData/>
  </xdr:twoCellAnchor>
  <xdr:twoCellAnchor editAs="oneCell">
    <xdr:from>
      <xdr:col>10</xdr:col>
      <xdr:colOff>149750</xdr:colOff>
      <xdr:row>16</xdr:row>
      <xdr:rowOff>459617</xdr:rowOff>
    </xdr:from>
    <xdr:to>
      <xdr:col>12</xdr:col>
      <xdr:colOff>49832</xdr:colOff>
      <xdr:row>21</xdr:row>
      <xdr:rowOff>3650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559" y="3216069"/>
          <a:ext cx="1119282" cy="789738"/>
        </a:xfrm>
        <a:prstGeom prst="rect">
          <a:avLst/>
        </a:prstGeom>
      </xdr:spPr>
    </xdr:pic>
    <xdr:clientData/>
  </xdr:twoCellAnchor>
  <xdr:oneCellAnchor>
    <xdr:from>
      <xdr:col>1</xdr:col>
      <xdr:colOff>112314</xdr:colOff>
      <xdr:row>6</xdr:row>
      <xdr:rowOff>125557</xdr:rowOff>
    </xdr:from>
    <xdr:ext cx="6966493" cy="212857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53507" y="1164648"/>
          <a:ext cx="6966493" cy="2128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柏崎市では、令和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）年度に自動車から</a:t>
          </a:r>
          <a:r>
            <a:rPr kumimoji="1" lang="en-US" altLang="ja-JP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184,920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ｔ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の温室効果ガス（主に二酸化炭素）</a:t>
          </a:r>
          <a:r>
            <a:rPr kumimoji="1" lang="ja-JP" altLang="en-US" sz="1400" b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排出されました。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温室効果ガスの排出は、地球温暖化の原因とされており、異常気象の多発や熱中症リスクが高くなり、私たちの日常生活に大きく影響してしまいます。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このシートでは、自動車から排出される温室効果ガス削減に向けた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ノーマイカーの取組により、どれだけ温室効果ガスを削減できるのか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知ることができます！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必要事項を入力し、チェックをしてみましょう！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 editAs="oneCell">
    <xdr:from>
      <xdr:col>8</xdr:col>
      <xdr:colOff>515620</xdr:colOff>
      <xdr:row>53</xdr:row>
      <xdr:rowOff>15240</xdr:rowOff>
    </xdr:from>
    <xdr:to>
      <xdr:col>9</xdr:col>
      <xdr:colOff>803094</xdr:colOff>
      <xdr:row>57</xdr:row>
      <xdr:rowOff>35408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4820" y="11577320"/>
          <a:ext cx="897074" cy="1026008"/>
        </a:xfrm>
        <a:prstGeom prst="rect">
          <a:avLst/>
        </a:prstGeom>
      </xdr:spPr>
    </xdr:pic>
    <xdr:clientData/>
  </xdr:twoCellAnchor>
  <xdr:twoCellAnchor editAs="oneCell">
    <xdr:from>
      <xdr:col>6</xdr:col>
      <xdr:colOff>503583</xdr:colOff>
      <xdr:row>21</xdr:row>
      <xdr:rowOff>21718</xdr:rowOff>
    </xdr:from>
    <xdr:to>
      <xdr:col>13</xdr:col>
      <xdr:colOff>410817</xdr:colOff>
      <xdr:row>33</xdr:row>
      <xdr:rowOff>195287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46A00B-DD88-41C3-A7F4-44B47945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0209" y="4023875"/>
          <a:ext cx="4373217" cy="2605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6:N60"/>
  <sheetViews>
    <sheetView showGridLines="0" tabSelected="1" view="pageBreakPreview" zoomScale="115" zoomScaleNormal="75" zoomScaleSheetLayoutView="115" workbookViewId="0">
      <selection activeCell="R22" sqref="R22"/>
    </sheetView>
  </sheetViews>
  <sheetFormatPr defaultRowHeight="13.2" x14ac:dyDescent="0.2"/>
  <cols>
    <col min="1" max="1" width="7.109375" customWidth="1"/>
    <col min="5" max="5" width="10.77734375" customWidth="1"/>
    <col min="6" max="6" width="11" customWidth="1"/>
    <col min="10" max="10" width="11.77734375" customWidth="1"/>
  </cols>
  <sheetData>
    <row r="16" ht="21.75" customHeight="1" x14ac:dyDescent="0.2"/>
    <row r="17" spans="2:13" ht="43.2" customHeight="1" x14ac:dyDescent="0.2"/>
    <row r="18" spans="2:13" ht="21.6" customHeight="1" x14ac:dyDescent="0.2"/>
    <row r="19" spans="2:13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7.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6.8" thickBot="1" x14ac:dyDescent="0.25">
      <c r="B22" s="19" t="s">
        <v>7</v>
      </c>
      <c r="C22" s="19"/>
      <c r="D22" s="19"/>
      <c r="E22" s="19"/>
      <c r="F22" s="19"/>
      <c r="G22" s="1"/>
      <c r="H22" s="1"/>
      <c r="I22" s="1"/>
      <c r="J22" s="1"/>
      <c r="K22" s="1"/>
      <c r="L22" s="1"/>
      <c r="M22" s="1"/>
    </row>
    <row r="23" spans="2:13" ht="7.5" customHeight="1" x14ac:dyDescent="0.2">
      <c r="B23" s="1"/>
      <c r="C23" s="39"/>
      <c r="D23" s="40"/>
      <c r="E23" s="41"/>
      <c r="F23" s="45"/>
      <c r="G23" s="1"/>
      <c r="H23" s="1"/>
      <c r="I23" s="1"/>
      <c r="J23" s="1"/>
      <c r="K23" s="1"/>
      <c r="L23" s="1"/>
      <c r="M23" s="1"/>
    </row>
    <row r="24" spans="2:13" ht="21" customHeight="1" thickBot="1" x14ac:dyDescent="0.25">
      <c r="B24" s="1"/>
      <c r="C24" s="42"/>
      <c r="D24" s="43"/>
      <c r="E24" s="44"/>
      <c r="F24" s="45"/>
      <c r="G24" s="1"/>
      <c r="H24" s="1"/>
      <c r="I24" s="1"/>
      <c r="J24" s="1"/>
      <c r="K24" s="1"/>
      <c r="L24" s="1"/>
      <c r="M24" s="1"/>
    </row>
    <row r="25" spans="2:13" ht="21" customHeight="1" x14ac:dyDescent="0.2">
      <c r="B25" s="1"/>
      <c r="C25" s="6"/>
      <c r="D25" s="6"/>
      <c r="E25" s="6"/>
      <c r="F25" s="5"/>
      <c r="G25" s="1"/>
      <c r="H25" s="1"/>
      <c r="I25" s="1"/>
      <c r="J25" s="1"/>
      <c r="K25" s="1"/>
      <c r="L25" s="1"/>
      <c r="M25" s="1"/>
    </row>
    <row r="26" spans="2:13" ht="20.25" customHeight="1" thickBot="1" x14ac:dyDescent="0.25">
      <c r="B26" s="19" t="s">
        <v>8</v>
      </c>
      <c r="C26" s="19"/>
      <c r="D26" s="19"/>
      <c r="E26" s="19"/>
      <c r="F26" s="19"/>
      <c r="G26" s="1"/>
      <c r="H26" s="3"/>
      <c r="I26" s="1"/>
      <c r="J26" s="1"/>
      <c r="K26" s="1"/>
      <c r="M26" s="1"/>
    </row>
    <row r="27" spans="2:13" ht="13.5" customHeight="1" x14ac:dyDescent="0.2">
      <c r="B27" s="1"/>
      <c r="C27" s="39"/>
      <c r="D27" s="40"/>
      <c r="E27" s="41"/>
      <c r="F27" s="45" t="s">
        <v>0</v>
      </c>
      <c r="G27" s="2"/>
      <c r="H27" s="1"/>
      <c r="I27" s="1"/>
      <c r="J27" s="1"/>
      <c r="K27" s="2"/>
      <c r="M27" s="1"/>
    </row>
    <row r="28" spans="2:13" ht="13.5" customHeight="1" thickBot="1" x14ac:dyDescent="0.25">
      <c r="B28" s="1"/>
      <c r="C28" s="42"/>
      <c r="D28" s="43"/>
      <c r="E28" s="44"/>
      <c r="F28" s="45"/>
      <c r="G28" s="2"/>
      <c r="H28" s="1"/>
      <c r="I28" s="1"/>
      <c r="J28" s="1"/>
      <c r="K28" s="2"/>
      <c r="M28" s="1"/>
    </row>
    <row r="29" spans="2:13" ht="21" customHeight="1" x14ac:dyDescent="0.2">
      <c r="B29" s="1"/>
      <c r="C29" s="1"/>
      <c r="D29" s="1"/>
      <c r="E29" s="11"/>
      <c r="F29" s="1"/>
      <c r="G29" s="1"/>
      <c r="H29" s="1"/>
      <c r="I29" s="1"/>
      <c r="J29" s="1"/>
      <c r="K29" s="1"/>
      <c r="L29" s="1"/>
      <c r="M29" s="1"/>
    </row>
    <row r="30" spans="2:13" ht="20.25" customHeight="1" thickBot="1" x14ac:dyDescent="0.25">
      <c r="B30" s="19" t="s">
        <v>9</v>
      </c>
      <c r="C30" s="19"/>
      <c r="D30" s="19"/>
      <c r="E30" s="19"/>
      <c r="F30" s="19"/>
      <c r="G30" s="19"/>
      <c r="H30" s="19"/>
      <c r="I30" s="19"/>
      <c r="J30" s="19"/>
      <c r="K30" s="1"/>
      <c r="L30" s="1"/>
      <c r="M30" s="1"/>
    </row>
    <row r="31" spans="2:13" x14ac:dyDescent="0.2">
      <c r="B31" s="1"/>
      <c r="C31" s="39"/>
      <c r="D31" s="40"/>
      <c r="E31" s="41"/>
      <c r="F31" s="45" t="s">
        <v>1</v>
      </c>
      <c r="G31" s="1"/>
      <c r="H31" s="1"/>
      <c r="I31" s="1"/>
      <c r="J31" s="1"/>
      <c r="K31" s="1"/>
      <c r="L31" s="1"/>
      <c r="M31" s="1"/>
    </row>
    <row r="32" spans="2:13" ht="13.8" thickBot="1" x14ac:dyDescent="0.25">
      <c r="B32" s="1"/>
      <c r="C32" s="42"/>
      <c r="D32" s="43"/>
      <c r="E32" s="44"/>
      <c r="F32" s="45"/>
      <c r="G32" s="1"/>
      <c r="H32" s="1"/>
      <c r="I32" s="1"/>
      <c r="J32" s="1"/>
      <c r="K32" s="1"/>
      <c r="L32" s="1"/>
      <c r="M32" s="1"/>
    </row>
    <row r="33" spans="2:14" ht="12.75" customHeight="1" x14ac:dyDescent="0.2">
      <c r="B33" s="1"/>
      <c r="C33" s="6"/>
      <c r="D33" s="6"/>
      <c r="E33" s="10"/>
      <c r="F33" s="5"/>
      <c r="G33" s="1"/>
      <c r="H33" s="1"/>
      <c r="I33" s="1"/>
      <c r="J33" s="1"/>
      <c r="K33" s="1"/>
      <c r="L33" s="1"/>
      <c r="M33" s="1"/>
    </row>
    <row r="34" spans="2:14" ht="28.2" x14ac:dyDescent="0.2">
      <c r="B34" s="1"/>
      <c r="C34" s="6"/>
      <c r="D34" s="6"/>
      <c r="E34" s="6"/>
      <c r="F34" s="5"/>
      <c r="G34" s="1"/>
      <c r="H34" s="1"/>
      <c r="I34" s="1"/>
      <c r="J34" s="1"/>
      <c r="K34" s="1"/>
      <c r="L34" s="1"/>
      <c r="M34" s="1"/>
    </row>
    <row r="35" spans="2:14" ht="28.2" x14ac:dyDescent="0.2">
      <c r="B35" s="1"/>
      <c r="C35" s="6"/>
      <c r="D35" s="6"/>
      <c r="E35" s="6"/>
      <c r="F35" s="5"/>
      <c r="G35" s="1"/>
      <c r="H35" s="1"/>
      <c r="I35" s="1"/>
      <c r="J35" s="1"/>
      <c r="K35" s="1"/>
      <c r="L35" s="1"/>
      <c r="M35" s="1"/>
    </row>
    <row r="36" spans="2:14" ht="28.2" x14ac:dyDescent="0.2">
      <c r="B36" s="1"/>
      <c r="C36" s="6"/>
      <c r="D36" s="6"/>
      <c r="E36" s="6"/>
      <c r="F36" s="5"/>
      <c r="G36" s="1"/>
      <c r="H36" s="1"/>
      <c r="I36" s="1"/>
      <c r="J36" s="1"/>
      <c r="K36" s="1"/>
      <c r="L36" s="1"/>
      <c r="M36" s="1"/>
    </row>
    <row r="37" spans="2:14" ht="28.2" x14ac:dyDescent="0.2">
      <c r="B37" s="1"/>
      <c r="C37" s="6"/>
      <c r="D37" s="6"/>
      <c r="E37" s="6"/>
      <c r="F37" s="5"/>
      <c r="G37" s="1"/>
      <c r="H37" s="1"/>
      <c r="I37" s="1"/>
      <c r="J37" s="1"/>
      <c r="K37" s="1"/>
      <c r="L37" s="1"/>
      <c r="M37" s="1"/>
    </row>
    <row r="38" spans="2:14" ht="28.2" x14ac:dyDescent="0.2">
      <c r="B38" s="1"/>
      <c r="C38" s="6"/>
      <c r="D38" s="6"/>
      <c r="E38" s="6"/>
      <c r="F38" s="5"/>
      <c r="G38" s="1"/>
      <c r="H38" s="1"/>
      <c r="I38" s="1"/>
      <c r="J38" s="1"/>
      <c r="K38" s="1"/>
      <c r="L38" s="1"/>
      <c r="M38" s="1"/>
    </row>
    <row r="39" spans="2:14" ht="24" customHeight="1" thickBot="1" x14ac:dyDescent="0.25">
      <c r="B39" s="20" t="s">
        <v>16</v>
      </c>
      <c r="C39" s="20"/>
      <c r="D39" s="20"/>
      <c r="E39" s="20"/>
      <c r="F39" s="20"/>
      <c r="G39" s="20"/>
      <c r="H39" s="20"/>
      <c r="I39" s="20"/>
      <c r="J39" s="20"/>
      <c r="K39" s="1"/>
      <c r="L39" s="1"/>
      <c r="M39" s="1"/>
    </row>
    <row r="40" spans="2:14" ht="13.5" customHeight="1" x14ac:dyDescent="0.2">
      <c r="C40" s="1"/>
      <c r="E40" s="27" t="str">
        <f>IF(C23="","",IF(C23="ガソリン",2.32/C27,2.58/C27))</f>
        <v/>
      </c>
      <c r="F40" s="28"/>
      <c r="G40" s="28"/>
      <c r="H40" s="29"/>
      <c r="I40" s="46" t="s">
        <v>2</v>
      </c>
      <c r="J40" s="1"/>
      <c r="K40" s="1"/>
      <c r="L40" s="1"/>
      <c r="M40" s="1"/>
      <c r="N40" s="1"/>
    </row>
    <row r="41" spans="2:14" ht="13.5" customHeight="1" x14ac:dyDescent="0.2">
      <c r="C41" s="37" t="s">
        <v>5</v>
      </c>
      <c r="D41" s="38"/>
      <c r="E41" s="30"/>
      <c r="F41" s="31"/>
      <c r="G41" s="31"/>
      <c r="H41" s="32"/>
      <c r="I41" s="46"/>
      <c r="J41" s="1"/>
      <c r="K41" s="1"/>
      <c r="L41" s="1"/>
      <c r="M41" s="1"/>
      <c r="N41" s="1"/>
    </row>
    <row r="42" spans="2:14" ht="13.5" customHeight="1" x14ac:dyDescent="0.2">
      <c r="C42" s="37"/>
      <c r="D42" s="38"/>
      <c r="E42" s="30"/>
      <c r="F42" s="31"/>
      <c r="G42" s="31"/>
      <c r="H42" s="32"/>
      <c r="I42" s="46"/>
      <c r="J42" s="1"/>
      <c r="K42" s="1"/>
      <c r="L42" s="1"/>
      <c r="M42" s="1"/>
      <c r="N42" s="1"/>
    </row>
    <row r="43" spans="2:14" ht="14.25" customHeight="1" thickBot="1" x14ac:dyDescent="0.25">
      <c r="C43" s="1"/>
      <c r="D43" s="1"/>
      <c r="E43" s="33"/>
      <c r="F43" s="34"/>
      <c r="G43" s="34"/>
      <c r="H43" s="35"/>
      <c r="I43" s="46"/>
      <c r="J43" s="1"/>
      <c r="K43" s="1"/>
      <c r="L43" s="1"/>
      <c r="M43" s="1"/>
      <c r="N43" s="1"/>
    </row>
    <row r="44" spans="2:14" ht="53.2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4" ht="27" customHeight="1" thickBot="1" x14ac:dyDescent="0.25">
      <c r="B45" s="21" t="s">
        <v>14</v>
      </c>
      <c r="C45" s="21"/>
      <c r="D45" s="21"/>
      <c r="E45" s="21"/>
      <c r="F45" s="21"/>
      <c r="G45" s="21"/>
      <c r="H45" s="21"/>
      <c r="I45" s="21"/>
      <c r="J45" s="9"/>
      <c r="K45" s="1"/>
      <c r="L45" s="1"/>
      <c r="M45" s="1"/>
    </row>
    <row r="46" spans="2:14" ht="13.5" customHeight="1" x14ac:dyDescent="0.2">
      <c r="B46" s="1"/>
      <c r="C46" s="23" t="s">
        <v>6</v>
      </c>
      <c r="D46" s="27" t="str">
        <f>IF(E40="","",ROUND(E40*C31,2))</f>
        <v/>
      </c>
      <c r="E46" s="28"/>
      <c r="F46" s="28"/>
      <c r="G46" s="29"/>
      <c r="H46" s="36" t="s">
        <v>2</v>
      </c>
      <c r="I46" s="1"/>
      <c r="J46" s="1"/>
      <c r="K46" s="1"/>
      <c r="L46" s="1"/>
      <c r="M46" s="1"/>
    </row>
    <row r="47" spans="2:14" ht="13.5" customHeight="1" x14ac:dyDescent="0.2">
      <c r="B47" s="1"/>
      <c r="C47" s="23"/>
      <c r="D47" s="30"/>
      <c r="E47" s="31"/>
      <c r="F47" s="31"/>
      <c r="G47" s="32"/>
      <c r="H47" s="36"/>
      <c r="I47" s="1"/>
      <c r="J47" s="1"/>
      <c r="K47" s="1"/>
      <c r="L47" s="1"/>
      <c r="M47" s="1"/>
    </row>
    <row r="48" spans="2:14" ht="13.5" customHeight="1" x14ac:dyDescent="0.2">
      <c r="B48" s="1"/>
      <c r="C48" s="23"/>
      <c r="D48" s="30"/>
      <c r="E48" s="31"/>
      <c r="F48" s="31"/>
      <c r="G48" s="32"/>
      <c r="H48" s="36"/>
      <c r="I48" s="1"/>
      <c r="J48" s="1"/>
      <c r="K48" s="1"/>
      <c r="L48" s="1"/>
      <c r="M48" s="1"/>
    </row>
    <row r="49" spans="2:13" ht="14.25" customHeight="1" thickBot="1" x14ac:dyDescent="0.25">
      <c r="B49" s="1"/>
      <c r="C49" s="23"/>
      <c r="D49" s="33"/>
      <c r="E49" s="34"/>
      <c r="F49" s="34"/>
      <c r="G49" s="35"/>
      <c r="H49" s="36"/>
      <c r="I49" s="1"/>
      <c r="J49" s="1"/>
      <c r="K49" s="1"/>
      <c r="L49" s="1"/>
      <c r="M49" s="1"/>
    </row>
    <row r="50" spans="2:13" x14ac:dyDescent="0.2">
      <c r="B50" s="1"/>
      <c r="C50" s="1"/>
      <c r="D50" s="1"/>
      <c r="E50" s="1"/>
      <c r="F50" s="12"/>
      <c r="G50" s="1"/>
      <c r="H50" s="1"/>
      <c r="I50" s="1"/>
      <c r="J50" s="1"/>
      <c r="K50" s="1"/>
      <c r="L50" s="1"/>
      <c r="M50" s="1"/>
    </row>
    <row r="51" spans="2:1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24" customHeight="1" thickBot="1" x14ac:dyDescent="0.25">
      <c r="B52" s="8"/>
      <c r="C52" s="19" t="s">
        <v>13</v>
      </c>
      <c r="D52" s="19"/>
      <c r="E52" s="19"/>
      <c r="F52" s="19"/>
      <c r="G52" s="19"/>
      <c r="H52" s="19"/>
      <c r="I52" s="19"/>
    </row>
    <row r="53" spans="2:13" ht="31.5" customHeight="1" thickBot="1" x14ac:dyDescent="0.25">
      <c r="B53" s="7"/>
      <c r="C53" s="24" t="s">
        <v>4</v>
      </c>
      <c r="D53" s="25"/>
      <c r="E53" s="4" t="str">
        <f>IF(D46="","",D46/0.061)</f>
        <v/>
      </c>
      <c r="F53" s="26" t="s">
        <v>3</v>
      </c>
      <c r="G53" s="19"/>
      <c r="H53" s="19"/>
      <c r="I53" s="19"/>
      <c r="J53" s="19"/>
    </row>
    <row r="54" spans="2:13" x14ac:dyDescent="0.2">
      <c r="E54" s="12"/>
    </row>
    <row r="55" spans="2:13" ht="9.75" customHeight="1" x14ac:dyDescent="0.2"/>
    <row r="56" spans="2:13" ht="20.25" customHeight="1" thickBot="1" x14ac:dyDescent="0.25">
      <c r="B56" s="8"/>
      <c r="C56" s="19" t="s">
        <v>10</v>
      </c>
      <c r="D56" s="19"/>
      <c r="E56" s="19"/>
      <c r="F56" s="19"/>
      <c r="G56" s="19"/>
      <c r="H56" s="19"/>
      <c r="I56" s="19"/>
    </row>
    <row r="57" spans="2:13" ht="36" customHeight="1" thickBot="1" x14ac:dyDescent="0.25">
      <c r="B57" s="24" t="s">
        <v>11</v>
      </c>
      <c r="C57" s="24"/>
      <c r="D57" s="24"/>
      <c r="E57" s="25"/>
      <c r="F57" s="4" t="str">
        <f>IF(D46="","",IF(C23="ガソリン",C31/C27*160,C31/C27*150))</f>
        <v/>
      </c>
      <c r="G57" s="15" t="s">
        <v>12</v>
      </c>
      <c r="H57" s="14"/>
      <c r="I57" s="14"/>
      <c r="K57" s="13"/>
      <c r="L57" s="13"/>
    </row>
    <row r="58" spans="2:13" ht="13.8" customHeight="1" x14ac:dyDescent="0.2">
      <c r="B58" s="17"/>
      <c r="C58" s="17"/>
      <c r="D58" s="17"/>
      <c r="E58" s="17"/>
      <c r="F58" s="18"/>
      <c r="G58" s="14"/>
      <c r="H58" s="14"/>
      <c r="I58" s="14"/>
      <c r="K58" s="13"/>
      <c r="L58" s="13"/>
    </row>
    <row r="59" spans="2:13" ht="13.5" customHeight="1" x14ac:dyDescent="0.2">
      <c r="B59" s="13"/>
      <c r="C59" s="16"/>
      <c r="D59" s="16"/>
      <c r="E59" s="16"/>
      <c r="F59" s="22" t="s">
        <v>15</v>
      </c>
      <c r="G59" s="22"/>
      <c r="H59" s="22"/>
      <c r="I59" s="22"/>
      <c r="J59" s="22"/>
    </row>
    <row r="60" spans="2:13" x14ac:dyDescent="0.2">
      <c r="F60" s="22"/>
      <c r="G60" s="22"/>
      <c r="H60" s="22"/>
      <c r="I60" s="22"/>
      <c r="J60" s="22"/>
    </row>
  </sheetData>
  <mergeCells count="23">
    <mergeCell ref="C31:E32"/>
    <mergeCell ref="F31:F32"/>
    <mergeCell ref="I40:I43"/>
    <mergeCell ref="C27:E28"/>
    <mergeCell ref="F27:F28"/>
    <mergeCell ref="B22:F22"/>
    <mergeCell ref="C23:E24"/>
    <mergeCell ref="F23:F24"/>
    <mergeCell ref="B26:F26"/>
    <mergeCell ref="B30:J30"/>
    <mergeCell ref="C52:I52"/>
    <mergeCell ref="B39:J39"/>
    <mergeCell ref="B45:I45"/>
    <mergeCell ref="F59:J60"/>
    <mergeCell ref="C46:C49"/>
    <mergeCell ref="C53:D53"/>
    <mergeCell ref="F53:J53"/>
    <mergeCell ref="C56:I56"/>
    <mergeCell ref="B57:E57"/>
    <mergeCell ref="E40:H43"/>
    <mergeCell ref="D46:G49"/>
    <mergeCell ref="H46:H49"/>
    <mergeCell ref="C41:D42"/>
  </mergeCells>
  <phoneticPr fontId="1"/>
  <dataValidations count="2">
    <dataValidation type="list" allowBlank="1" showInputMessage="1" showErrorMessage="1" sqref="C23:E24" xr:uid="{00000000-0002-0000-0000-000000000000}">
      <formula1>"ガソリン,軽油"</formula1>
    </dataValidation>
    <dataValidation type="custom" allowBlank="1" showInputMessage="1" showErrorMessage="1" error="小数点第1位まで入力できます。" sqref="C27:E28 C31:E32" xr:uid="{00000000-0002-0000-0000-000001000000}">
      <formula1>C27*10=INT(C27*10)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2026-04-24T05:41:13Z</dcterms:modified>
</cp:coreProperties>
</file>