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defaultThemeVersion="124226"/>
  <xr:revisionPtr revIDLastSave="0" documentId="13_ncr:1_{BA3DB118-800D-493B-9B18-E4BC67D9B1E7}" xr6:coauthVersionLast="47" xr6:coauthVersionMax="47" xr10:uidLastSave="{00000000-0000-0000-0000-000000000000}"/>
  <bookViews>
    <workbookView xWindow="-108" yWindow="-108" windowWidth="23256" windowHeight="12576" activeTab="1" xr2:uid="{00000000-000D-0000-FFFF-FFFF00000000}"/>
  </bookViews>
  <sheets>
    <sheet name="記入例" sheetId="1" r:id="rId1"/>
    <sheet name="入力用シート（１）" sheetId="2" r:id="rId2"/>
    <sheet name="入力用シート（２）" sheetId="5" r:id="rId3"/>
    <sheet name="集計用シート" sheetId="4" r:id="rId4"/>
  </sheets>
  <definedNames>
    <definedName name="_xlnm.Print_Area" localSheetId="0">記入例!$A$1:$K$100</definedName>
    <definedName name="_xlnm.Print_Area" localSheetId="3">集計用シート!$A$1:$H$35</definedName>
    <definedName name="_xlnm.Print_Area" localSheetId="1">'入力用シート（１）'!$A:$K</definedName>
    <definedName name="_xlnm.Print_Area" localSheetId="2">'入力用シート（２）'!$A$1:$K$99</definedName>
    <definedName name="Z_196821F2_7DFA_4F8E_99E7_7D3C3AF3BE09_.wvu.PrintArea" localSheetId="2" hidden="1">'入力用シート（２）'!$A$1:$K$99</definedName>
    <definedName name="Z_27D2E9B7_7D72_4260_A77D_749391D694E3_.wvu.PrintArea" localSheetId="2" hidden="1">'入力用シート（２）'!$A$1:$K$99</definedName>
    <definedName name="Z_7BD8FA58_E9CC_446A_A394_86D25AA8CFA5_.wvu.PrintArea" localSheetId="2" hidden="1">'入力用シート（２）'!$A$1:$K$99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5" l="1"/>
  <c r="N19" i="2"/>
  <c r="B11" i="4"/>
  <c r="B13" i="4" s="1"/>
  <c r="B15" i="4" s="1"/>
  <c r="B19" i="4" s="1"/>
  <c r="K97" i="5"/>
  <c r="K94" i="5"/>
  <c r="K91" i="5"/>
  <c r="K88" i="5"/>
  <c r="K85" i="5"/>
  <c r="K82" i="5"/>
  <c r="K79" i="5"/>
  <c r="K76" i="5"/>
  <c r="K73" i="5"/>
  <c r="K70" i="5"/>
  <c r="K67" i="5"/>
  <c r="K64" i="5"/>
  <c r="K61" i="5"/>
  <c r="K58" i="5"/>
  <c r="K55" i="5"/>
  <c r="K52" i="5"/>
  <c r="K49" i="5"/>
  <c r="K46" i="5"/>
  <c r="K43" i="5"/>
  <c r="K40" i="5"/>
  <c r="K37" i="5"/>
  <c r="K34" i="5"/>
  <c r="K31" i="5"/>
  <c r="K28" i="5"/>
  <c r="K25" i="5"/>
  <c r="K22" i="5"/>
  <c r="K19" i="5"/>
  <c r="K16" i="5"/>
  <c r="K13" i="5"/>
  <c r="K10" i="5"/>
  <c r="K97" i="2"/>
  <c r="K94" i="2"/>
  <c r="K91" i="2"/>
  <c r="K88" i="2"/>
  <c r="K85" i="2"/>
  <c r="K82" i="2"/>
  <c r="K79" i="2"/>
  <c r="K76" i="2"/>
  <c r="K73" i="2"/>
  <c r="K70" i="2"/>
  <c r="K67" i="2"/>
  <c r="K64" i="2"/>
  <c r="K61" i="2"/>
  <c r="K58" i="2"/>
  <c r="K55" i="2"/>
  <c r="K52" i="2"/>
  <c r="K49" i="2"/>
  <c r="K46" i="2"/>
  <c r="K43" i="2"/>
  <c r="K40" i="2"/>
  <c r="K37" i="2"/>
  <c r="K34" i="2"/>
  <c r="K31" i="2"/>
  <c r="K28" i="2"/>
  <c r="K25" i="2"/>
  <c r="K22" i="2"/>
  <c r="K19" i="2"/>
  <c r="K16" i="2"/>
  <c r="K13" i="2"/>
  <c r="K10" i="2"/>
  <c r="K98" i="1"/>
  <c r="K95" i="1"/>
  <c r="K92" i="1"/>
  <c r="K89" i="1"/>
  <c r="K86" i="1"/>
  <c r="K83" i="1"/>
  <c r="K80" i="1"/>
  <c r="K77" i="1"/>
  <c r="K74" i="1"/>
  <c r="K71" i="1"/>
  <c r="K68" i="1"/>
  <c r="K65" i="1"/>
  <c r="K62" i="1"/>
  <c r="K59" i="1"/>
  <c r="K56" i="1"/>
  <c r="K53" i="1"/>
  <c r="K50" i="1"/>
  <c r="K47" i="1"/>
  <c r="K44" i="1"/>
  <c r="K41" i="1"/>
  <c r="K38" i="1"/>
  <c r="K35" i="1"/>
  <c r="K32" i="1"/>
  <c r="K29" i="1"/>
  <c r="K26" i="1"/>
  <c r="K23" i="1"/>
  <c r="K20" i="1"/>
  <c r="K17" i="1"/>
  <c r="K14" i="1"/>
  <c r="K11" i="1"/>
  <c r="C11" i="4"/>
  <c r="C13" i="4" s="1"/>
  <c r="C15" i="4" s="1"/>
  <c r="C19" i="4" s="1"/>
  <c r="D11" i="4"/>
  <c r="D13" i="4" s="1"/>
  <c r="D15" i="4" s="1"/>
  <c r="D19" i="4" s="1"/>
  <c r="E11" i="4"/>
  <c r="E13" i="4" s="1"/>
  <c r="E15" i="4" s="1"/>
  <c r="E19" i="4" s="1"/>
  <c r="F11" i="4"/>
  <c r="F13" i="4" s="1"/>
  <c r="F15" i="4" s="1"/>
  <c r="F19" i="4" s="1"/>
  <c r="G11" i="4"/>
  <c r="G13" i="4" s="1"/>
  <c r="G15" i="4" s="1"/>
  <c r="G19" i="4" s="1"/>
  <c r="H11" i="4"/>
  <c r="H13" i="4" s="1"/>
  <c r="H15" i="4" s="1"/>
  <c r="H19" i="4" s="1"/>
  <c r="W23" i="5" l="1"/>
  <c r="X23" i="5"/>
  <c r="Y23" i="5"/>
  <c r="Z23" i="5"/>
  <c r="AA23" i="5"/>
  <c r="AB23" i="5"/>
  <c r="AC23" i="5"/>
  <c r="W17" i="5"/>
  <c r="X17" i="5"/>
  <c r="Y17" i="5"/>
  <c r="Z17" i="5"/>
  <c r="AA17" i="5"/>
  <c r="AB17" i="5"/>
  <c r="AC17" i="5"/>
  <c r="W14" i="5"/>
  <c r="X14" i="5"/>
  <c r="Y14" i="5"/>
  <c r="Z14" i="5"/>
  <c r="AA14" i="5"/>
  <c r="AB14" i="5"/>
  <c r="AC14" i="5"/>
  <c r="AB11" i="5"/>
  <c r="W11" i="5"/>
  <c r="X11" i="5"/>
  <c r="Y11" i="5"/>
  <c r="Z11" i="5"/>
  <c r="AA11" i="5"/>
  <c r="AC11" i="5"/>
  <c r="O9" i="5"/>
  <c r="P9" i="5"/>
  <c r="Q9" i="5"/>
  <c r="R9" i="5"/>
  <c r="S9" i="5"/>
  <c r="T9" i="5"/>
  <c r="W23" i="2"/>
  <c r="X23" i="2"/>
  <c r="Y23" i="2"/>
  <c r="Z23" i="2"/>
  <c r="AA23" i="2"/>
  <c r="AB23" i="2"/>
  <c r="AC23" i="2"/>
  <c r="W17" i="2"/>
  <c r="X17" i="2"/>
  <c r="Y17" i="2"/>
  <c r="Z17" i="2"/>
  <c r="AA17" i="2"/>
  <c r="AB17" i="2"/>
  <c r="AC17" i="2"/>
  <c r="W14" i="2"/>
  <c r="X14" i="2"/>
  <c r="Y14" i="2"/>
  <c r="Z14" i="2"/>
  <c r="AA14" i="2"/>
  <c r="AB14" i="2"/>
  <c r="AC14" i="2"/>
  <c r="X11" i="2"/>
  <c r="Y11" i="2"/>
  <c r="Z11" i="2"/>
  <c r="AA11" i="2"/>
  <c r="AB11" i="2"/>
  <c r="AC11" i="2"/>
  <c r="W11" i="2"/>
  <c r="O9" i="2"/>
  <c r="P9" i="2"/>
  <c r="Q9" i="2"/>
  <c r="R9" i="2"/>
  <c r="S9" i="2"/>
  <c r="T9" i="2"/>
  <c r="N9" i="2"/>
  <c r="T99" i="5" l="1"/>
  <c r="S99" i="5"/>
  <c r="R99" i="5"/>
  <c r="Q99" i="5"/>
  <c r="P99" i="5"/>
  <c r="O99" i="5"/>
  <c r="N99" i="5"/>
  <c r="T98" i="5"/>
  <c r="S98" i="5"/>
  <c r="R98" i="5"/>
  <c r="Q98" i="5"/>
  <c r="P98" i="5"/>
  <c r="O98" i="5"/>
  <c r="N98" i="5"/>
  <c r="U97" i="5"/>
  <c r="T97" i="5"/>
  <c r="S97" i="5"/>
  <c r="R97" i="5"/>
  <c r="Q97" i="5"/>
  <c r="P97" i="5"/>
  <c r="O97" i="5"/>
  <c r="N97" i="5"/>
  <c r="T96" i="5"/>
  <c r="S96" i="5"/>
  <c r="R96" i="5"/>
  <c r="Q96" i="5"/>
  <c r="P96" i="5"/>
  <c r="O96" i="5"/>
  <c r="N96" i="5"/>
  <c r="T95" i="5"/>
  <c r="S95" i="5"/>
  <c r="R95" i="5"/>
  <c r="Q95" i="5"/>
  <c r="P95" i="5"/>
  <c r="O95" i="5"/>
  <c r="N95" i="5"/>
  <c r="U94" i="5"/>
  <c r="T94" i="5"/>
  <c r="S94" i="5"/>
  <c r="R94" i="5"/>
  <c r="Q94" i="5"/>
  <c r="P94" i="5"/>
  <c r="O94" i="5"/>
  <c r="N94" i="5"/>
  <c r="T93" i="5"/>
  <c r="S93" i="5"/>
  <c r="R93" i="5"/>
  <c r="Q93" i="5"/>
  <c r="P93" i="5"/>
  <c r="O93" i="5"/>
  <c r="N93" i="5"/>
  <c r="T92" i="5"/>
  <c r="S92" i="5"/>
  <c r="R92" i="5"/>
  <c r="Q92" i="5"/>
  <c r="P92" i="5"/>
  <c r="O92" i="5"/>
  <c r="N92" i="5"/>
  <c r="U91" i="5"/>
  <c r="T91" i="5"/>
  <c r="S91" i="5"/>
  <c r="R91" i="5"/>
  <c r="Q91" i="5"/>
  <c r="P91" i="5"/>
  <c r="O91" i="5"/>
  <c r="N91" i="5"/>
  <c r="T90" i="5"/>
  <c r="S90" i="5"/>
  <c r="R90" i="5"/>
  <c r="Q90" i="5"/>
  <c r="P90" i="5"/>
  <c r="O90" i="5"/>
  <c r="N90" i="5"/>
  <c r="T89" i="5"/>
  <c r="S89" i="5"/>
  <c r="R89" i="5"/>
  <c r="Q89" i="5"/>
  <c r="P89" i="5"/>
  <c r="O89" i="5"/>
  <c r="N89" i="5"/>
  <c r="U88" i="5"/>
  <c r="T88" i="5"/>
  <c r="S88" i="5"/>
  <c r="R88" i="5"/>
  <c r="Q88" i="5"/>
  <c r="P88" i="5"/>
  <c r="O88" i="5"/>
  <c r="N88" i="5"/>
  <c r="T87" i="5"/>
  <c r="S87" i="5"/>
  <c r="R87" i="5"/>
  <c r="Q87" i="5"/>
  <c r="P87" i="5"/>
  <c r="O87" i="5"/>
  <c r="N87" i="5"/>
  <c r="T86" i="5"/>
  <c r="S86" i="5"/>
  <c r="R86" i="5"/>
  <c r="Q86" i="5"/>
  <c r="P86" i="5"/>
  <c r="O86" i="5"/>
  <c r="N86" i="5"/>
  <c r="U85" i="5"/>
  <c r="T85" i="5"/>
  <c r="S85" i="5"/>
  <c r="R85" i="5"/>
  <c r="Q85" i="5"/>
  <c r="P85" i="5"/>
  <c r="O85" i="5"/>
  <c r="N85" i="5"/>
  <c r="T84" i="5"/>
  <c r="S84" i="5"/>
  <c r="R84" i="5"/>
  <c r="Q84" i="5"/>
  <c r="P84" i="5"/>
  <c r="O84" i="5"/>
  <c r="N84" i="5"/>
  <c r="T83" i="5"/>
  <c r="S83" i="5"/>
  <c r="R83" i="5"/>
  <c r="Q83" i="5"/>
  <c r="P83" i="5"/>
  <c r="O83" i="5"/>
  <c r="N83" i="5"/>
  <c r="U82" i="5"/>
  <c r="T82" i="5"/>
  <c r="S82" i="5"/>
  <c r="R82" i="5"/>
  <c r="Q82" i="5"/>
  <c r="P82" i="5"/>
  <c r="O82" i="5"/>
  <c r="N82" i="5"/>
  <c r="T81" i="5"/>
  <c r="S81" i="5"/>
  <c r="R81" i="5"/>
  <c r="Q81" i="5"/>
  <c r="P81" i="5"/>
  <c r="O81" i="5"/>
  <c r="N81" i="5"/>
  <c r="T80" i="5"/>
  <c r="S80" i="5"/>
  <c r="R80" i="5"/>
  <c r="Q80" i="5"/>
  <c r="P80" i="5"/>
  <c r="O80" i="5"/>
  <c r="N80" i="5"/>
  <c r="U79" i="5"/>
  <c r="T79" i="5"/>
  <c r="S79" i="5"/>
  <c r="R79" i="5"/>
  <c r="Q79" i="5"/>
  <c r="P79" i="5"/>
  <c r="O79" i="5"/>
  <c r="N79" i="5"/>
  <c r="T78" i="5"/>
  <c r="S78" i="5"/>
  <c r="R78" i="5"/>
  <c r="Q78" i="5"/>
  <c r="P78" i="5"/>
  <c r="O78" i="5"/>
  <c r="N78" i="5"/>
  <c r="T77" i="5"/>
  <c r="S77" i="5"/>
  <c r="R77" i="5"/>
  <c r="Q77" i="5"/>
  <c r="P77" i="5"/>
  <c r="O77" i="5"/>
  <c r="N77" i="5"/>
  <c r="U76" i="5"/>
  <c r="T76" i="5"/>
  <c r="S76" i="5"/>
  <c r="R76" i="5"/>
  <c r="Q76" i="5"/>
  <c r="P76" i="5"/>
  <c r="O76" i="5"/>
  <c r="N76" i="5"/>
  <c r="T75" i="5"/>
  <c r="S75" i="5"/>
  <c r="R75" i="5"/>
  <c r="Q75" i="5"/>
  <c r="P75" i="5"/>
  <c r="O75" i="5"/>
  <c r="N75" i="5"/>
  <c r="T74" i="5"/>
  <c r="S74" i="5"/>
  <c r="R74" i="5"/>
  <c r="Q74" i="5"/>
  <c r="P74" i="5"/>
  <c r="O74" i="5"/>
  <c r="N74" i="5"/>
  <c r="U73" i="5"/>
  <c r="T73" i="5"/>
  <c r="S73" i="5"/>
  <c r="R73" i="5"/>
  <c r="Q73" i="5"/>
  <c r="P73" i="5"/>
  <c r="O73" i="5"/>
  <c r="N73" i="5"/>
  <c r="T72" i="5"/>
  <c r="S72" i="5"/>
  <c r="R72" i="5"/>
  <c r="Q72" i="5"/>
  <c r="P72" i="5"/>
  <c r="O72" i="5"/>
  <c r="N72" i="5"/>
  <c r="T71" i="5"/>
  <c r="S71" i="5"/>
  <c r="R71" i="5"/>
  <c r="Q71" i="5"/>
  <c r="P71" i="5"/>
  <c r="O71" i="5"/>
  <c r="N71" i="5"/>
  <c r="U70" i="5"/>
  <c r="T70" i="5"/>
  <c r="S70" i="5"/>
  <c r="R70" i="5"/>
  <c r="Q70" i="5"/>
  <c r="P70" i="5"/>
  <c r="O70" i="5"/>
  <c r="N70" i="5"/>
  <c r="T69" i="5"/>
  <c r="S69" i="5"/>
  <c r="R69" i="5"/>
  <c r="Q69" i="5"/>
  <c r="P69" i="5"/>
  <c r="O69" i="5"/>
  <c r="N69" i="5"/>
  <c r="T68" i="5"/>
  <c r="S68" i="5"/>
  <c r="R68" i="5"/>
  <c r="Q68" i="5"/>
  <c r="P68" i="5"/>
  <c r="O68" i="5"/>
  <c r="N68" i="5"/>
  <c r="U67" i="5"/>
  <c r="T67" i="5"/>
  <c r="S67" i="5"/>
  <c r="R67" i="5"/>
  <c r="Q67" i="5"/>
  <c r="P67" i="5"/>
  <c r="O67" i="5"/>
  <c r="N67" i="5"/>
  <c r="T66" i="5"/>
  <c r="S66" i="5"/>
  <c r="R66" i="5"/>
  <c r="Q66" i="5"/>
  <c r="P66" i="5"/>
  <c r="O66" i="5"/>
  <c r="N66" i="5"/>
  <c r="T65" i="5"/>
  <c r="S65" i="5"/>
  <c r="R65" i="5"/>
  <c r="Q65" i="5"/>
  <c r="P65" i="5"/>
  <c r="O65" i="5"/>
  <c r="N65" i="5"/>
  <c r="U64" i="5"/>
  <c r="T64" i="5"/>
  <c r="S64" i="5"/>
  <c r="R64" i="5"/>
  <c r="Q64" i="5"/>
  <c r="P64" i="5"/>
  <c r="O64" i="5"/>
  <c r="N64" i="5"/>
  <c r="T63" i="5"/>
  <c r="S63" i="5"/>
  <c r="R63" i="5"/>
  <c r="Q63" i="5"/>
  <c r="P63" i="5"/>
  <c r="O63" i="5"/>
  <c r="N63" i="5"/>
  <c r="T62" i="5"/>
  <c r="S62" i="5"/>
  <c r="R62" i="5"/>
  <c r="Q62" i="5"/>
  <c r="P62" i="5"/>
  <c r="O62" i="5"/>
  <c r="N62" i="5"/>
  <c r="U61" i="5"/>
  <c r="T61" i="5"/>
  <c r="S61" i="5"/>
  <c r="R61" i="5"/>
  <c r="Q61" i="5"/>
  <c r="P61" i="5"/>
  <c r="O61" i="5"/>
  <c r="N61" i="5"/>
  <c r="T60" i="5"/>
  <c r="S60" i="5"/>
  <c r="R60" i="5"/>
  <c r="Q60" i="5"/>
  <c r="P60" i="5"/>
  <c r="O60" i="5"/>
  <c r="N60" i="5"/>
  <c r="T59" i="5"/>
  <c r="S59" i="5"/>
  <c r="R59" i="5"/>
  <c r="Q59" i="5"/>
  <c r="P59" i="5"/>
  <c r="O59" i="5"/>
  <c r="N59" i="5"/>
  <c r="U58" i="5"/>
  <c r="T58" i="5"/>
  <c r="S58" i="5"/>
  <c r="R58" i="5"/>
  <c r="Q58" i="5"/>
  <c r="P58" i="5"/>
  <c r="O58" i="5"/>
  <c r="N58" i="5"/>
  <c r="T57" i="5"/>
  <c r="S57" i="5"/>
  <c r="R57" i="5"/>
  <c r="Q57" i="5"/>
  <c r="P57" i="5"/>
  <c r="O57" i="5"/>
  <c r="N57" i="5"/>
  <c r="T56" i="5"/>
  <c r="S56" i="5"/>
  <c r="R56" i="5"/>
  <c r="Q56" i="5"/>
  <c r="P56" i="5"/>
  <c r="O56" i="5"/>
  <c r="N56" i="5"/>
  <c r="U55" i="5"/>
  <c r="T55" i="5"/>
  <c r="S55" i="5"/>
  <c r="R55" i="5"/>
  <c r="Q55" i="5"/>
  <c r="P55" i="5"/>
  <c r="O55" i="5"/>
  <c r="N55" i="5"/>
  <c r="T54" i="5"/>
  <c r="S54" i="5"/>
  <c r="R54" i="5"/>
  <c r="Q54" i="5"/>
  <c r="P54" i="5"/>
  <c r="O54" i="5"/>
  <c r="N54" i="5"/>
  <c r="T53" i="5"/>
  <c r="S53" i="5"/>
  <c r="R53" i="5"/>
  <c r="Q53" i="5"/>
  <c r="P53" i="5"/>
  <c r="O53" i="5"/>
  <c r="N53" i="5"/>
  <c r="U52" i="5"/>
  <c r="T52" i="5"/>
  <c r="S52" i="5"/>
  <c r="R52" i="5"/>
  <c r="Q52" i="5"/>
  <c r="P52" i="5"/>
  <c r="O52" i="5"/>
  <c r="N52" i="5"/>
  <c r="T51" i="5"/>
  <c r="S51" i="5"/>
  <c r="R51" i="5"/>
  <c r="Q51" i="5"/>
  <c r="P51" i="5"/>
  <c r="O51" i="5"/>
  <c r="N51" i="5"/>
  <c r="T50" i="5"/>
  <c r="S50" i="5"/>
  <c r="R50" i="5"/>
  <c r="Q50" i="5"/>
  <c r="P50" i="5"/>
  <c r="O50" i="5"/>
  <c r="N50" i="5"/>
  <c r="U49" i="5"/>
  <c r="T49" i="5"/>
  <c r="S49" i="5"/>
  <c r="R49" i="5"/>
  <c r="Q49" i="5"/>
  <c r="P49" i="5"/>
  <c r="O49" i="5"/>
  <c r="N49" i="5"/>
  <c r="T48" i="5"/>
  <c r="S48" i="5"/>
  <c r="R48" i="5"/>
  <c r="Q48" i="5"/>
  <c r="P48" i="5"/>
  <c r="O48" i="5"/>
  <c r="N48" i="5"/>
  <c r="T47" i="5"/>
  <c r="S47" i="5"/>
  <c r="R47" i="5"/>
  <c r="Q47" i="5"/>
  <c r="P47" i="5"/>
  <c r="O47" i="5"/>
  <c r="N47" i="5"/>
  <c r="U46" i="5"/>
  <c r="T46" i="5"/>
  <c r="S46" i="5"/>
  <c r="R46" i="5"/>
  <c r="Q46" i="5"/>
  <c r="P46" i="5"/>
  <c r="O46" i="5"/>
  <c r="N46" i="5"/>
  <c r="T45" i="5"/>
  <c r="S45" i="5"/>
  <c r="R45" i="5"/>
  <c r="Q45" i="5"/>
  <c r="P45" i="5"/>
  <c r="O45" i="5"/>
  <c r="N45" i="5"/>
  <c r="T44" i="5"/>
  <c r="S44" i="5"/>
  <c r="R44" i="5"/>
  <c r="Q44" i="5"/>
  <c r="P44" i="5"/>
  <c r="O44" i="5"/>
  <c r="N44" i="5"/>
  <c r="U43" i="5"/>
  <c r="T43" i="5"/>
  <c r="S43" i="5"/>
  <c r="R43" i="5"/>
  <c r="Q43" i="5"/>
  <c r="P43" i="5"/>
  <c r="O43" i="5"/>
  <c r="N43" i="5"/>
  <c r="T42" i="5"/>
  <c r="S42" i="5"/>
  <c r="R42" i="5"/>
  <c r="Q42" i="5"/>
  <c r="P42" i="5"/>
  <c r="O42" i="5"/>
  <c r="N42" i="5"/>
  <c r="T41" i="5"/>
  <c r="S41" i="5"/>
  <c r="R41" i="5"/>
  <c r="Q41" i="5"/>
  <c r="P41" i="5"/>
  <c r="O41" i="5"/>
  <c r="N41" i="5"/>
  <c r="U40" i="5"/>
  <c r="T40" i="5"/>
  <c r="S40" i="5"/>
  <c r="R40" i="5"/>
  <c r="Q40" i="5"/>
  <c r="P40" i="5"/>
  <c r="O40" i="5"/>
  <c r="N40" i="5"/>
  <c r="AE39" i="5"/>
  <c r="T39" i="5"/>
  <c r="S39" i="5"/>
  <c r="R39" i="5"/>
  <c r="Q39" i="5"/>
  <c r="P39" i="5"/>
  <c r="O39" i="5"/>
  <c r="N39" i="5"/>
  <c r="AE38" i="5"/>
  <c r="T38" i="5"/>
  <c r="S38" i="5"/>
  <c r="R38" i="5"/>
  <c r="Q38" i="5"/>
  <c r="P38" i="5"/>
  <c r="O38" i="5"/>
  <c r="N38" i="5"/>
  <c r="AE37" i="5"/>
  <c r="U37" i="5"/>
  <c r="T37" i="5"/>
  <c r="S37" i="5"/>
  <c r="R37" i="5"/>
  <c r="Q37" i="5"/>
  <c r="P37" i="5"/>
  <c r="O37" i="5"/>
  <c r="N37" i="5"/>
  <c r="AE36" i="5"/>
  <c r="T36" i="5"/>
  <c r="S36" i="5"/>
  <c r="R36" i="5"/>
  <c r="Q36" i="5"/>
  <c r="P36" i="5"/>
  <c r="O36" i="5"/>
  <c r="N36" i="5"/>
  <c r="AE35" i="5"/>
  <c r="T35" i="5"/>
  <c r="S35" i="5"/>
  <c r="R35" i="5"/>
  <c r="Q35" i="5"/>
  <c r="P35" i="5"/>
  <c r="O35" i="5"/>
  <c r="N35" i="5"/>
  <c r="AE34" i="5"/>
  <c r="U34" i="5"/>
  <c r="T34" i="5"/>
  <c r="S34" i="5"/>
  <c r="R34" i="5"/>
  <c r="Q34" i="5"/>
  <c r="P34" i="5"/>
  <c r="O34" i="5"/>
  <c r="N34" i="5"/>
  <c r="AE33" i="5"/>
  <c r="T33" i="5"/>
  <c r="S33" i="5"/>
  <c r="R33" i="5"/>
  <c r="Q33" i="5"/>
  <c r="P33" i="5"/>
  <c r="O33" i="5"/>
  <c r="N33" i="5"/>
  <c r="AE32" i="5"/>
  <c r="T32" i="5"/>
  <c r="S32" i="5"/>
  <c r="R32" i="5"/>
  <c r="Q32" i="5"/>
  <c r="P32" i="5"/>
  <c r="O32" i="5"/>
  <c r="N32" i="5"/>
  <c r="AE31" i="5"/>
  <c r="U31" i="5"/>
  <c r="T31" i="5"/>
  <c r="S31" i="5"/>
  <c r="R31" i="5"/>
  <c r="Q31" i="5"/>
  <c r="P31" i="5"/>
  <c r="O31" i="5"/>
  <c r="N31" i="5"/>
  <c r="AE30" i="5"/>
  <c r="T30" i="5"/>
  <c r="S30" i="5"/>
  <c r="R30" i="5"/>
  <c r="Q30" i="5"/>
  <c r="P30" i="5"/>
  <c r="O30" i="5"/>
  <c r="N30" i="5"/>
  <c r="AE29" i="5"/>
  <c r="T29" i="5"/>
  <c r="S29" i="5"/>
  <c r="R29" i="5"/>
  <c r="Q29" i="5"/>
  <c r="P29" i="5"/>
  <c r="O29" i="5"/>
  <c r="N29" i="5"/>
  <c r="AE28" i="5"/>
  <c r="U28" i="5"/>
  <c r="T28" i="5"/>
  <c r="S28" i="5"/>
  <c r="R28" i="5"/>
  <c r="Q28" i="5"/>
  <c r="P28" i="5"/>
  <c r="O28" i="5"/>
  <c r="N28" i="5"/>
  <c r="AE27" i="5"/>
  <c r="T27" i="5"/>
  <c r="S27" i="5"/>
  <c r="R27" i="5"/>
  <c r="Q27" i="5"/>
  <c r="P27" i="5"/>
  <c r="O27" i="5"/>
  <c r="N27" i="5"/>
  <c r="AE26" i="5"/>
  <c r="T26" i="5"/>
  <c r="S26" i="5"/>
  <c r="R26" i="5"/>
  <c r="Q26" i="5"/>
  <c r="P26" i="5"/>
  <c r="O26" i="5"/>
  <c r="N26" i="5"/>
  <c r="AE25" i="5"/>
  <c r="U25" i="5"/>
  <c r="T25" i="5"/>
  <c r="S25" i="5"/>
  <c r="R25" i="5"/>
  <c r="Q25" i="5"/>
  <c r="P25" i="5"/>
  <c r="O25" i="5"/>
  <c r="N25" i="5"/>
  <c r="AE24" i="5"/>
  <c r="T24" i="5"/>
  <c r="S24" i="5"/>
  <c r="R24" i="5"/>
  <c r="Q24" i="5"/>
  <c r="P24" i="5"/>
  <c r="O24" i="5"/>
  <c r="N24" i="5"/>
  <c r="AE23" i="5"/>
  <c r="T23" i="5"/>
  <c r="S23" i="5"/>
  <c r="R23" i="5"/>
  <c r="Q23" i="5"/>
  <c r="P23" i="5"/>
  <c r="O23" i="5"/>
  <c r="N23" i="5"/>
  <c r="AE22" i="5"/>
  <c r="U22" i="5"/>
  <c r="T22" i="5"/>
  <c r="S22" i="5"/>
  <c r="R22" i="5"/>
  <c r="Q22" i="5"/>
  <c r="P22" i="5"/>
  <c r="O22" i="5"/>
  <c r="N22" i="5"/>
  <c r="AE21" i="5"/>
  <c r="AA21" i="5"/>
  <c r="Z21" i="5"/>
  <c r="Y21" i="5"/>
  <c r="X21" i="5"/>
  <c r="W21" i="5"/>
  <c r="T21" i="5"/>
  <c r="S21" i="5"/>
  <c r="R21" i="5"/>
  <c r="Q21" i="5"/>
  <c r="P21" i="5"/>
  <c r="O21" i="5"/>
  <c r="N21" i="5"/>
  <c r="AE20" i="5"/>
  <c r="T20" i="5"/>
  <c r="S20" i="5"/>
  <c r="R20" i="5"/>
  <c r="Q20" i="5"/>
  <c r="P20" i="5"/>
  <c r="O20" i="5"/>
  <c r="N20" i="5"/>
  <c r="AE19" i="5"/>
  <c r="U19" i="5"/>
  <c r="T19" i="5"/>
  <c r="S19" i="5"/>
  <c r="R19" i="5"/>
  <c r="Q19" i="5"/>
  <c r="P19" i="5"/>
  <c r="O19" i="5"/>
  <c r="N19" i="5"/>
  <c r="AE18" i="5"/>
  <c r="T18" i="5"/>
  <c r="S18" i="5"/>
  <c r="R18" i="5"/>
  <c r="Q18" i="5"/>
  <c r="P18" i="5"/>
  <c r="O18" i="5"/>
  <c r="N18" i="5"/>
  <c r="AE17" i="5"/>
  <c r="T17" i="5"/>
  <c r="S17" i="5"/>
  <c r="R17" i="5"/>
  <c r="Q17" i="5"/>
  <c r="P17" i="5"/>
  <c r="O17" i="5"/>
  <c r="N17" i="5"/>
  <c r="AE16" i="5"/>
  <c r="U16" i="5"/>
  <c r="T16" i="5"/>
  <c r="S16" i="5"/>
  <c r="R16" i="5"/>
  <c r="Q16" i="5"/>
  <c r="P16" i="5"/>
  <c r="O16" i="5"/>
  <c r="N16" i="5"/>
  <c r="AE15" i="5"/>
  <c r="T15" i="5"/>
  <c r="S15" i="5"/>
  <c r="R15" i="5"/>
  <c r="Q15" i="5"/>
  <c r="P15" i="5"/>
  <c r="O15" i="5"/>
  <c r="N15" i="5"/>
  <c r="AE14" i="5"/>
  <c r="T14" i="5"/>
  <c r="S14" i="5"/>
  <c r="R14" i="5"/>
  <c r="Q14" i="5"/>
  <c r="P14" i="5"/>
  <c r="O14" i="5"/>
  <c r="N14" i="5"/>
  <c r="AE13" i="5"/>
  <c r="U13" i="5"/>
  <c r="T13" i="5"/>
  <c r="S13" i="5"/>
  <c r="R13" i="5"/>
  <c r="Q13" i="5"/>
  <c r="P13" i="5"/>
  <c r="O13" i="5"/>
  <c r="N13" i="5"/>
  <c r="AE12" i="5"/>
  <c r="AC12" i="5"/>
  <c r="AB12" i="5"/>
  <c r="AA12" i="5"/>
  <c r="Z12" i="5"/>
  <c r="Y12" i="5"/>
  <c r="X12" i="5"/>
  <c r="W12" i="5"/>
  <c r="T12" i="5"/>
  <c r="S12" i="5"/>
  <c r="R12" i="5"/>
  <c r="Q12" i="5"/>
  <c r="P12" i="5"/>
  <c r="O12" i="5"/>
  <c r="N12" i="5"/>
  <c r="AE11" i="5"/>
  <c r="T11" i="5"/>
  <c r="S11" i="5"/>
  <c r="R11" i="5"/>
  <c r="Q11" i="5"/>
  <c r="P11" i="5"/>
  <c r="O11" i="5"/>
  <c r="N11" i="5"/>
  <c r="AE10" i="5"/>
  <c r="U10" i="5"/>
  <c r="T10" i="5"/>
  <c r="S10" i="5"/>
  <c r="R10" i="5"/>
  <c r="Q10" i="5"/>
  <c r="P10" i="5"/>
  <c r="O10" i="5"/>
  <c r="N10" i="5"/>
  <c r="U97" i="2"/>
  <c r="U94" i="2"/>
  <c r="U91" i="2"/>
  <c r="U88" i="2"/>
  <c r="U85" i="2"/>
  <c r="U82" i="2"/>
  <c r="U79" i="2"/>
  <c r="U76" i="2"/>
  <c r="U73" i="2"/>
  <c r="U70" i="2"/>
  <c r="U67" i="2"/>
  <c r="U64" i="2"/>
  <c r="U61" i="2"/>
  <c r="U58" i="2"/>
  <c r="U55" i="2"/>
  <c r="U52" i="2"/>
  <c r="U49" i="2"/>
  <c r="U46" i="2"/>
  <c r="U43" i="2"/>
  <c r="U40" i="2"/>
  <c r="U37" i="2"/>
  <c r="U34" i="2"/>
  <c r="U31" i="2"/>
  <c r="U28" i="2"/>
  <c r="U25" i="2"/>
  <c r="U22" i="2"/>
  <c r="U19" i="2"/>
  <c r="U16" i="2"/>
  <c r="U13" i="2"/>
  <c r="T99" i="2"/>
  <c r="S99" i="2"/>
  <c r="R99" i="2"/>
  <c r="Q99" i="2"/>
  <c r="P99" i="2"/>
  <c r="O99" i="2"/>
  <c r="N99" i="2"/>
  <c r="T98" i="2"/>
  <c r="S98" i="2"/>
  <c r="R98" i="2"/>
  <c r="Q98" i="2"/>
  <c r="P98" i="2"/>
  <c r="O98" i="2"/>
  <c r="N98" i="2"/>
  <c r="T97" i="2"/>
  <c r="S97" i="2"/>
  <c r="R97" i="2"/>
  <c r="Q97" i="2"/>
  <c r="P97" i="2"/>
  <c r="O97" i="2"/>
  <c r="N97" i="2"/>
  <c r="T96" i="2"/>
  <c r="S96" i="2"/>
  <c r="R96" i="2"/>
  <c r="Q96" i="2"/>
  <c r="P96" i="2"/>
  <c r="O96" i="2"/>
  <c r="N96" i="2"/>
  <c r="T95" i="2"/>
  <c r="S95" i="2"/>
  <c r="R95" i="2"/>
  <c r="Q95" i="2"/>
  <c r="P95" i="2"/>
  <c r="O95" i="2"/>
  <c r="N95" i="2"/>
  <c r="T94" i="2"/>
  <c r="S94" i="2"/>
  <c r="R94" i="2"/>
  <c r="Q94" i="2"/>
  <c r="P94" i="2"/>
  <c r="O94" i="2"/>
  <c r="N94" i="2"/>
  <c r="T93" i="2"/>
  <c r="S93" i="2"/>
  <c r="R93" i="2"/>
  <c r="Q93" i="2"/>
  <c r="P93" i="2"/>
  <c r="O93" i="2"/>
  <c r="N93" i="2"/>
  <c r="T92" i="2"/>
  <c r="S92" i="2"/>
  <c r="R92" i="2"/>
  <c r="Q92" i="2"/>
  <c r="P92" i="2"/>
  <c r="O92" i="2"/>
  <c r="N92" i="2"/>
  <c r="T91" i="2"/>
  <c r="S91" i="2"/>
  <c r="R91" i="2"/>
  <c r="Q91" i="2"/>
  <c r="P91" i="2"/>
  <c r="O91" i="2"/>
  <c r="N91" i="2"/>
  <c r="T90" i="2"/>
  <c r="S90" i="2"/>
  <c r="R90" i="2"/>
  <c r="Q90" i="2"/>
  <c r="P90" i="2"/>
  <c r="O90" i="2"/>
  <c r="N90" i="2"/>
  <c r="T89" i="2"/>
  <c r="S89" i="2"/>
  <c r="R89" i="2"/>
  <c r="Q89" i="2"/>
  <c r="P89" i="2"/>
  <c r="O89" i="2"/>
  <c r="N89" i="2"/>
  <c r="T88" i="2"/>
  <c r="S88" i="2"/>
  <c r="R88" i="2"/>
  <c r="Q88" i="2"/>
  <c r="P88" i="2"/>
  <c r="O88" i="2"/>
  <c r="N88" i="2"/>
  <c r="T87" i="2"/>
  <c r="S87" i="2"/>
  <c r="R87" i="2"/>
  <c r="Q87" i="2"/>
  <c r="P87" i="2"/>
  <c r="O87" i="2"/>
  <c r="N87" i="2"/>
  <c r="T86" i="2"/>
  <c r="S86" i="2"/>
  <c r="R86" i="2"/>
  <c r="Q86" i="2"/>
  <c r="P86" i="2"/>
  <c r="O86" i="2"/>
  <c r="N86" i="2"/>
  <c r="T85" i="2"/>
  <c r="S85" i="2"/>
  <c r="R85" i="2"/>
  <c r="Q85" i="2"/>
  <c r="P85" i="2"/>
  <c r="O85" i="2"/>
  <c r="N85" i="2"/>
  <c r="T84" i="2"/>
  <c r="S84" i="2"/>
  <c r="R84" i="2"/>
  <c r="Q84" i="2"/>
  <c r="P84" i="2"/>
  <c r="O84" i="2"/>
  <c r="N84" i="2"/>
  <c r="T83" i="2"/>
  <c r="S83" i="2"/>
  <c r="R83" i="2"/>
  <c r="Q83" i="2"/>
  <c r="P83" i="2"/>
  <c r="O83" i="2"/>
  <c r="N83" i="2"/>
  <c r="T82" i="2"/>
  <c r="S82" i="2"/>
  <c r="R82" i="2"/>
  <c r="Q82" i="2"/>
  <c r="P82" i="2"/>
  <c r="O82" i="2"/>
  <c r="N82" i="2"/>
  <c r="T81" i="2"/>
  <c r="S81" i="2"/>
  <c r="R81" i="2"/>
  <c r="Q81" i="2"/>
  <c r="P81" i="2"/>
  <c r="O81" i="2"/>
  <c r="N81" i="2"/>
  <c r="T80" i="2"/>
  <c r="S80" i="2"/>
  <c r="R80" i="2"/>
  <c r="Q80" i="2"/>
  <c r="P80" i="2"/>
  <c r="O80" i="2"/>
  <c r="N80" i="2"/>
  <c r="T79" i="2"/>
  <c r="S79" i="2"/>
  <c r="R79" i="2"/>
  <c r="Q79" i="2"/>
  <c r="P79" i="2"/>
  <c r="O79" i="2"/>
  <c r="N79" i="2"/>
  <c r="T78" i="2"/>
  <c r="S78" i="2"/>
  <c r="R78" i="2"/>
  <c r="Q78" i="2"/>
  <c r="P78" i="2"/>
  <c r="O78" i="2"/>
  <c r="N78" i="2"/>
  <c r="T77" i="2"/>
  <c r="S77" i="2"/>
  <c r="R77" i="2"/>
  <c r="Q77" i="2"/>
  <c r="P77" i="2"/>
  <c r="O77" i="2"/>
  <c r="N77" i="2"/>
  <c r="T76" i="2"/>
  <c r="S76" i="2"/>
  <c r="R76" i="2"/>
  <c r="Q76" i="2"/>
  <c r="P76" i="2"/>
  <c r="O76" i="2"/>
  <c r="N76" i="2"/>
  <c r="T75" i="2"/>
  <c r="S75" i="2"/>
  <c r="R75" i="2"/>
  <c r="Q75" i="2"/>
  <c r="P75" i="2"/>
  <c r="O75" i="2"/>
  <c r="N75" i="2"/>
  <c r="T74" i="2"/>
  <c r="S74" i="2"/>
  <c r="R74" i="2"/>
  <c r="Q74" i="2"/>
  <c r="P74" i="2"/>
  <c r="O74" i="2"/>
  <c r="N74" i="2"/>
  <c r="T73" i="2"/>
  <c r="S73" i="2"/>
  <c r="R73" i="2"/>
  <c r="Q73" i="2"/>
  <c r="P73" i="2"/>
  <c r="O73" i="2"/>
  <c r="N73" i="2"/>
  <c r="T72" i="2"/>
  <c r="S72" i="2"/>
  <c r="R72" i="2"/>
  <c r="Q72" i="2"/>
  <c r="P72" i="2"/>
  <c r="O72" i="2"/>
  <c r="N72" i="2"/>
  <c r="T71" i="2"/>
  <c r="S71" i="2"/>
  <c r="R71" i="2"/>
  <c r="Q71" i="2"/>
  <c r="P71" i="2"/>
  <c r="O71" i="2"/>
  <c r="N71" i="2"/>
  <c r="T70" i="2"/>
  <c r="S70" i="2"/>
  <c r="R70" i="2"/>
  <c r="Q70" i="2"/>
  <c r="P70" i="2"/>
  <c r="O70" i="2"/>
  <c r="N70" i="2"/>
  <c r="T69" i="2"/>
  <c r="S69" i="2"/>
  <c r="R69" i="2"/>
  <c r="Q69" i="2"/>
  <c r="P69" i="2"/>
  <c r="O69" i="2"/>
  <c r="N69" i="2"/>
  <c r="T68" i="2"/>
  <c r="S68" i="2"/>
  <c r="R68" i="2"/>
  <c r="Q68" i="2"/>
  <c r="P68" i="2"/>
  <c r="O68" i="2"/>
  <c r="N68" i="2"/>
  <c r="T67" i="2"/>
  <c r="S67" i="2"/>
  <c r="R67" i="2"/>
  <c r="Q67" i="2"/>
  <c r="P67" i="2"/>
  <c r="O67" i="2"/>
  <c r="N67" i="2"/>
  <c r="T66" i="2"/>
  <c r="S66" i="2"/>
  <c r="R66" i="2"/>
  <c r="Q66" i="2"/>
  <c r="P66" i="2"/>
  <c r="O66" i="2"/>
  <c r="N66" i="2"/>
  <c r="T65" i="2"/>
  <c r="S65" i="2"/>
  <c r="R65" i="2"/>
  <c r="Q65" i="2"/>
  <c r="P65" i="2"/>
  <c r="O65" i="2"/>
  <c r="N65" i="2"/>
  <c r="T64" i="2"/>
  <c r="S64" i="2"/>
  <c r="R64" i="2"/>
  <c r="Q64" i="2"/>
  <c r="P64" i="2"/>
  <c r="O64" i="2"/>
  <c r="N64" i="2"/>
  <c r="T63" i="2"/>
  <c r="S63" i="2"/>
  <c r="R63" i="2"/>
  <c r="Q63" i="2"/>
  <c r="P63" i="2"/>
  <c r="O63" i="2"/>
  <c r="N63" i="2"/>
  <c r="T62" i="2"/>
  <c r="S62" i="2"/>
  <c r="R62" i="2"/>
  <c r="Q62" i="2"/>
  <c r="P62" i="2"/>
  <c r="O62" i="2"/>
  <c r="N62" i="2"/>
  <c r="T61" i="2"/>
  <c r="S61" i="2"/>
  <c r="R61" i="2"/>
  <c r="Q61" i="2"/>
  <c r="P61" i="2"/>
  <c r="O61" i="2"/>
  <c r="N61" i="2"/>
  <c r="T60" i="2"/>
  <c r="S60" i="2"/>
  <c r="R60" i="2"/>
  <c r="Q60" i="2"/>
  <c r="P60" i="2"/>
  <c r="O60" i="2"/>
  <c r="N60" i="2"/>
  <c r="T59" i="2"/>
  <c r="S59" i="2"/>
  <c r="R59" i="2"/>
  <c r="Q59" i="2"/>
  <c r="P59" i="2"/>
  <c r="O59" i="2"/>
  <c r="N59" i="2"/>
  <c r="T58" i="2"/>
  <c r="S58" i="2"/>
  <c r="R58" i="2"/>
  <c r="Q58" i="2"/>
  <c r="P58" i="2"/>
  <c r="O58" i="2"/>
  <c r="N58" i="2"/>
  <c r="T57" i="2"/>
  <c r="S57" i="2"/>
  <c r="R57" i="2"/>
  <c r="Q57" i="2"/>
  <c r="P57" i="2"/>
  <c r="O57" i="2"/>
  <c r="N57" i="2"/>
  <c r="T56" i="2"/>
  <c r="S56" i="2"/>
  <c r="R56" i="2"/>
  <c r="Q56" i="2"/>
  <c r="P56" i="2"/>
  <c r="O56" i="2"/>
  <c r="N56" i="2"/>
  <c r="T55" i="2"/>
  <c r="S55" i="2"/>
  <c r="R55" i="2"/>
  <c r="Q55" i="2"/>
  <c r="P55" i="2"/>
  <c r="O55" i="2"/>
  <c r="N55" i="2"/>
  <c r="T54" i="2"/>
  <c r="S54" i="2"/>
  <c r="R54" i="2"/>
  <c r="Q54" i="2"/>
  <c r="P54" i="2"/>
  <c r="O54" i="2"/>
  <c r="N54" i="2"/>
  <c r="T53" i="2"/>
  <c r="S53" i="2"/>
  <c r="R53" i="2"/>
  <c r="Q53" i="2"/>
  <c r="P53" i="2"/>
  <c r="O53" i="2"/>
  <c r="N53" i="2"/>
  <c r="T52" i="2"/>
  <c r="S52" i="2"/>
  <c r="R52" i="2"/>
  <c r="Q52" i="2"/>
  <c r="P52" i="2"/>
  <c r="O52" i="2"/>
  <c r="N52" i="2"/>
  <c r="T51" i="2"/>
  <c r="S51" i="2"/>
  <c r="R51" i="2"/>
  <c r="Q51" i="2"/>
  <c r="P51" i="2"/>
  <c r="O51" i="2"/>
  <c r="N51" i="2"/>
  <c r="T50" i="2"/>
  <c r="S50" i="2"/>
  <c r="R50" i="2"/>
  <c r="Q50" i="2"/>
  <c r="P50" i="2"/>
  <c r="O50" i="2"/>
  <c r="N50" i="2"/>
  <c r="T49" i="2"/>
  <c r="S49" i="2"/>
  <c r="R49" i="2"/>
  <c r="Q49" i="2"/>
  <c r="P49" i="2"/>
  <c r="O49" i="2"/>
  <c r="N49" i="2"/>
  <c r="T48" i="2"/>
  <c r="S48" i="2"/>
  <c r="R48" i="2"/>
  <c r="Q48" i="2"/>
  <c r="P48" i="2"/>
  <c r="O48" i="2"/>
  <c r="N48" i="2"/>
  <c r="T47" i="2"/>
  <c r="S47" i="2"/>
  <c r="R47" i="2"/>
  <c r="Q47" i="2"/>
  <c r="P47" i="2"/>
  <c r="O47" i="2"/>
  <c r="N47" i="2"/>
  <c r="T46" i="2"/>
  <c r="S46" i="2"/>
  <c r="R46" i="2"/>
  <c r="Q46" i="2"/>
  <c r="P46" i="2"/>
  <c r="O46" i="2"/>
  <c r="N46" i="2"/>
  <c r="T45" i="2"/>
  <c r="S45" i="2"/>
  <c r="R45" i="2"/>
  <c r="Q45" i="2"/>
  <c r="P45" i="2"/>
  <c r="O45" i="2"/>
  <c r="N45" i="2"/>
  <c r="T44" i="2"/>
  <c r="S44" i="2"/>
  <c r="R44" i="2"/>
  <c r="Q44" i="2"/>
  <c r="P44" i="2"/>
  <c r="O44" i="2"/>
  <c r="N44" i="2"/>
  <c r="T43" i="2"/>
  <c r="S43" i="2"/>
  <c r="R43" i="2"/>
  <c r="Q43" i="2"/>
  <c r="P43" i="2"/>
  <c r="O43" i="2"/>
  <c r="N43" i="2"/>
  <c r="T42" i="2"/>
  <c r="S42" i="2"/>
  <c r="R42" i="2"/>
  <c r="Q42" i="2"/>
  <c r="P42" i="2"/>
  <c r="O42" i="2"/>
  <c r="N42" i="2"/>
  <c r="T41" i="2"/>
  <c r="S41" i="2"/>
  <c r="R41" i="2"/>
  <c r="Q41" i="2"/>
  <c r="P41" i="2"/>
  <c r="O41" i="2"/>
  <c r="N41" i="2"/>
  <c r="T40" i="2"/>
  <c r="S40" i="2"/>
  <c r="R40" i="2"/>
  <c r="Q40" i="2"/>
  <c r="P40" i="2"/>
  <c r="O40" i="2"/>
  <c r="N40" i="2"/>
  <c r="T39" i="2"/>
  <c r="S39" i="2"/>
  <c r="R39" i="2"/>
  <c r="Q39" i="2"/>
  <c r="P39" i="2"/>
  <c r="O39" i="2"/>
  <c r="N39" i="2"/>
  <c r="T38" i="2"/>
  <c r="S38" i="2"/>
  <c r="R38" i="2"/>
  <c r="Q38" i="2"/>
  <c r="P38" i="2"/>
  <c r="O38" i="2"/>
  <c r="N38" i="2"/>
  <c r="T37" i="2"/>
  <c r="S37" i="2"/>
  <c r="R37" i="2"/>
  <c r="Q37" i="2"/>
  <c r="P37" i="2"/>
  <c r="O37" i="2"/>
  <c r="N37" i="2"/>
  <c r="T36" i="2"/>
  <c r="S36" i="2"/>
  <c r="R36" i="2"/>
  <c r="Q36" i="2"/>
  <c r="P36" i="2"/>
  <c r="O36" i="2"/>
  <c r="N36" i="2"/>
  <c r="T35" i="2"/>
  <c r="S35" i="2"/>
  <c r="R35" i="2"/>
  <c r="Q35" i="2"/>
  <c r="P35" i="2"/>
  <c r="O35" i="2"/>
  <c r="N35" i="2"/>
  <c r="T34" i="2"/>
  <c r="S34" i="2"/>
  <c r="R34" i="2"/>
  <c r="Q34" i="2"/>
  <c r="P34" i="2"/>
  <c r="O34" i="2"/>
  <c r="N34" i="2"/>
  <c r="T33" i="2"/>
  <c r="S33" i="2"/>
  <c r="R33" i="2"/>
  <c r="Q33" i="2"/>
  <c r="P33" i="2"/>
  <c r="O33" i="2"/>
  <c r="N33" i="2"/>
  <c r="T32" i="2"/>
  <c r="S32" i="2"/>
  <c r="R32" i="2"/>
  <c r="Q32" i="2"/>
  <c r="P32" i="2"/>
  <c r="O32" i="2"/>
  <c r="N32" i="2"/>
  <c r="T31" i="2"/>
  <c r="S31" i="2"/>
  <c r="R31" i="2"/>
  <c r="Q31" i="2"/>
  <c r="P31" i="2"/>
  <c r="O31" i="2"/>
  <c r="N31" i="2"/>
  <c r="T30" i="2"/>
  <c r="S30" i="2"/>
  <c r="R30" i="2"/>
  <c r="Q30" i="2"/>
  <c r="P30" i="2"/>
  <c r="O30" i="2"/>
  <c r="N30" i="2"/>
  <c r="T29" i="2"/>
  <c r="S29" i="2"/>
  <c r="R29" i="2"/>
  <c r="Q29" i="2"/>
  <c r="P29" i="2"/>
  <c r="O29" i="2"/>
  <c r="N29" i="2"/>
  <c r="T28" i="2"/>
  <c r="S28" i="2"/>
  <c r="R28" i="2"/>
  <c r="Q28" i="2"/>
  <c r="P28" i="2"/>
  <c r="O28" i="2"/>
  <c r="N28" i="2"/>
  <c r="T27" i="2"/>
  <c r="S27" i="2"/>
  <c r="R27" i="2"/>
  <c r="Q27" i="2"/>
  <c r="P27" i="2"/>
  <c r="O27" i="2"/>
  <c r="N27" i="2"/>
  <c r="T26" i="2"/>
  <c r="S26" i="2"/>
  <c r="R26" i="2"/>
  <c r="Q26" i="2"/>
  <c r="P26" i="2"/>
  <c r="O26" i="2"/>
  <c r="N26" i="2"/>
  <c r="T25" i="2"/>
  <c r="S25" i="2"/>
  <c r="R25" i="2"/>
  <c r="Q25" i="2"/>
  <c r="P25" i="2"/>
  <c r="O25" i="2"/>
  <c r="N25" i="2"/>
  <c r="T24" i="2"/>
  <c r="S24" i="2"/>
  <c r="R24" i="2"/>
  <c r="Q24" i="2"/>
  <c r="P24" i="2"/>
  <c r="O24" i="2"/>
  <c r="N24" i="2"/>
  <c r="T23" i="2"/>
  <c r="S23" i="2"/>
  <c r="R23" i="2"/>
  <c r="Q23" i="2"/>
  <c r="P23" i="2"/>
  <c r="O23" i="2"/>
  <c r="N23" i="2"/>
  <c r="T22" i="2"/>
  <c r="S22" i="2"/>
  <c r="R22" i="2"/>
  <c r="Q22" i="2"/>
  <c r="P22" i="2"/>
  <c r="O22" i="2"/>
  <c r="N22" i="2"/>
  <c r="T21" i="2"/>
  <c r="S21" i="2"/>
  <c r="R21" i="2"/>
  <c r="Q21" i="2"/>
  <c r="P21" i="2"/>
  <c r="O21" i="2"/>
  <c r="N21" i="2"/>
  <c r="T20" i="2"/>
  <c r="S20" i="2"/>
  <c r="R20" i="2"/>
  <c r="Q20" i="2"/>
  <c r="P20" i="2"/>
  <c r="O20" i="2"/>
  <c r="N20" i="2"/>
  <c r="T19" i="2"/>
  <c r="S19" i="2"/>
  <c r="R19" i="2"/>
  <c r="Q19" i="2"/>
  <c r="P19" i="2"/>
  <c r="O19" i="2"/>
  <c r="T18" i="2"/>
  <c r="S18" i="2"/>
  <c r="R18" i="2"/>
  <c r="Q18" i="2"/>
  <c r="P18" i="2"/>
  <c r="O18" i="2"/>
  <c r="N18" i="2"/>
  <c r="T17" i="2"/>
  <c r="S17" i="2"/>
  <c r="R17" i="2"/>
  <c r="Q17" i="2"/>
  <c r="P17" i="2"/>
  <c r="O17" i="2"/>
  <c r="N17" i="2"/>
  <c r="T16" i="2"/>
  <c r="S16" i="2"/>
  <c r="R16" i="2"/>
  <c r="Q16" i="2"/>
  <c r="P16" i="2"/>
  <c r="O16" i="2"/>
  <c r="N16" i="2"/>
  <c r="T15" i="2"/>
  <c r="S15" i="2"/>
  <c r="R15" i="2"/>
  <c r="Q15" i="2"/>
  <c r="P15" i="2"/>
  <c r="O15" i="2"/>
  <c r="N15" i="2"/>
  <c r="T14" i="2"/>
  <c r="S14" i="2"/>
  <c r="R14" i="2"/>
  <c r="Q14" i="2"/>
  <c r="P14" i="2"/>
  <c r="O14" i="2"/>
  <c r="N14" i="2"/>
  <c r="T13" i="2"/>
  <c r="S13" i="2"/>
  <c r="R13" i="2"/>
  <c r="Q13" i="2"/>
  <c r="P13" i="2"/>
  <c r="O13" i="2"/>
  <c r="N13" i="2"/>
  <c r="U10" i="2"/>
  <c r="T12" i="2"/>
  <c r="S12" i="2"/>
  <c r="R12" i="2"/>
  <c r="Q12" i="2"/>
  <c r="P12" i="2"/>
  <c r="O12" i="2"/>
  <c r="N12" i="2"/>
  <c r="T11" i="2"/>
  <c r="S11" i="2"/>
  <c r="R11" i="2"/>
  <c r="Q11" i="2"/>
  <c r="P11" i="2"/>
  <c r="O11" i="2"/>
  <c r="N11" i="2"/>
  <c r="T10" i="2"/>
  <c r="S10" i="2"/>
  <c r="R10" i="2"/>
  <c r="Q10" i="2"/>
  <c r="P10" i="2"/>
  <c r="O10" i="2"/>
  <c r="N10" i="2"/>
  <c r="AA24" i="5" l="1"/>
  <c r="AB15" i="5"/>
  <c r="X15" i="5"/>
  <c r="W24" i="5"/>
  <c r="W15" i="5"/>
  <c r="Y9" i="5"/>
  <c r="W18" i="5"/>
  <c r="Y15" i="5"/>
  <c r="X18" i="5"/>
  <c r="X24" i="5"/>
  <c r="AC24" i="5"/>
  <c r="AC24" i="2"/>
  <c r="H20" i="4" s="1"/>
  <c r="X24" i="2"/>
  <c r="C20" i="4" s="1"/>
  <c r="Y24" i="2"/>
  <c r="D20" i="4" s="1"/>
  <c r="Z15" i="5"/>
  <c r="Y18" i="5"/>
  <c r="AA24" i="2"/>
  <c r="F20" i="4" s="1"/>
  <c r="AA18" i="5"/>
  <c r="AA15" i="5"/>
  <c r="Z18" i="5"/>
  <c r="Z24" i="5"/>
  <c r="AC15" i="5"/>
  <c r="AB18" i="5"/>
  <c r="AB24" i="5"/>
  <c r="Y24" i="5"/>
  <c r="AB24" i="2"/>
  <c r="G20" i="4" s="1"/>
  <c r="AB21" i="5"/>
  <c r="AC18" i="5"/>
  <c r="Z24" i="2"/>
  <c r="E20" i="4" s="1"/>
  <c r="W24" i="2"/>
  <c r="B20" i="4" s="1"/>
  <c r="AB21" i="2"/>
  <c r="G18" i="4" s="1"/>
  <c r="AA15" i="2"/>
  <c r="F14" i="4" s="1"/>
  <c r="X18" i="2"/>
  <c r="C16" i="4" s="1"/>
  <c r="Y18" i="2"/>
  <c r="D16" i="4" s="1"/>
  <c r="Z18" i="2"/>
  <c r="E16" i="4" s="1"/>
  <c r="AA18" i="2"/>
  <c r="F16" i="4" s="1"/>
  <c r="AB18" i="2"/>
  <c r="G16" i="4" s="1"/>
  <c r="AC18" i="2"/>
  <c r="H16" i="4" s="1"/>
  <c r="W18" i="2"/>
  <c r="B16" i="4" s="1"/>
  <c r="AC15" i="2"/>
  <c r="H14" i="4" s="1"/>
  <c r="AB15" i="2"/>
  <c r="G14" i="4" s="1"/>
  <c r="Z15" i="2"/>
  <c r="E14" i="4" s="1"/>
  <c r="Y15" i="2"/>
  <c r="D14" i="4" s="1"/>
  <c r="X15" i="2"/>
  <c r="C14" i="4" s="1"/>
  <c r="AB9" i="5" l="1"/>
  <c r="AC9" i="5"/>
  <c r="W15" i="2"/>
  <c r="AC9" i="2"/>
  <c r="H10" i="4" s="1"/>
  <c r="AB9" i="2" l="1"/>
  <c r="F10" i="4" s="1"/>
  <c r="B14" i="4"/>
  <c r="X12" i="2"/>
  <c r="C12" i="4" s="1"/>
  <c r="Y12" i="2"/>
  <c r="D12" i="4" s="1"/>
  <c r="Z12" i="2"/>
  <c r="E12" i="4" s="1"/>
  <c r="AA12" i="2"/>
  <c r="F12" i="4" s="1"/>
  <c r="AB12" i="2"/>
  <c r="G12" i="4" s="1"/>
  <c r="AC12" i="2"/>
  <c r="H12" i="4" s="1"/>
  <c r="W12" i="2"/>
  <c r="B12" i="4" s="1"/>
  <c r="AE39" i="2" l="1"/>
  <c r="AE38" i="2"/>
  <c r="AE37" i="2"/>
  <c r="AE36" i="2"/>
  <c r="AE35" i="2"/>
  <c r="AE34" i="2"/>
  <c r="AE33" i="2"/>
  <c r="AE32" i="2"/>
  <c r="AE31" i="2"/>
  <c r="AE30" i="2"/>
  <c r="AE29" i="2"/>
  <c r="AE28" i="2"/>
  <c r="AE27" i="2"/>
  <c r="AE26" i="2"/>
  <c r="AE25" i="2"/>
  <c r="AE24" i="2"/>
  <c r="AE23" i="2"/>
  <c r="AE22" i="2"/>
  <c r="AE21" i="2"/>
  <c r="AE20" i="2"/>
  <c r="AE19" i="2"/>
  <c r="AE18" i="2"/>
  <c r="AE17" i="2"/>
  <c r="AE16" i="2"/>
  <c r="AA21" i="2"/>
  <c r="F18" i="4" s="1"/>
  <c r="Z21" i="2"/>
  <c r="E18" i="4" s="1"/>
  <c r="Y21" i="2"/>
  <c r="D18" i="4" s="1"/>
  <c r="X21" i="2"/>
  <c r="C18" i="4" s="1"/>
  <c r="W21" i="2"/>
  <c r="B18" i="4" s="1"/>
  <c r="AE15" i="2"/>
  <c r="AE14" i="2"/>
  <c r="AE13" i="2"/>
  <c r="AE12" i="2"/>
  <c r="AE11" i="2"/>
  <c r="AE10" i="2"/>
  <c r="D10" i="4" l="1"/>
  <c r="Y9" i="2"/>
  <c r="B10" i="4" s="1"/>
  <c r="D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9" authorId="0" shapeId="0" xr:uid="{00000000-0006-0000-0100-000001000000}">
      <text>
        <r>
          <rPr>
            <b/>
            <sz val="9"/>
            <color indexed="81"/>
            <rFont val="ＭＳ Ｐゴシック"/>
            <family val="3"/>
            <charset val="128"/>
          </rPr>
          <t>ノーマイカー移動距離</t>
        </r>
      </text>
    </comment>
    <comment ref="AC9" authorId="0" shapeId="0" xr:uid="{00000000-0006-0000-0100-000002000000}">
      <text>
        <r>
          <rPr>
            <b/>
            <sz val="9"/>
            <color indexed="81"/>
            <rFont val="ＭＳ Ｐゴシック"/>
            <family val="3"/>
            <charset val="128"/>
          </rPr>
          <t>総移動距離
（=今回の移動手段が
”自家用車”を除いた総移動距離）</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9" authorId="0" shapeId="0" xr:uid="{00000000-0006-0000-0200-000001000000}">
      <text>
        <r>
          <rPr>
            <b/>
            <sz val="9"/>
            <color indexed="81"/>
            <rFont val="ＭＳ Ｐゴシック"/>
            <family val="3"/>
            <charset val="128"/>
          </rPr>
          <t>ノーマイカー移動距離</t>
        </r>
      </text>
    </comment>
    <comment ref="AC9" authorId="0" shapeId="0" xr:uid="{00000000-0006-0000-0200-000002000000}">
      <text>
        <r>
          <rPr>
            <b/>
            <sz val="9"/>
            <color indexed="81"/>
            <rFont val="ＭＳ Ｐゴシック"/>
            <family val="3"/>
            <charset val="128"/>
          </rPr>
          <t>総移動距離
（=今回の移動手段が
”自家用車”を除いた総移動距離）</t>
        </r>
      </text>
    </comment>
  </commentList>
</comments>
</file>

<file path=xl/sharedStrings.xml><?xml version="1.0" encoding="utf-8"?>
<sst xmlns="http://schemas.openxmlformats.org/spreadsheetml/2006/main" count="608" uniqueCount="66">
  <si>
    <t>参加者氏名</t>
    <rPh sb="0" eb="2">
      <t>サンカ</t>
    </rPh>
    <rPh sb="2" eb="3">
      <t>シャ</t>
    </rPh>
    <rPh sb="3" eb="5">
      <t>シメイ</t>
    </rPh>
    <phoneticPr fontId="1"/>
  </si>
  <si>
    <t>個人削減量</t>
    <rPh sb="0" eb="2">
      <t>コジン</t>
    </rPh>
    <rPh sb="2" eb="4">
      <t>サクゲン</t>
    </rPh>
    <rPh sb="4" eb="5">
      <t>リョウ</t>
    </rPh>
    <phoneticPr fontId="1"/>
  </si>
  <si>
    <t>普段の移動手段</t>
    <rPh sb="0" eb="2">
      <t>フダン</t>
    </rPh>
    <rPh sb="3" eb="5">
      <t>イドウ</t>
    </rPh>
    <rPh sb="5" eb="7">
      <t>シュダン</t>
    </rPh>
    <phoneticPr fontId="1"/>
  </si>
  <si>
    <t>パークアンドライド</t>
  </si>
  <si>
    <t>電話番号</t>
    <rPh sb="0" eb="2">
      <t>デンワ</t>
    </rPh>
    <rPh sb="2" eb="4">
      <t>バンゴウ</t>
    </rPh>
    <phoneticPr fontId="2"/>
  </si>
  <si>
    <t>バス</t>
  </si>
  <si>
    <t>徒歩・自転車</t>
  </si>
  <si>
    <t>環境　太郎</t>
    <rPh sb="0" eb="2">
      <t>カンキョウ</t>
    </rPh>
    <rPh sb="3" eb="5">
      <t>タロウ</t>
    </rPh>
    <phoneticPr fontId="3"/>
  </si>
  <si>
    <t>自家用車</t>
  </si>
  <si>
    <t>柏崎　花子</t>
    <rPh sb="0" eb="2">
      <t>カシワザキ</t>
    </rPh>
    <rPh sb="3" eb="5">
      <t>ハナコ</t>
    </rPh>
    <phoneticPr fontId="3"/>
  </si>
  <si>
    <t>江古田　良子</t>
    <rPh sb="0" eb="3">
      <t>エコダ</t>
    </rPh>
    <rPh sb="4" eb="6">
      <t>ヨシコ</t>
    </rPh>
    <phoneticPr fontId="3"/>
  </si>
  <si>
    <t>自家用車以外</t>
  </si>
  <si>
    <t>除外</t>
    <rPh sb="0" eb="2">
      <t>ジョガイ</t>
    </rPh>
    <phoneticPr fontId="3"/>
  </si>
  <si>
    <t>曜日別参加者数</t>
    <rPh sb="0" eb="2">
      <t>ヨウビ</t>
    </rPh>
    <rPh sb="2" eb="3">
      <t>ベツ</t>
    </rPh>
    <rPh sb="3" eb="6">
      <t>サンカシャ</t>
    </rPh>
    <rPh sb="6" eb="7">
      <t>スウ</t>
    </rPh>
    <phoneticPr fontId="3"/>
  </si>
  <si>
    <t>手段別参加者数</t>
    <rPh sb="0" eb="2">
      <t>シュダン</t>
    </rPh>
    <rPh sb="2" eb="3">
      <t>ベツ</t>
    </rPh>
    <rPh sb="3" eb="6">
      <t>サンカシャ</t>
    </rPh>
    <rPh sb="6" eb="7">
      <t>スウ</t>
    </rPh>
    <phoneticPr fontId="3"/>
  </si>
  <si>
    <t>バス</t>
    <phoneticPr fontId="3"/>
  </si>
  <si>
    <t>電車</t>
    <rPh sb="0" eb="2">
      <t>デンシャ</t>
    </rPh>
    <phoneticPr fontId="3"/>
  </si>
  <si>
    <t>徒歩・自転車</t>
    <rPh sb="0" eb="2">
      <t>トホ</t>
    </rPh>
    <rPh sb="3" eb="6">
      <t>ジテンシャ</t>
    </rPh>
    <phoneticPr fontId="3"/>
  </si>
  <si>
    <t>他車への相乗り</t>
    <rPh sb="0" eb="2">
      <t>タシャ</t>
    </rPh>
    <rPh sb="4" eb="6">
      <t>アイノ</t>
    </rPh>
    <phoneticPr fontId="3"/>
  </si>
  <si>
    <t>パークアンドライド</t>
    <phoneticPr fontId="3"/>
  </si>
  <si>
    <t>実施者数</t>
    <rPh sb="0" eb="2">
      <t>ジッシ</t>
    </rPh>
    <rPh sb="2" eb="3">
      <t>シャ</t>
    </rPh>
    <rPh sb="3" eb="4">
      <t>スウ</t>
    </rPh>
    <phoneticPr fontId="3"/>
  </si>
  <si>
    <t>曜日別実施距離</t>
    <rPh sb="0" eb="2">
      <t>ヨウビ</t>
    </rPh>
    <rPh sb="2" eb="3">
      <t>ベツ</t>
    </rPh>
    <rPh sb="3" eb="5">
      <t>ジッシ</t>
    </rPh>
    <rPh sb="5" eb="7">
      <t>キョリ</t>
    </rPh>
    <phoneticPr fontId="3"/>
  </si>
  <si>
    <t>総実施距離</t>
    <rPh sb="0" eb="1">
      <t>ソウ</t>
    </rPh>
    <rPh sb="1" eb="3">
      <t>ジッシ</t>
    </rPh>
    <rPh sb="3" eb="5">
      <t>キョリ</t>
    </rPh>
    <phoneticPr fontId="3"/>
  </si>
  <si>
    <t>曜日別実施距離（除外含む）</t>
    <rPh sb="0" eb="2">
      <t>ヨウビ</t>
    </rPh>
    <rPh sb="2" eb="3">
      <t>ベツ</t>
    </rPh>
    <rPh sb="3" eb="5">
      <t>ジッシ</t>
    </rPh>
    <rPh sb="5" eb="7">
      <t>キョリ</t>
    </rPh>
    <rPh sb="8" eb="10">
      <t>ジョガイ</t>
    </rPh>
    <rPh sb="10" eb="11">
      <t>フク</t>
    </rPh>
    <phoneticPr fontId="3"/>
  </si>
  <si>
    <t>事務局使用欄</t>
    <rPh sb="0" eb="3">
      <t>ジムキョク</t>
    </rPh>
    <rPh sb="3" eb="5">
      <t>シヨウ</t>
    </rPh>
    <rPh sb="5" eb="6">
      <t>ラン</t>
    </rPh>
    <phoneticPr fontId="3"/>
  </si>
  <si>
    <t>kgの二酸化炭素が削減されました。</t>
    <rPh sb="3" eb="6">
      <t>ニサンカ</t>
    </rPh>
    <rPh sb="6" eb="8">
      <t>タンソ</t>
    </rPh>
    <rPh sb="9" eb="11">
      <t>サクゲン</t>
    </rPh>
    <phoneticPr fontId="3"/>
  </si>
  <si>
    <t>移動手段の項目</t>
    <rPh sb="0" eb="2">
      <t>イドウ</t>
    </rPh>
    <rPh sb="2" eb="4">
      <t>シュダン</t>
    </rPh>
    <rPh sb="5" eb="7">
      <t>コウモク</t>
    </rPh>
    <phoneticPr fontId="3"/>
  </si>
  <si>
    <t>普段の移動手段の項目</t>
    <phoneticPr fontId="3"/>
  </si>
  <si>
    <t>　※手書きの場合は番号を記入してください。</t>
    <rPh sb="2" eb="4">
      <t>テガ</t>
    </rPh>
    <rPh sb="6" eb="8">
      <t>バアイ</t>
    </rPh>
    <rPh sb="9" eb="11">
      <t>バンゴウ</t>
    </rPh>
    <rPh sb="12" eb="14">
      <t>キニュウ</t>
    </rPh>
    <phoneticPr fontId="3"/>
  </si>
  <si>
    <t>実施者数</t>
    <rPh sb="0" eb="2">
      <t>ジッシ</t>
    </rPh>
    <rPh sb="2" eb="3">
      <t>シャ</t>
    </rPh>
    <rPh sb="3" eb="4">
      <t>スウ</t>
    </rPh>
    <phoneticPr fontId="3"/>
  </si>
  <si>
    <t>★今回の取り組みで、約</t>
    <rPh sb="1" eb="3">
      <t>コンカイ</t>
    </rPh>
    <rPh sb="4" eb="5">
      <t>ト</t>
    </rPh>
    <rPh sb="6" eb="7">
      <t>ク</t>
    </rPh>
    <rPh sb="10" eb="11">
      <t>ヤク</t>
    </rPh>
    <phoneticPr fontId="3"/>
  </si>
  <si>
    <r>
      <t>総実施距離</t>
    </r>
    <r>
      <rPr>
        <sz val="8"/>
        <color theme="1"/>
        <rFont val="ＭＳ Ｐゴシック"/>
        <family val="3"/>
        <charset val="128"/>
        <scheme val="minor"/>
      </rPr>
      <t>（除外含む）</t>
    </r>
    <rPh sb="0" eb="1">
      <t>ソウ</t>
    </rPh>
    <rPh sb="1" eb="3">
      <t>ジッシ</t>
    </rPh>
    <rPh sb="3" eb="5">
      <t>キョリ</t>
    </rPh>
    <rPh sb="6" eb="8">
      <t>ジョガイ</t>
    </rPh>
    <rPh sb="8" eb="9">
      <t>フク</t>
    </rPh>
    <phoneticPr fontId="3"/>
  </si>
  <si>
    <r>
      <t>総削減量</t>
    </r>
    <r>
      <rPr>
        <sz val="8"/>
        <color theme="1"/>
        <rFont val="ＭＳ Ｐゴシック"/>
        <family val="3"/>
        <charset val="128"/>
        <scheme val="minor"/>
      </rPr>
      <t>（除外含む）</t>
    </r>
    <rPh sb="0" eb="1">
      <t>ソウ</t>
    </rPh>
    <rPh sb="1" eb="3">
      <t>サクゲン</t>
    </rPh>
    <rPh sb="3" eb="4">
      <t>リョウ</t>
    </rPh>
    <phoneticPr fontId="3"/>
  </si>
  <si>
    <t>曜日別普段マイカーの人数</t>
    <rPh sb="0" eb="2">
      <t>ヨウビ</t>
    </rPh>
    <rPh sb="2" eb="3">
      <t>ベツ</t>
    </rPh>
    <rPh sb="3" eb="5">
      <t>フダン</t>
    </rPh>
    <rPh sb="10" eb="12">
      <t>ニンズ</t>
    </rPh>
    <rPh sb="11" eb="12">
      <t>スウ</t>
    </rPh>
    <phoneticPr fontId="3"/>
  </si>
  <si>
    <t>電話番号</t>
    <rPh sb="0" eb="2">
      <t>デンワ</t>
    </rPh>
    <rPh sb="2" eb="4">
      <t>バンゴウ</t>
    </rPh>
    <phoneticPr fontId="3"/>
  </si>
  <si>
    <t>環境　太郎</t>
    <rPh sb="0" eb="2">
      <t>カンキョウ</t>
    </rPh>
    <rPh sb="3" eb="5">
      <t>タロウ</t>
    </rPh>
    <phoneticPr fontId="3"/>
  </si>
  <si>
    <t>１ 自家用車　２ 自家用車以外</t>
    <rPh sb="9" eb="10">
      <t>ジ</t>
    </rPh>
    <phoneticPr fontId="3"/>
  </si>
  <si>
    <t>　</t>
    <phoneticPr fontId="3"/>
  </si>
  <si>
    <t>　※手書きの場合は番号を記入してください。</t>
  </si>
  <si>
    <t>事業者名</t>
    <rPh sb="0" eb="3">
      <t>ジギョウシャ</t>
    </rPh>
    <rPh sb="3" eb="4">
      <t>メイ</t>
    </rPh>
    <phoneticPr fontId="2"/>
  </si>
  <si>
    <t>担当者名</t>
    <rPh sb="0" eb="3">
      <t>タントウシャ</t>
    </rPh>
    <rPh sb="3" eb="4">
      <t>メイ</t>
    </rPh>
    <phoneticPr fontId="3"/>
  </si>
  <si>
    <t>参加人数</t>
    <rPh sb="0" eb="2">
      <t>サンカ</t>
    </rPh>
    <rPh sb="2" eb="4">
      <t>ニンズウ</t>
    </rPh>
    <phoneticPr fontId="2"/>
  </si>
  <si>
    <t>参加人数</t>
    <rPh sb="0" eb="2">
      <t>サンカ</t>
    </rPh>
    <rPh sb="2" eb="4">
      <t>ニンズウ</t>
    </rPh>
    <phoneticPr fontId="3"/>
  </si>
  <si>
    <t>集計用</t>
    <phoneticPr fontId="3"/>
  </si>
  <si>
    <t>今日の移動手段</t>
    <rPh sb="0" eb="2">
      <t>キョウ</t>
    </rPh>
    <rPh sb="3" eb="5">
      <t>イドウ</t>
    </rPh>
    <rPh sb="5" eb="7">
      <t>シュダン</t>
    </rPh>
    <phoneticPr fontId="1"/>
  </si>
  <si>
    <t>ノーマイカー移動距離</t>
    <rPh sb="6" eb="8">
      <t>イドウ</t>
    </rPh>
    <rPh sb="8" eb="10">
      <t>キョリ</t>
    </rPh>
    <phoneticPr fontId="1"/>
  </si>
  <si>
    <t>１ バス　２ 電車　３ 徒歩・自転車　４ 他車への相乗り　５ パークアンドライド　６ 自家用車</t>
    <rPh sb="43" eb="47">
      <t>ジカヨウシャ</t>
    </rPh>
    <phoneticPr fontId="3"/>
  </si>
  <si>
    <t>曜日別実施距離（除外含む）</t>
    <rPh sb="0" eb="2">
      <t>ヨウビ</t>
    </rPh>
    <rPh sb="2" eb="3">
      <t>ベツ</t>
    </rPh>
    <rPh sb="3" eb="5">
      <t>ジッシ</t>
    </rPh>
    <rPh sb="5" eb="7">
      <t>キョリ</t>
    </rPh>
    <phoneticPr fontId="3"/>
  </si>
  <si>
    <t>自家用車</t>
    <rPh sb="0" eb="4">
      <t>ジカヨウシャ</t>
    </rPh>
    <phoneticPr fontId="3"/>
  </si>
  <si>
    <t>今日の移動手段(自家用車)</t>
    <rPh sb="0" eb="2">
      <t>キョウ</t>
    </rPh>
    <rPh sb="3" eb="5">
      <t>イドウ</t>
    </rPh>
    <rPh sb="5" eb="7">
      <t>シュダン</t>
    </rPh>
    <rPh sb="8" eb="12">
      <t>ジカヨウシャ</t>
    </rPh>
    <phoneticPr fontId="3"/>
  </si>
  <si>
    <t>ノーマイカー移動距離</t>
    <phoneticPr fontId="3"/>
  </si>
  <si>
    <t>総移動距離</t>
    <phoneticPr fontId="3"/>
  </si>
  <si>
    <t>普段の移動手段(自家用車)</t>
    <phoneticPr fontId="3"/>
  </si>
  <si>
    <t>ノーマイカー距離</t>
    <rPh sb="6" eb="8">
      <t>キョリ</t>
    </rPh>
    <phoneticPr fontId="3"/>
  </si>
  <si>
    <t>曜日別ノーマイカー距離</t>
    <rPh sb="0" eb="2">
      <t>ヨウビ</t>
    </rPh>
    <rPh sb="2" eb="3">
      <t>ベツ</t>
    </rPh>
    <rPh sb="9" eb="11">
      <t>キョリ</t>
    </rPh>
    <phoneticPr fontId="3"/>
  </si>
  <si>
    <t>手段別参加者数</t>
    <phoneticPr fontId="3"/>
  </si>
  <si>
    <t>曜日別普段マイカーの人数</t>
    <rPh sb="0" eb="2">
      <t>ヨウビ</t>
    </rPh>
    <rPh sb="2" eb="3">
      <t>ベツ</t>
    </rPh>
    <rPh sb="3" eb="5">
      <t>フダン</t>
    </rPh>
    <rPh sb="10" eb="12">
      <t>ニンズウ</t>
    </rPh>
    <phoneticPr fontId="3"/>
  </si>
  <si>
    <t>柏崎市環境課</t>
    <rPh sb="0" eb="2">
      <t>カシワザキ</t>
    </rPh>
    <rPh sb="2" eb="3">
      <t>シ</t>
    </rPh>
    <rPh sb="3" eb="5">
      <t>カンキョウ</t>
    </rPh>
    <rPh sb="5" eb="6">
      <t>カ</t>
    </rPh>
    <phoneticPr fontId="3"/>
  </si>
  <si>
    <t>21-2312</t>
    <phoneticPr fontId="3"/>
  </si>
  <si>
    <t>＿月＿日</t>
    <rPh sb="1" eb="2">
      <t>ガツ</t>
    </rPh>
    <rPh sb="3" eb="4">
      <t>ニチ</t>
    </rPh>
    <phoneticPr fontId="3"/>
  </si>
  <si>
    <t>令和6（2024）年度 ノーマイカー強化ウイーク 実績報告書</t>
    <rPh sb="0" eb="2">
      <t>レイワ</t>
    </rPh>
    <rPh sb="9" eb="11">
      <t>ネンド</t>
    </rPh>
    <rPh sb="18" eb="20">
      <t>キョウカ</t>
    </rPh>
    <rPh sb="25" eb="27">
      <t>ジッセキ</t>
    </rPh>
    <rPh sb="27" eb="30">
      <t>ホウコクショ</t>
    </rPh>
    <phoneticPr fontId="1"/>
  </si>
  <si>
    <t>令和6（2024）年度 ノーマイカー強化ウイーク 実績集計表</t>
    <rPh sb="0" eb="2">
      <t>レイワ</t>
    </rPh>
    <rPh sb="9" eb="10">
      <t>ネン</t>
    </rPh>
    <rPh sb="10" eb="11">
      <t>ド</t>
    </rPh>
    <rPh sb="18" eb="20">
      <t>キョウカ</t>
    </rPh>
    <rPh sb="25" eb="27">
      <t>ジッセキ</t>
    </rPh>
    <rPh sb="27" eb="30">
      <t>シュウケイヒョウ</t>
    </rPh>
    <phoneticPr fontId="1"/>
  </si>
  <si>
    <t>＿月＿日</t>
    <phoneticPr fontId="3"/>
  </si>
  <si>
    <t>＿月＿日</t>
    <phoneticPr fontId="3"/>
  </si>
  <si>
    <t>提出締切日：令和6（2024）年１２月１１日（水）</t>
    <rPh sb="0" eb="2">
      <t>テイシュツ</t>
    </rPh>
    <rPh sb="2" eb="4">
      <t>シメキリ</t>
    </rPh>
    <rPh sb="4" eb="5">
      <t>ヒ</t>
    </rPh>
    <rPh sb="6" eb="8">
      <t>レイワ</t>
    </rPh>
    <rPh sb="15" eb="16">
      <t>ネン</t>
    </rPh>
    <rPh sb="18" eb="19">
      <t>ツキ</t>
    </rPh>
    <rPh sb="21" eb="22">
      <t>ニチ</t>
    </rPh>
    <rPh sb="23" eb="24">
      <t>スイ</t>
    </rPh>
    <phoneticPr fontId="3"/>
  </si>
  <si>
    <t>提出締切日：令和6（2024）年12月11日（水）</t>
    <rPh sb="0" eb="2">
      <t>テイシュツ</t>
    </rPh>
    <rPh sb="2" eb="4">
      <t>シメキリ</t>
    </rPh>
    <rPh sb="4" eb="5">
      <t>ヒ</t>
    </rPh>
    <rPh sb="6" eb="8">
      <t>レイワ</t>
    </rPh>
    <rPh sb="15" eb="16">
      <t>ネン</t>
    </rPh>
    <rPh sb="18" eb="19">
      <t>ツキ</t>
    </rPh>
    <rPh sb="23" eb="24">
      <t>スイ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</si>
</sst>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kg&quot;"/>
    <numFmt numFmtId="177" formatCode="0&quot;人&quot;"/>
    <numFmt numFmtId="178" formatCode="0.0"/>
    <numFmt numFmtId="179" formatCode="0.0&quot;km&quot;"/>
    <numFmt numFmtId="180" formatCode="m&quot;月&quot;d&quot;日&quot;;@"/>
  </numFmts>
  <fonts count="18" x14ac:knownFonts="1">
    <font>
      <sz val="11"/>
      <color theme="1"/>
      <name val="ＭＳ Ｐゴシック"/>
      <family val="2"/>
      <scheme val="minor"/>
    </font>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6"/>
      <color theme="1"/>
      <name val="ＭＳ Ｐゴシック"/>
      <family val="2"/>
      <scheme val="minor"/>
    </font>
    <font>
      <sz val="11"/>
      <color rgb="FFFF0000"/>
      <name val="ＭＳ Ｐゴシック"/>
      <family val="2"/>
      <scheme val="minor"/>
    </font>
    <font>
      <sz val="11"/>
      <color rgb="FFFF0000"/>
      <name val="ＭＳ Ｐゴシック"/>
      <family val="3"/>
      <charset val="128"/>
      <scheme val="minor"/>
    </font>
    <font>
      <sz val="10"/>
      <color theme="1"/>
      <name val="ＭＳ Ｐゴシック"/>
      <family val="2"/>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name val="ＭＳ Ｐゴシック"/>
      <family val="2"/>
      <scheme val="minor"/>
    </font>
    <font>
      <b/>
      <sz val="9"/>
      <color indexed="81"/>
      <name val="ＭＳ Ｐゴシック"/>
      <family val="3"/>
      <charset val="128"/>
    </font>
    <font>
      <sz val="9"/>
      <color theme="1"/>
      <name val="ＭＳ Ｐゴシック"/>
      <family val="2"/>
      <scheme val="minor"/>
    </font>
    <font>
      <sz val="9"/>
      <color theme="1"/>
      <name val="ＭＳ Ｐゴシック"/>
      <family val="3"/>
      <charset val="128"/>
      <scheme val="minor"/>
    </font>
  </fonts>
  <fills count="10">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92CDD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
    <xf numFmtId="0" fontId="0" fillId="0" borderId="0"/>
  </cellStyleXfs>
  <cellXfs count="113">
    <xf numFmtId="0" fontId="0" fillId="0" borderId="0" xfId="0"/>
    <xf numFmtId="0" fontId="0" fillId="0" borderId="0" xfId="0" applyAlignment="1">
      <alignment vertical="center"/>
    </xf>
    <xf numFmtId="0" fontId="0" fillId="0" borderId="4" xfId="0" applyBorder="1" applyAlignment="1">
      <alignment vertical="center"/>
    </xf>
    <xf numFmtId="0" fontId="0" fillId="3" borderId="6" xfId="0" applyFill="1" applyBorder="1" applyAlignment="1">
      <alignment vertical="center"/>
    </xf>
    <xf numFmtId="0" fontId="0" fillId="4" borderId="1" xfId="0" applyFill="1" applyBorder="1" applyAlignment="1">
      <alignment horizontal="center" vertical="center"/>
    </xf>
    <xf numFmtId="0" fontId="0" fillId="3" borderId="6" xfId="0" applyFill="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 xfId="0" applyBorder="1" applyAlignment="1">
      <alignment vertical="center"/>
    </xf>
    <xf numFmtId="0" fontId="0" fillId="5" borderId="0" xfId="0" applyFill="1" applyAlignment="1">
      <alignment horizontal="center" vertical="center"/>
    </xf>
    <xf numFmtId="0" fontId="0" fillId="0" borderId="0" xfId="0" applyAlignment="1">
      <alignment horizontal="center" vertical="center"/>
    </xf>
    <xf numFmtId="0" fontId="0" fillId="0" borderId="1" xfId="0" applyBorder="1"/>
    <xf numFmtId="0" fontId="5" fillId="3" borderId="6" xfId="0"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8" fillId="0" borderId="0" xfId="0" applyFont="1" applyAlignment="1">
      <alignment vertical="center"/>
    </xf>
    <xf numFmtId="0" fontId="4" fillId="0" borderId="0" xfId="0" applyFont="1" applyAlignment="1">
      <alignment vertical="center"/>
    </xf>
    <xf numFmtId="0" fontId="0" fillId="0" borderId="0" xfId="0" applyAlignment="1">
      <alignment vertical="center" wrapText="1"/>
    </xf>
    <xf numFmtId="0" fontId="10" fillId="0" borderId="0" xfId="0" applyFont="1" applyAlignment="1">
      <alignment vertical="center"/>
    </xf>
    <xf numFmtId="0" fontId="7" fillId="4" borderId="1" xfId="0" applyFont="1" applyFill="1" applyBorder="1" applyAlignment="1">
      <alignment horizontal="left" vertical="center" wrapText="1"/>
    </xf>
    <xf numFmtId="0" fontId="11" fillId="4" borderId="11" xfId="0" applyFont="1" applyFill="1" applyBorder="1" applyAlignment="1">
      <alignment vertical="center" wrapText="1"/>
    </xf>
    <xf numFmtId="0" fontId="11" fillId="4" borderId="9" xfId="0" applyFont="1" applyFill="1" applyBorder="1" applyAlignment="1">
      <alignment vertical="center" wrapText="1"/>
    </xf>
    <xf numFmtId="0" fontId="11" fillId="3" borderId="1" xfId="0" applyFont="1" applyFill="1" applyBorder="1" applyAlignment="1">
      <alignment horizontal="center" vertical="center" shrinkToFit="1"/>
    </xf>
    <xf numFmtId="177" fontId="11" fillId="0" borderId="1" xfId="0" applyNumberFormat="1" applyFont="1" applyBorder="1" applyAlignment="1">
      <alignment vertical="center"/>
    </xf>
    <xf numFmtId="178" fontId="8" fillId="8" borderId="13" xfId="0" applyNumberFormat="1" applyFont="1" applyFill="1" applyBorder="1" applyAlignment="1">
      <alignment vertical="center"/>
    </xf>
    <xf numFmtId="179" fontId="11" fillId="0" borderId="1" xfId="0" applyNumberFormat="1" applyFont="1" applyBorder="1" applyAlignment="1">
      <alignment vertical="center"/>
    </xf>
    <xf numFmtId="179" fontId="11" fillId="0" borderId="1" xfId="0" applyNumberFormat="1" applyFont="1" applyBorder="1" applyAlignment="1">
      <alignment vertical="center" wrapText="1"/>
    </xf>
    <xf numFmtId="0" fontId="0" fillId="2" borderId="10" xfId="0" applyFill="1" applyBorder="1" applyAlignment="1">
      <alignment vertical="center"/>
    </xf>
    <xf numFmtId="0" fontId="5" fillId="0" borderId="10" xfId="0" applyFont="1" applyBorder="1" applyAlignment="1">
      <alignment horizontal="left" vertical="center"/>
    </xf>
    <xf numFmtId="0" fontId="14" fillId="0" borderId="10" xfId="0" applyFont="1" applyBorder="1" applyAlignment="1">
      <alignment horizontal="left" vertical="center"/>
    </xf>
    <xf numFmtId="0" fontId="0" fillId="0" borderId="5" xfId="0" applyBorder="1" applyAlignment="1" applyProtection="1">
      <alignment vertical="center" shrinkToFit="1"/>
      <protection locked="0"/>
    </xf>
    <xf numFmtId="0" fontId="0" fillId="0" borderId="5" xfId="0" applyBorder="1" applyAlignment="1">
      <alignment vertical="center" shrinkToFit="1"/>
    </xf>
    <xf numFmtId="0" fontId="0" fillId="0" borderId="4" xfId="0" applyBorder="1" applyAlignment="1" applyProtection="1">
      <alignment vertical="center" shrinkToFit="1"/>
      <protection locked="0"/>
    </xf>
    <xf numFmtId="0" fontId="0" fillId="0" borderId="1" xfId="0" applyBorder="1" applyAlignment="1">
      <alignment horizontal="center" vertical="center"/>
    </xf>
    <xf numFmtId="0" fontId="0" fillId="3" borderId="0" xfId="0" applyFill="1" applyAlignment="1" applyProtection="1">
      <alignment horizontal="center" vertical="center" shrinkToFit="1"/>
      <protection locked="0"/>
    </xf>
    <xf numFmtId="0" fontId="0" fillId="4" borderId="0" xfId="0" applyFill="1" applyAlignment="1">
      <alignment horizontal="center" vertical="center" shrinkToFit="1"/>
    </xf>
    <xf numFmtId="0" fontId="0" fillId="0" borderId="4" xfId="0" applyBorder="1" applyAlignment="1">
      <alignment vertical="center" shrinkToFit="1"/>
    </xf>
    <xf numFmtId="0" fontId="0" fillId="3" borderId="6" xfId="0" applyFill="1" applyBorder="1" applyAlignment="1">
      <alignment vertical="center" shrinkToFit="1"/>
    </xf>
    <xf numFmtId="0" fontId="0" fillId="3" borderId="6" xfId="0" applyFill="1" applyBorder="1" applyAlignment="1" applyProtection="1">
      <alignment vertical="center" shrinkToFit="1"/>
      <protection locked="0"/>
    </xf>
    <xf numFmtId="56" fontId="0" fillId="4" borderId="1" xfId="0" applyNumberFormat="1" applyFill="1" applyBorder="1" applyAlignment="1">
      <alignment horizontal="center" vertical="center"/>
    </xf>
    <xf numFmtId="180" fontId="11" fillId="3" borderId="1" xfId="0" applyNumberFormat="1" applyFont="1" applyFill="1" applyBorder="1" applyAlignment="1">
      <alignment horizontal="center" vertical="center"/>
    </xf>
    <xf numFmtId="180" fontId="0" fillId="4" borderId="1" xfId="0" applyNumberFormat="1" applyFill="1" applyBorder="1" applyAlignment="1">
      <alignment horizontal="center" vertical="center"/>
    </xf>
    <xf numFmtId="0" fontId="0" fillId="9" borderId="1" xfId="0" applyFill="1" applyBorder="1" applyAlignment="1">
      <alignment horizontal="center" vertical="center"/>
    </xf>
    <xf numFmtId="56" fontId="0" fillId="9" borderId="1" xfId="0" applyNumberFormat="1" applyFill="1" applyBorder="1" applyAlignment="1">
      <alignment horizontal="center" vertical="center"/>
    </xf>
    <xf numFmtId="180" fontId="0" fillId="9" borderId="1" xfId="0" applyNumberFormat="1" applyFill="1" applyBorder="1" applyAlignment="1">
      <alignment horizontal="center" vertical="center"/>
    </xf>
    <xf numFmtId="176" fontId="11" fillId="0" borderId="1" xfId="0" applyNumberFormat="1" applyFont="1" applyBorder="1" applyAlignment="1">
      <alignment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176" fontId="0" fillId="0" borderId="2"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4" xfId="0" applyNumberFormat="1" applyBorder="1" applyAlignment="1">
      <alignment horizontal="center" vertical="center" wrapText="1"/>
    </xf>
    <xf numFmtId="0" fontId="6" fillId="0" borderId="7" xfId="0" applyFont="1" applyBorder="1" applyAlignment="1">
      <alignment horizontal="left" vertical="center"/>
    </xf>
    <xf numFmtId="176" fontId="0" fillId="0" borderId="8" xfId="0" applyNumberFormat="1" applyBorder="1" applyAlignment="1">
      <alignment horizontal="center" vertical="center" wrapText="1"/>
    </xf>
    <xf numFmtId="0" fontId="4" fillId="0" borderId="0" xfId="0" applyFont="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5" fillId="0" borderId="2" xfId="0" applyFont="1" applyBorder="1" applyAlignment="1">
      <alignment horizontal="left" vertical="center"/>
    </xf>
    <xf numFmtId="0" fontId="0" fillId="2" borderId="1" xfId="0" applyFill="1" applyBorder="1" applyAlignment="1">
      <alignment vertical="center"/>
    </xf>
    <xf numFmtId="0" fontId="5" fillId="0" borderId="1" xfId="0" applyFont="1" applyBorder="1" applyAlignment="1">
      <alignment horizontal="left" vertical="center"/>
    </xf>
    <xf numFmtId="0" fontId="0" fillId="8" borderId="1" xfId="0" applyFill="1" applyBorder="1" applyAlignment="1" applyProtection="1">
      <alignment vertical="center"/>
      <protection locked="0"/>
    </xf>
    <xf numFmtId="0" fontId="0" fillId="7" borderId="1" xfId="0" applyFill="1" applyBorder="1" applyAlignment="1" applyProtection="1">
      <alignment vertical="center" wrapText="1"/>
      <protection locked="0"/>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16" fillId="8" borderId="1" xfId="0" applyFont="1" applyFill="1" applyBorder="1" applyAlignment="1" applyProtection="1">
      <alignment vertical="center"/>
      <protection locked="0"/>
    </xf>
    <xf numFmtId="0" fontId="17" fillId="8" borderId="1" xfId="0" applyFont="1" applyFill="1" applyBorder="1" applyAlignment="1" applyProtection="1">
      <alignment vertical="center"/>
      <protection locked="0"/>
    </xf>
    <xf numFmtId="0" fontId="0" fillId="7" borderId="1" xfId="0" applyFill="1" applyBorder="1" applyAlignment="1" applyProtection="1">
      <alignment vertical="center"/>
      <protection locked="0"/>
    </xf>
    <xf numFmtId="0" fontId="0" fillId="2" borderId="9" xfId="0" applyFill="1" applyBorder="1" applyAlignment="1">
      <alignment vertical="center"/>
    </xf>
    <xf numFmtId="0" fontId="0" fillId="2" borderId="10" xfId="0" applyFill="1" applyBorder="1" applyAlignment="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0" fillId="2" borderId="11" xfId="0" applyFill="1" applyBorder="1" applyAlignment="1">
      <alignment vertical="center"/>
    </xf>
    <xf numFmtId="0" fontId="5" fillId="0" borderId="11" xfId="0" applyFont="1" applyBorder="1" applyAlignment="1">
      <alignment horizontal="left" vertical="center"/>
    </xf>
    <xf numFmtId="0" fontId="0" fillId="8" borderId="9" xfId="0" applyFill="1" applyBorder="1" applyAlignment="1" applyProtection="1">
      <alignment vertical="center"/>
      <protection locked="0"/>
    </xf>
    <xf numFmtId="0" fontId="0" fillId="8" borderId="11" xfId="0" applyFill="1" applyBorder="1" applyAlignment="1" applyProtection="1">
      <alignment vertical="center"/>
      <protection locked="0"/>
    </xf>
    <xf numFmtId="0" fontId="16" fillId="8" borderId="9" xfId="0" applyFont="1" applyFill="1" applyBorder="1" applyAlignment="1" applyProtection="1">
      <alignment vertical="center"/>
      <protection locked="0"/>
    </xf>
    <xf numFmtId="0" fontId="17" fillId="8" borderId="11" xfId="0" applyFont="1" applyFill="1" applyBorder="1" applyAlignment="1" applyProtection="1">
      <alignment vertical="center"/>
      <protection locked="0"/>
    </xf>
    <xf numFmtId="0" fontId="0" fillId="7" borderId="9" xfId="0" applyFill="1" applyBorder="1" applyAlignment="1" applyProtection="1">
      <alignment vertical="center" wrapText="1"/>
      <protection locked="0"/>
    </xf>
    <xf numFmtId="0" fontId="0" fillId="7" borderId="10" xfId="0" applyFill="1" applyBorder="1" applyAlignment="1" applyProtection="1">
      <alignment vertical="center" wrapText="1"/>
      <protection locked="0"/>
    </xf>
    <xf numFmtId="0" fontId="0" fillId="7" borderId="11" xfId="0" applyFill="1" applyBorder="1" applyAlignment="1" applyProtection="1">
      <alignment vertical="center" wrapText="1"/>
      <protection locked="0"/>
    </xf>
    <xf numFmtId="0" fontId="0" fillId="7" borderId="9" xfId="0" applyFill="1" applyBorder="1" applyAlignment="1" applyProtection="1">
      <alignment vertical="center"/>
      <protection locked="0"/>
    </xf>
    <xf numFmtId="0" fontId="0" fillId="7" borderId="10" xfId="0" applyFill="1" applyBorder="1" applyAlignment="1" applyProtection="1">
      <alignment vertical="center"/>
      <protection locked="0"/>
    </xf>
    <xf numFmtId="0" fontId="0" fillId="7" borderId="11" xfId="0" applyFill="1" applyBorder="1" applyAlignment="1" applyProtection="1">
      <alignmen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4" fillId="0" borderId="1" xfId="0" applyFont="1" applyBorder="1" applyAlignment="1">
      <alignment horizontal="left" vertical="center"/>
    </xf>
    <xf numFmtId="0" fontId="0" fillId="0" borderId="7" xfId="0" applyBorder="1" applyAlignment="1" applyProtection="1">
      <alignment horizontal="left" vertical="center"/>
      <protection locked="0"/>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0" fillId="5" borderId="1" xfId="0" applyFill="1" applyBorder="1" applyAlignment="1">
      <alignment horizontal="center" vertical="center"/>
    </xf>
    <xf numFmtId="0" fontId="11" fillId="4" borderId="1" xfId="0" applyFont="1" applyFill="1" applyBorder="1" applyAlignment="1">
      <alignment horizontal="left" vertical="center" wrapText="1"/>
    </xf>
    <xf numFmtId="0" fontId="9" fillId="0" borderId="0" xfId="0" applyFont="1" applyAlignment="1">
      <alignment horizontal="right" vertical="center"/>
    </xf>
    <xf numFmtId="0" fontId="10" fillId="0" borderId="0" xfId="0" applyFont="1" applyAlignment="1">
      <alignment horizontal="right" vertical="center"/>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0" fillId="0" borderId="12" xfId="0" applyFont="1" applyBorder="1" applyAlignment="1">
      <alignment vertical="center"/>
    </xf>
    <xf numFmtId="0" fontId="10" fillId="0" borderId="0" xfId="0" applyFont="1" applyAlignme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1" xfId="0" applyBorder="1" applyAlignment="1" applyProtection="1">
      <alignment vertical="center"/>
      <protection locked="0"/>
    </xf>
  </cellXfs>
  <cellStyles count="1">
    <cellStyle name="標準" xfId="0" builtinId="0"/>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Medium9"/>
  <colors>
    <mruColors>
      <color rgb="FF92CDDC"/>
      <color rgb="FF0000FF"/>
      <color rgb="FFCCC1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238125</xdr:colOff>
      <xdr:row>26</xdr:row>
      <xdr:rowOff>57150</xdr:rowOff>
    </xdr:from>
    <xdr:to>
      <xdr:col>5</xdr:col>
      <xdr:colOff>647700</xdr:colOff>
      <xdr:row>39</xdr:row>
      <xdr:rowOff>53340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4345" y="4423410"/>
          <a:ext cx="4074795" cy="2175510"/>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kumimoji="1" lang="en-US" altLang="ja-JP" sz="1050">
              <a:latin typeface="+mj-ea"/>
              <a:ea typeface="+mj-ea"/>
            </a:rPr>
            <a:t>【</a:t>
          </a:r>
          <a:r>
            <a:rPr kumimoji="1" lang="ja-JP" altLang="en-US" sz="1050">
              <a:latin typeface="+mj-ea"/>
              <a:ea typeface="+mj-ea"/>
            </a:rPr>
            <a:t>入力用シートについて</a:t>
          </a:r>
          <a:r>
            <a:rPr kumimoji="1" lang="en-US" altLang="ja-JP" sz="1050">
              <a:latin typeface="+mj-ea"/>
              <a:ea typeface="+mj-ea"/>
            </a:rPr>
            <a:t>】</a:t>
          </a:r>
        </a:p>
        <a:p>
          <a:r>
            <a:rPr kumimoji="1" lang="ja-JP" altLang="en-US" sz="1050">
              <a:latin typeface="+mj-ea"/>
              <a:ea typeface="+mj-ea"/>
            </a:rPr>
            <a:t>●ノーマイカーに参加した方の氏名・今日の移動手段・ノーマイカー</a:t>
          </a:r>
          <a:endParaRPr kumimoji="1" lang="en-US" altLang="ja-JP" sz="1050">
            <a:latin typeface="+mj-ea"/>
            <a:ea typeface="+mj-ea"/>
          </a:endParaRPr>
        </a:p>
        <a:p>
          <a:r>
            <a:rPr kumimoji="1" lang="ja-JP" altLang="en-US" sz="1050">
              <a:latin typeface="+mj-ea"/>
              <a:ea typeface="+mj-ea"/>
            </a:rPr>
            <a:t>　 移動距離・普段の移動手段を入力してください。</a:t>
          </a:r>
          <a:endParaRPr kumimoji="1" lang="en-US" altLang="ja-JP" sz="1050">
            <a:latin typeface="+mj-ea"/>
            <a:ea typeface="+mj-ea"/>
          </a:endParaRPr>
        </a:p>
        <a:p>
          <a:r>
            <a:rPr kumimoji="1" lang="ja-JP" altLang="en-US" sz="1050">
              <a:latin typeface="+mj-ea"/>
              <a:ea typeface="+mj-ea"/>
            </a:rPr>
            <a:t>　（今日の移動手段と普段の移動手段はリストから選択してください）</a:t>
          </a:r>
          <a:endParaRPr kumimoji="1" lang="en-US" altLang="ja-JP" sz="1050">
            <a:latin typeface="+mj-ea"/>
            <a:ea typeface="+mj-ea"/>
          </a:endParaRPr>
        </a:p>
        <a:p>
          <a:r>
            <a:rPr kumimoji="1" lang="ja-JP" altLang="en-US" sz="1050">
              <a:latin typeface="+mj-ea"/>
              <a:ea typeface="+mj-ea"/>
            </a:rPr>
            <a:t>●ノーマイカー移動距離は、小数点第一位まで入力できます。</a:t>
          </a:r>
          <a:endParaRPr kumimoji="1" lang="en-US" altLang="ja-JP" sz="1050">
            <a:latin typeface="+mj-ea"/>
            <a:ea typeface="+mj-ea"/>
          </a:endParaRPr>
        </a:p>
        <a:p>
          <a:r>
            <a:rPr kumimoji="1" lang="ja-JP" altLang="en-US" sz="1050">
              <a:latin typeface="+mj-ea"/>
              <a:ea typeface="+mj-ea"/>
            </a:rPr>
            <a:t>●今日の移動手段が「自家用車」の場合、</a:t>
          </a:r>
          <a:endParaRPr kumimoji="1" lang="en-US" altLang="ja-JP" sz="1050">
            <a:latin typeface="+mj-ea"/>
            <a:ea typeface="+mj-ea"/>
          </a:endParaRPr>
        </a:p>
        <a:p>
          <a:r>
            <a:rPr kumimoji="1" lang="ja-JP" altLang="en-US" sz="1050" b="1">
              <a:latin typeface="+mj-ea"/>
              <a:ea typeface="+mj-ea"/>
            </a:rPr>
            <a:t>　ノーマイカー移動距離は「</a:t>
          </a:r>
          <a:r>
            <a:rPr kumimoji="1" lang="en-US" altLang="ja-JP" sz="1050" b="1">
              <a:latin typeface="+mj-ea"/>
              <a:ea typeface="+mj-ea"/>
            </a:rPr>
            <a:t>0</a:t>
          </a:r>
          <a:r>
            <a:rPr kumimoji="1" lang="ja-JP" altLang="en-US" sz="1050" b="1">
              <a:latin typeface="+mj-ea"/>
              <a:ea typeface="+mj-ea"/>
            </a:rPr>
            <a:t>」</a:t>
          </a:r>
          <a:r>
            <a:rPr kumimoji="1" lang="ja-JP" altLang="en-US" sz="1050">
              <a:latin typeface="+mj-ea"/>
              <a:ea typeface="+mj-ea"/>
            </a:rPr>
            <a:t>しか入れることができません。</a:t>
          </a:r>
          <a:endParaRPr kumimoji="1" lang="en-US" altLang="ja-JP" sz="1050">
            <a:latin typeface="+mj-ea"/>
            <a:ea typeface="+mj-ea"/>
          </a:endParaRPr>
        </a:p>
        <a:p>
          <a:r>
            <a:rPr kumimoji="1" lang="ja-JP" altLang="en-US" sz="1050">
              <a:latin typeface="+mj-ea"/>
              <a:ea typeface="+mj-ea"/>
            </a:rPr>
            <a:t>●入力欄が足りない場合は入力用シートをコピーして使用してください。</a:t>
          </a:r>
          <a:endParaRPr kumimoji="1" lang="en-US" altLang="ja-JP" sz="1050">
            <a:latin typeface="+mj-ea"/>
            <a:ea typeface="+mj-ea"/>
          </a:endParaRPr>
        </a:p>
        <a:p>
          <a:r>
            <a:rPr kumimoji="1" lang="ja-JP" altLang="en-US" sz="1050">
              <a:latin typeface="+mj-ea"/>
              <a:ea typeface="+mj-ea"/>
            </a:rPr>
            <a:t>　その際、</a:t>
          </a:r>
          <a:r>
            <a:rPr kumimoji="1" lang="ja-JP" altLang="en-US" sz="1050" b="1">
              <a:latin typeface="+mj-ea"/>
              <a:ea typeface="+mj-ea"/>
            </a:rPr>
            <a:t>コピーして増やしたシートは、入力用シート（１）と（２）の間に　置いてください</a:t>
          </a:r>
          <a:r>
            <a:rPr kumimoji="1" lang="ja-JP" altLang="en-US" sz="1050">
              <a:latin typeface="+mj-ea"/>
              <a:ea typeface="+mj-ea"/>
            </a:rPr>
            <a:t>。違う場所に置くと集計用シートに反映されません。</a:t>
          </a:r>
          <a:endParaRPr kumimoji="1" lang="en-US" altLang="ja-JP" sz="1050">
            <a:latin typeface="+mj-ea"/>
            <a:ea typeface="+mj-ea"/>
          </a:endParaRPr>
        </a:p>
      </xdr:txBody>
    </xdr:sp>
    <xdr:clientData/>
  </xdr:twoCellAnchor>
  <xdr:twoCellAnchor>
    <xdr:from>
      <xdr:col>3</xdr:col>
      <xdr:colOff>952500</xdr:colOff>
      <xdr:row>17</xdr:row>
      <xdr:rowOff>142874</xdr:rowOff>
    </xdr:from>
    <xdr:to>
      <xdr:col>5</xdr:col>
      <xdr:colOff>9526</xdr:colOff>
      <xdr:row>19</xdr:row>
      <xdr:rowOff>38099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362325" y="2371724"/>
          <a:ext cx="981076" cy="238125"/>
        </a:xfrm>
        <a:prstGeom prst="rect">
          <a:avLst/>
        </a:prstGeom>
        <a:solidFill>
          <a:srgbClr val="CCC1DA">
            <a:alpha val="50196"/>
          </a:srgbClr>
        </a:solidFill>
        <a:ln>
          <a:solidFill>
            <a:srgbClr val="7030A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18</xdr:row>
      <xdr:rowOff>141680</xdr:rowOff>
    </xdr:from>
    <xdr:to>
      <xdr:col>8</xdr:col>
      <xdr:colOff>527050</xdr:colOff>
      <xdr:row>24</xdr:row>
      <xdr:rowOff>142875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467101" y="2541980"/>
          <a:ext cx="4279899" cy="1029895"/>
        </a:xfrm>
        <a:custGeom>
          <a:avLst/>
          <a:gdLst>
            <a:gd name="connsiteX0" fmla="*/ 0 w 4279899"/>
            <a:gd name="connsiteY0" fmla="*/ 0 h 727075"/>
            <a:gd name="connsiteX1" fmla="*/ 713317 w 4279899"/>
            <a:gd name="connsiteY1" fmla="*/ 0 h 727075"/>
            <a:gd name="connsiteX2" fmla="*/ 619644 w 4279899"/>
            <a:gd name="connsiteY2" fmla="*/ -372670 h 727075"/>
            <a:gd name="connsiteX3" fmla="*/ 1783291 w 4279899"/>
            <a:gd name="connsiteY3" fmla="*/ 0 h 727075"/>
            <a:gd name="connsiteX4" fmla="*/ 4279899 w 4279899"/>
            <a:gd name="connsiteY4" fmla="*/ 0 h 727075"/>
            <a:gd name="connsiteX5" fmla="*/ 4279899 w 4279899"/>
            <a:gd name="connsiteY5" fmla="*/ 121179 h 727075"/>
            <a:gd name="connsiteX6" fmla="*/ 4279899 w 4279899"/>
            <a:gd name="connsiteY6" fmla="*/ 121179 h 727075"/>
            <a:gd name="connsiteX7" fmla="*/ 4279899 w 4279899"/>
            <a:gd name="connsiteY7" fmla="*/ 302948 h 727075"/>
            <a:gd name="connsiteX8" fmla="*/ 4279899 w 4279899"/>
            <a:gd name="connsiteY8" fmla="*/ 727075 h 727075"/>
            <a:gd name="connsiteX9" fmla="*/ 1783291 w 4279899"/>
            <a:gd name="connsiteY9" fmla="*/ 727075 h 727075"/>
            <a:gd name="connsiteX10" fmla="*/ 713317 w 4279899"/>
            <a:gd name="connsiteY10" fmla="*/ 727075 h 727075"/>
            <a:gd name="connsiteX11" fmla="*/ 713317 w 4279899"/>
            <a:gd name="connsiteY11" fmla="*/ 727075 h 727075"/>
            <a:gd name="connsiteX12" fmla="*/ 0 w 4279899"/>
            <a:gd name="connsiteY12" fmla="*/ 727075 h 727075"/>
            <a:gd name="connsiteX13" fmla="*/ 0 w 4279899"/>
            <a:gd name="connsiteY13" fmla="*/ 302948 h 727075"/>
            <a:gd name="connsiteX14" fmla="*/ 0 w 4279899"/>
            <a:gd name="connsiteY14" fmla="*/ 121179 h 727075"/>
            <a:gd name="connsiteX15" fmla="*/ 0 w 4279899"/>
            <a:gd name="connsiteY15" fmla="*/ 121179 h 727075"/>
            <a:gd name="connsiteX16" fmla="*/ 0 w 4279899"/>
            <a:gd name="connsiteY16" fmla="*/ 0 h 727075"/>
            <a:gd name="connsiteX0" fmla="*/ 0 w 4279899"/>
            <a:gd name="connsiteY0" fmla="*/ 372670 h 1099745"/>
            <a:gd name="connsiteX1" fmla="*/ 713317 w 4279899"/>
            <a:gd name="connsiteY1" fmla="*/ 372670 h 1099745"/>
            <a:gd name="connsiteX2" fmla="*/ 619644 w 4279899"/>
            <a:gd name="connsiteY2" fmla="*/ 0 h 1099745"/>
            <a:gd name="connsiteX3" fmla="*/ 1116541 w 4279899"/>
            <a:gd name="connsiteY3" fmla="*/ 382195 h 1099745"/>
            <a:gd name="connsiteX4" fmla="*/ 4279899 w 4279899"/>
            <a:gd name="connsiteY4" fmla="*/ 372670 h 1099745"/>
            <a:gd name="connsiteX5" fmla="*/ 4279899 w 4279899"/>
            <a:gd name="connsiteY5" fmla="*/ 493849 h 1099745"/>
            <a:gd name="connsiteX6" fmla="*/ 4279899 w 4279899"/>
            <a:gd name="connsiteY6" fmla="*/ 493849 h 1099745"/>
            <a:gd name="connsiteX7" fmla="*/ 4279899 w 4279899"/>
            <a:gd name="connsiteY7" fmla="*/ 675618 h 1099745"/>
            <a:gd name="connsiteX8" fmla="*/ 4279899 w 4279899"/>
            <a:gd name="connsiteY8" fmla="*/ 1099745 h 1099745"/>
            <a:gd name="connsiteX9" fmla="*/ 1783291 w 4279899"/>
            <a:gd name="connsiteY9" fmla="*/ 1099745 h 1099745"/>
            <a:gd name="connsiteX10" fmla="*/ 713317 w 4279899"/>
            <a:gd name="connsiteY10" fmla="*/ 1099745 h 1099745"/>
            <a:gd name="connsiteX11" fmla="*/ 713317 w 4279899"/>
            <a:gd name="connsiteY11" fmla="*/ 1099745 h 1099745"/>
            <a:gd name="connsiteX12" fmla="*/ 0 w 4279899"/>
            <a:gd name="connsiteY12" fmla="*/ 1099745 h 1099745"/>
            <a:gd name="connsiteX13" fmla="*/ 0 w 4279899"/>
            <a:gd name="connsiteY13" fmla="*/ 675618 h 1099745"/>
            <a:gd name="connsiteX14" fmla="*/ 0 w 4279899"/>
            <a:gd name="connsiteY14" fmla="*/ 493849 h 1099745"/>
            <a:gd name="connsiteX15" fmla="*/ 0 w 4279899"/>
            <a:gd name="connsiteY15" fmla="*/ 493849 h 1099745"/>
            <a:gd name="connsiteX16" fmla="*/ 0 w 4279899"/>
            <a:gd name="connsiteY16" fmla="*/ 372670 h 10997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279899" h="1099745">
              <a:moveTo>
                <a:pt x="0" y="372670"/>
              </a:moveTo>
              <a:lnTo>
                <a:pt x="713317" y="372670"/>
              </a:lnTo>
              <a:lnTo>
                <a:pt x="619644" y="0"/>
              </a:lnTo>
              <a:lnTo>
                <a:pt x="1116541" y="382195"/>
              </a:lnTo>
              <a:lnTo>
                <a:pt x="4279899" y="372670"/>
              </a:lnTo>
              <a:lnTo>
                <a:pt x="4279899" y="493849"/>
              </a:lnTo>
              <a:lnTo>
                <a:pt x="4279899" y="493849"/>
              </a:lnTo>
              <a:lnTo>
                <a:pt x="4279899" y="675618"/>
              </a:lnTo>
              <a:lnTo>
                <a:pt x="4279899" y="1099745"/>
              </a:lnTo>
              <a:lnTo>
                <a:pt x="1783291" y="1099745"/>
              </a:lnTo>
              <a:lnTo>
                <a:pt x="713317" y="1099745"/>
              </a:lnTo>
              <a:lnTo>
                <a:pt x="713317" y="1099745"/>
              </a:lnTo>
              <a:lnTo>
                <a:pt x="0" y="1099745"/>
              </a:lnTo>
              <a:lnTo>
                <a:pt x="0" y="675618"/>
              </a:lnTo>
              <a:lnTo>
                <a:pt x="0" y="493849"/>
              </a:lnTo>
              <a:lnTo>
                <a:pt x="0" y="493849"/>
              </a:lnTo>
              <a:lnTo>
                <a:pt x="0" y="372670"/>
              </a:lnTo>
              <a:close/>
            </a:path>
          </a:pathLst>
        </a:custGeom>
        <a:ln>
          <a:prstDash val="sysDot"/>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b"/>
        <a:lstStyle/>
        <a:p>
          <a:r>
            <a:rPr kumimoji="1" lang="ja-JP" altLang="en-US" sz="1100"/>
            <a:t>未入力の欄があると、個人削減量の欄にエラーメッセージが出ます。必ず全ての欄を入力してください。全ての欄が埋まると、個人削減量が表示されます。</a:t>
          </a:r>
        </a:p>
      </xdr:txBody>
    </xdr:sp>
    <xdr:clientData/>
  </xdr:twoCellAnchor>
  <xdr:twoCellAnchor>
    <xdr:from>
      <xdr:col>6</xdr:col>
      <xdr:colOff>102870</xdr:colOff>
      <xdr:row>26</xdr:row>
      <xdr:rowOff>102871</xdr:rowOff>
    </xdr:from>
    <xdr:to>
      <xdr:col>10</xdr:col>
      <xdr:colOff>428625</xdr:colOff>
      <xdr:row>32</xdr:row>
      <xdr:rowOff>131445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872990" y="4469131"/>
          <a:ext cx="3800475" cy="103441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r>
            <a:rPr kumimoji="1" lang="en-US" altLang="ja-JP" sz="1100"/>
            <a:t>【</a:t>
          </a:r>
          <a:r>
            <a:rPr kumimoji="1" lang="ja-JP" altLang="en-US" sz="1100"/>
            <a:t>集計用シートについて</a:t>
          </a:r>
          <a:r>
            <a:rPr kumimoji="1" lang="en-US" altLang="ja-JP" sz="1100"/>
            <a:t>】</a:t>
          </a:r>
        </a:p>
        <a:p>
          <a:r>
            <a:rPr kumimoji="1" lang="ja-JP" altLang="en-US" sz="1100"/>
            <a:t>●入力用シートの内容を自動で集計します</a:t>
          </a:r>
          <a:endParaRPr kumimoji="1" lang="en-US" altLang="ja-JP" sz="1100"/>
        </a:p>
        <a:p>
          <a:r>
            <a:rPr kumimoji="1" lang="ja-JP" altLang="en-US" sz="1100"/>
            <a:t>●必ず事業者名を入力してください。</a:t>
          </a:r>
          <a:endParaRPr kumimoji="1" lang="en-US" altLang="ja-JP" sz="1100"/>
        </a:p>
        <a:p>
          <a:r>
            <a:rPr kumimoji="1" lang="ja-JP" altLang="en-US" sz="1100"/>
            <a:t>　事業者名の入力がないと</a:t>
          </a:r>
          <a:r>
            <a:rPr kumimoji="1" lang="en-US" altLang="ja-JP" sz="1100"/>
            <a:t>CO2</a:t>
          </a:r>
          <a:r>
            <a:rPr kumimoji="1" lang="ja-JP" altLang="en-US" sz="1100"/>
            <a:t>削減量が表示されません</a:t>
          </a:r>
          <a:endParaRPr kumimoji="1" lang="en-US" altLang="ja-JP" sz="1100"/>
        </a:p>
      </xdr:txBody>
    </xdr:sp>
    <xdr:clientData/>
  </xdr:twoCellAnchor>
  <xdr:twoCellAnchor>
    <xdr:from>
      <xdr:col>8</xdr:col>
      <xdr:colOff>76200</xdr:colOff>
      <xdr:row>3</xdr:row>
      <xdr:rowOff>28576</xdr:rowOff>
    </xdr:from>
    <xdr:to>
      <xdr:col>10</xdr:col>
      <xdr:colOff>866775</xdr:colOff>
      <xdr:row>7</xdr:row>
      <xdr:rowOff>19050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7296150" y="619126"/>
          <a:ext cx="2714625" cy="600074"/>
        </a:xfrm>
        <a:prstGeom prst="wedgeRoundRectCallout">
          <a:avLst>
            <a:gd name="adj1" fmla="val -44871"/>
            <a:gd name="adj2" fmla="val 91071"/>
            <a:gd name="adj3" fmla="val 16667"/>
          </a:avLst>
        </a:prstGeom>
        <a:no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各団体が設定した</a:t>
          </a:r>
          <a:endParaRPr kumimoji="1" lang="en-US" altLang="ja-JP" sz="1200">
            <a:solidFill>
              <a:schemeClr val="tx1"/>
            </a:solidFill>
          </a:endParaRPr>
        </a:p>
        <a:p>
          <a:pPr algn="ctr"/>
          <a:r>
            <a:rPr kumimoji="1" lang="ja-JP" altLang="en-US" sz="1200">
              <a:solidFill>
                <a:schemeClr val="tx1"/>
              </a:solidFill>
            </a:rPr>
            <a:t>１週間を入力してください。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371474</xdr:colOff>
      <xdr:row>0</xdr:row>
      <xdr:rowOff>43815</xdr:rowOff>
    </xdr:from>
    <xdr:to>
      <xdr:col>10</xdr:col>
      <xdr:colOff>175260</xdr:colOff>
      <xdr:row>1</xdr:row>
      <xdr:rowOff>15240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937634" y="43815"/>
          <a:ext cx="1990726" cy="47434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提出締切日</a:t>
          </a:r>
        </a:p>
        <a:p>
          <a:pPr algn="ctr"/>
          <a:r>
            <a:rPr kumimoji="1" lang="ja-JP" altLang="en-US" sz="1000">
              <a:solidFill>
                <a:sysClr val="windowText" lastClr="000000"/>
              </a:solidFill>
            </a:rPr>
            <a:t>令和</a:t>
          </a:r>
          <a:r>
            <a:rPr kumimoji="1" lang="en-US" altLang="ja-JP" sz="1000">
              <a:solidFill>
                <a:sysClr val="windowText" lastClr="000000"/>
              </a:solidFill>
            </a:rPr>
            <a:t>6</a:t>
          </a:r>
          <a:r>
            <a:rPr kumimoji="1" lang="ja-JP" altLang="en-US" sz="1000">
              <a:solidFill>
                <a:sysClr val="windowText" lastClr="000000"/>
              </a:solidFill>
            </a:rPr>
            <a:t>（</a:t>
          </a:r>
          <a:r>
            <a:rPr kumimoji="1" lang="en-US" altLang="ja-JP" sz="1000">
              <a:solidFill>
                <a:sysClr val="windowText" lastClr="000000"/>
              </a:solidFill>
            </a:rPr>
            <a:t>2024</a:t>
          </a:r>
          <a:r>
            <a:rPr kumimoji="1" lang="ja-JP" altLang="en-US" sz="1000">
              <a:solidFill>
                <a:sysClr val="windowText" lastClr="000000"/>
              </a:solidFill>
            </a:rPr>
            <a:t>）年</a:t>
          </a:r>
          <a:r>
            <a:rPr kumimoji="1" lang="en-US" altLang="ja-JP" sz="1000">
              <a:solidFill>
                <a:sysClr val="windowText" lastClr="000000"/>
              </a:solidFill>
            </a:rPr>
            <a:t>12</a:t>
          </a:r>
          <a:r>
            <a:rPr kumimoji="1" lang="ja-JP" altLang="en-US" sz="1000">
              <a:solidFill>
                <a:sysClr val="windowText" lastClr="000000"/>
              </a:solidFill>
            </a:rPr>
            <a:t>月</a:t>
          </a:r>
          <a:r>
            <a:rPr kumimoji="1" lang="en-US" altLang="ja-JP" sz="1000">
              <a:solidFill>
                <a:sysClr val="windowText" lastClr="000000"/>
              </a:solidFill>
            </a:rPr>
            <a:t>11</a:t>
          </a:r>
          <a:r>
            <a:rPr kumimoji="1" lang="ja-JP" altLang="en-US" sz="1000">
              <a:solidFill>
                <a:sysClr val="windowText" lastClr="000000"/>
              </a:solidFill>
            </a:rPr>
            <a:t>日（水）</a:t>
          </a:r>
        </a:p>
      </xdr:txBody>
    </xdr:sp>
    <xdr:clientData/>
  </xdr:twoCellAnchor>
  <xdr:twoCellAnchor>
    <xdr:from>
      <xdr:col>0</xdr:col>
      <xdr:colOff>292144</xdr:colOff>
      <xdr:row>21</xdr:row>
      <xdr:rowOff>19047</xdr:rowOff>
    </xdr:from>
    <xdr:to>
      <xdr:col>7</xdr:col>
      <xdr:colOff>371569</xdr:colOff>
      <xdr:row>27</xdr:row>
      <xdr:rowOff>57672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2144" y="4981572"/>
          <a:ext cx="4680000" cy="106732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kumimoji="1" lang="en-US" altLang="ja-JP" sz="1050" b="1">
              <a:latin typeface="+mn-ea"/>
              <a:ea typeface="+mn-ea"/>
            </a:rPr>
            <a:t>【</a:t>
          </a:r>
          <a:r>
            <a:rPr kumimoji="1" lang="ja-JP" altLang="en-US" sz="1050" b="1">
              <a:latin typeface="+mn-ea"/>
              <a:ea typeface="+mn-ea"/>
            </a:rPr>
            <a:t>提出先</a:t>
          </a:r>
          <a:r>
            <a:rPr kumimoji="1" lang="en-US" altLang="ja-JP" sz="1050" b="1">
              <a:latin typeface="+mn-ea"/>
              <a:ea typeface="+mn-ea"/>
            </a:rPr>
            <a:t>】</a:t>
          </a:r>
          <a:endParaRPr kumimoji="1" lang="ja-JP" altLang="en-US" sz="1050" b="1">
            <a:latin typeface="+mn-ea"/>
            <a:ea typeface="+mn-ea"/>
          </a:endParaRPr>
        </a:p>
        <a:p>
          <a:pPr algn="l"/>
          <a:r>
            <a:rPr kumimoji="1" lang="ja-JP" altLang="en-US" sz="1000">
              <a:latin typeface="+mn-ea"/>
              <a:ea typeface="+mn-ea"/>
            </a:rPr>
            <a:t>〒</a:t>
          </a:r>
          <a:r>
            <a:rPr kumimoji="1" lang="en-US" altLang="ja-JP" sz="1000">
              <a:latin typeface="+mn-ea"/>
              <a:ea typeface="+mn-ea"/>
            </a:rPr>
            <a:t>945-8511</a:t>
          </a:r>
          <a:r>
            <a:rPr kumimoji="1" lang="ja-JP" altLang="en-US" sz="1000">
              <a:latin typeface="+mn-ea"/>
              <a:ea typeface="+mn-ea"/>
            </a:rPr>
            <a:t>柏崎市日石町</a:t>
          </a:r>
          <a:r>
            <a:rPr kumimoji="1" lang="en-US" altLang="ja-JP" sz="1000">
              <a:latin typeface="+mn-ea"/>
              <a:ea typeface="+mn-ea"/>
            </a:rPr>
            <a:t>2</a:t>
          </a:r>
          <a:r>
            <a:rPr kumimoji="1" lang="ja-JP" altLang="en-US" sz="1000">
              <a:latin typeface="+mn-ea"/>
              <a:ea typeface="+mn-ea"/>
            </a:rPr>
            <a:t>番</a:t>
          </a:r>
          <a:r>
            <a:rPr kumimoji="1" lang="en-US" altLang="ja-JP" sz="1000">
              <a:latin typeface="+mn-ea"/>
              <a:ea typeface="+mn-ea"/>
            </a:rPr>
            <a:t>1</a:t>
          </a:r>
          <a:r>
            <a:rPr kumimoji="1" lang="ja-JP" altLang="en-US" sz="1000">
              <a:latin typeface="+mn-ea"/>
              <a:ea typeface="+mn-ea"/>
            </a:rPr>
            <a:t>号</a:t>
          </a:r>
          <a:r>
            <a:rPr kumimoji="1" lang="ja-JP" altLang="ja-JP" sz="1000">
              <a:solidFill>
                <a:schemeClr val="dk1"/>
              </a:solidFill>
              <a:effectLst/>
              <a:latin typeface="+mn-ea"/>
              <a:ea typeface="+mn-ea"/>
              <a:cs typeface="+mn-cs"/>
            </a:rPr>
            <a:t>（</a:t>
          </a:r>
          <a:r>
            <a:rPr kumimoji="1" lang="ja-JP" altLang="en-US" sz="1000">
              <a:solidFill>
                <a:schemeClr val="dk1"/>
              </a:solidFill>
              <a:effectLst/>
              <a:latin typeface="+mn-ea"/>
              <a:ea typeface="+mn-ea"/>
              <a:cs typeface="+mn-cs"/>
            </a:rPr>
            <a:t>市役所本館</a:t>
          </a:r>
          <a:r>
            <a:rPr kumimoji="1" lang="en-US" altLang="ja-JP" sz="1000">
              <a:solidFill>
                <a:schemeClr val="dk1"/>
              </a:solidFill>
              <a:effectLst/>
              <a:latin typeface="+mn-ea"/>
              <a:ea typeface="+mn-ea"/>
              <a:cs typeface="+mn-cs"/>
            </a:rPr>
            <a:t>4</a:t>
          </a:r>
          <a:r>
            <a:rPr kumimoji="1" lang="ja-JP" altLang="en-US" sz="1000">
              <a:solidFill>
                <a:schemeClr val="dk1"/>
              </a:solidFill>
              <a:effectLst/>
              <a:latin typeface="+mn-ea"/>
              <a:ea typeface="+mn-ea"/>
              <a:cs typeface="+mn-cs"/>
            </a:rPr>
            <a:t>階）</a:t>
          </a:r>
          <a:endParaRPr kumimoji="1" lang="ja-JP" altLang="en-US" sz="1000">
            <a:latin typeface="+mn-ea"/>
            <a:ea typeface="+mn-ea"/>
          </a:endParaRPr>
        </a:p>
        <a:p>
          <a:pPr algn="l"/>
          <a:r>
            <a:rPr kumimoji="1" lang="ja-JP" altLang="en-US" sz="1000">
              <a:latin typeface="+mn-ea"/>
              <a:ea typeface="+mn-ea"/>
            </a:rPr>
            <a:t>柏崎市 市民生活部 環境課 環境政策係（担当：若林）</a:t>
          </a:r>
        </a:p>
        <a:p>
          <a:pPr algn="l"/>
          <a:r>
            <a:rPr kumimoji="1" lang="ja-JP" altLang="en-US" sz="1000">
              <a:latin typeface="+mn-ea"/>
              <a:ea typeface="+mn-ea"/>
            </a:rPr>
            <a:t>　</a:t>
          </a:r>
          <a:r>
            <a:rPr kumimoji="1" lang="en-US" altLang="ja-JP" sz="1000">
              <a:latin typeface="+mn-ea"/>
              <a:ea typeface="+mn-ea"/>
            </a:rPr>
            <a:t>TEL</a:t>
          </a:r>
          <a:r>
            <a:rPr kumimoji="1" lang="ja-JP" altLang="en-US" sz="1000">
              <a:latin typeface="+mn-ea"/>
              <a:ea typeface="+mn-ea"/>
            </a:rPr>
            <a:t>：</a:t>
          </a:r>
          <a:r>
            <a:rPr kumimoji="1" lang="en-US" altLang="ja-JP" sz="1000">
              <a:latin typeface="+mn-ea"/>
              <a:ea typeface="+mn-ea"/>
            </a:rPr>
            <a:t>0257-21-2312</a:t>
          </a:r>
          <a:r>
            <a:rPr kumimoji="1" lang="ja-JP" altLang="en-US" sz="1000">
              <a:latin typeface="+mn-ea"/>
              <a:ea typeface="+mn-ea"/>
            </a:rPr>
            <a:t>　　</a:t>
          </a:r>
          <a:r>
            <a:rPr kumimoji="1" lang="en-US" altLang="ja-JP" sz="1000">
              <a:latin typeface="+mn-ea"/>
              <a:ea typeface="+mn-ea"/>
            </a:rPr>
            <a:t>FAX</a:t>
          </a:r>
          <a:r>
            <a:rPr kumimoji="1" lang="ja-JP" altLang="en-US" sz="1000">
              <a:latin typeface="+mn-ea"/>
              <a:ea typeface="+mn-ea"/>
            </a:rPr>
            <a:t>：</a:t>
          </a:r>
          <a:r>
            <a:rPr kumimoji="1" lang="en-US" altLang="ja-JP" sz="1000">
              <a:latin typeface="+mn-ea"/>
              <a:ea typeface="+mn-ea"/>
            </a:rPr>
            <a:t>0257-23-5116</a:t>
          </a:r>
        </a:p>
        <a:p>
          <a:pPr algn="l"/>
          <a:r>
            <a:rPr kumimoji="1" lang="ja-JP" altLang="en-US" sz="1000">
              <a:latin typeface="+mn-ea"/>
              <a:ea typeface="+mn-ea"/>
            </a:rPr>
            <a:t>　</a:t>
          </a:r>
          <a:r>
            <a:rPr kumimoji="1" lang="en-US" altLang="ja-JP" sz="1000">
              <a:latin typeface="+mn-ea"/>
              <a:ea typeface="+mn-ea"/>
            </a:rPr>
            <a:t>E</a:t>
          </a:r>
          <a:r>
            <a:rPr kumimoji="1" lang="ja-JP" altLang="en-US" sz="1000">
              <a:latin typeface="+mn-ea"/>
              <a:ea typeface="+mn-ea"/>
            </a:rPr>
            <a:t>メール：</a:t>
          </a:r>
          <a:r>
            <a:rPr kumimoji="1" lang="en-US" altLang="ja-JP" sz="1000">
              <a:latin typeface="+mn-ea"/>
              <a:ea typeface="+mn-ea"/>
            </a:rPr>
            <a:t>kankyoseisaku@city.kashiwazaki.lg.jp</a:t>
          </a:r>
        </a:p>
      </xdr:txBody>
    </xdr:sp>
    <xdr:clientData/>
  </xdr:twoCellAnchor>
  <xdr:twoCellAnchor>
    <xdr:from>
      <xdr:col>8</xdr:col>
      <xdr:colOff>106680</xdr:colOff>
      <xdr:row>15</xdr:row>
      <xdr:rowOff>205740</xdr:rowOff>
    </xdr:from>
    <xdr:to>
      <xdr:col>12</xdr:col>
      <xdr:colOff>331470</xdr:colOff>
      <xdr:row>27</xdr:row>
      <xdr:rowOff>68580</xdr:rowOff>
    </xdr:to>
    <xdr:sp macro="" textlink="">
      <xdr:nvSpPr>
        <xdr:cNvPr id="4" name="テキスト ボックス 3">
          <a:extLst>
            <a:ext uri="{FF2B5EF4-FFF2-40B4-BE49-F238E27FC236}">
              <a16:creationId xmlns:a16="http://schemas.microsoft.com/office/drawing/2014/main" id="{F94EA985-534F-4B9B-B578-8BE850F5C71B}"/>
            </a:ext>
          </a:extLst>
        </xdr:cNvPr>
        <xdr:cNvSpPr txBox="1"/>
      </xdr:nvSpPr>
      <xdr:spPr>
        <a:xfrm>
          <a:off x="5143500" y="3749040"/>
          <a:ext cx="2442210" cy="2293620"/>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kumimoji="1" lang="en-US" altLang="ja-JP" sz="1050" b="1">
              <a:latin typeface="+mn-ea"/>
              <a:ea typeface="+mn-ea"/>
            </a:rPr>
            <a:t>【</a:t>
          </a:r>
          <a:r>
            <a:rPr kumimoji="1" lang="ja-JP" altLang="en-US" sz="1050" b="1">
              <a:latin typeface="+mn-ea"/>
              <a:ea typeface="+mn-ea"/>
            </a:rPr>
            <a:t>提出時のお願い</a:t>
          </a:r>
          <a:r>
            <a:rPr kumimoji="1" lang="en-US" altLang="ja-JP" sz="1050" b="1">
              <a:latin typeface="+mn-ea"/>
              <a:ea typeface="+mn-ea"/>
            </a:rPr>
            <a:t>】</a:t>
          </a:r>
          <a:endParaRPr kumimoji="1" lang="ja-JP" altLang="en-US" sz="1050" b="1">
            <a:latin typeface="+mn-ea"/>
            <a:ea typeface="+mn-ea"/>
          </a:endParaRPr>
        </a:p>
        <a:p>
          <a:pPr algn="l"/>
          <a:r>
            <a:rPr kumimoji="1" lang="ja-JP" altLang="en-US" sz="1000">
              <a:latin typeface="+mn-ea"/>
              <a:ea typeface="+mn-ea"/>
            </a:rPr>
            <a:t>紙資源の使用量削減のため、可能な限りデータでの提出をお願いします。</a:t>
          </a:r>
          <a:endParaRPr kumimoji="1" lang="en-US" altLang="ja-JP" sz="1000">
            <a:latin typeface="+mn-ea"/>
            <a:ea typeface="+mn-ea"/>
          </a:endParaRPr>
        </a:p>
        <a:p>
          <a:pPr algn="l"/>
          <a:endParaRPr kumimoji="1" lang="en-US" altLang="ja-JP" sz="1000">
            <a:latin typeface="+mn-ea"/>
            <a:ea typeface="+mn-ea"/>
          </a:endParaRPr>
        </a:p>
        <a:p>
          <a:pPr algn="l"/>
          <a:r>
            <a:rPr kumimoji="1" lang="ja-JP" altLang="en-US" sz="1000">
              <a:latin typeface="+mn-ea"/>
              <a:ea typeface="+mn-ea"/>
            </a:rPr>
            <a:t>紙媒体で提出する場合は、入力用シートと集計用シートの両方を提出してください。</a:t>
          </a:r>
          <a:endParaRPr kumimoji="1" lang="en-US" altLang="ja-JP" sz="1000">
            <a:latin typeface="+mn-ea"/>
            <a:ea typeface="+mn-ea"/>
          </a:endParaRPr>
        </a:p>
        <a:p>
          <a:pPr algn="l"/>
          <a:endParaRPr kumimoji="1" lang="en-US" altLang="ja-JP" sz="1000">
            <a:latin typeface="+mn-ea"/>
            <a:ea typeface="+mn-ea"/>
          </a:endParaRPr>
        </a:p>
        <a:p>
          <a:pPr algn="l"/>
          <a:r>
            <a:rPr kumimoji="1" lang="ja-JP" altLang="en-US" sz="1000">
              <a:latin typeface="+mn-ea"/>
              <a:ea typeface="+mn-ea"/>
            </a:rPr>
            <a:t>また、</a:t>
          </a:r>
          <a:r>
            <a:rPr kumimoji="1" lang="en-US" altLang="ja-JP" sz="1000">
              <a:latin typeface="+mn-ea"/>
              <a:ea typeface="+mn-ea"/>
            </a:rPr>
            <a:t>FAX</a:t>
          </a:r>
          <a:r>
            <a:rPr kumimoji="1" lang="ja-JP" altLang="en-US" sz="1000">
              <a:latin typeface="+mn-ea"/>
              <a:ea typeface="+mn-ea"/>
            </a:rPr>
            <a:t>で提出いただいた場合、文字がつぶれて判読できないことがあります。その際は再度の提出を依頼することがありますのでご了承ください。</a:t>
          </a:r>
          <a:endParaRPr kumimoji="1" lang="en-US" altLang="ja-JP" sz="10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
  <sheetViews>
    <sheetView zoomScaleNormal="100" workbookViewId="0">
      <selection sqref="A1:H1"/>
    </sheetView>
  </sheetViews>
  <sheetFormatPr defaultColWidth="9" defaultRowHeight="13.2" x14ac:dyDescent="0.2"/>
  <cols>
    <col min="1" max="1" width="3.44140625" style="1" bestFit="1" customWidth="1"/>
    <col min="2" max="2" width="13" style="1" bestFit="1" customWidth="1"/>
    <col min="3" max="3" width="15.109375" style="1" bestFit="1" customWidth="1"/>
    <col min="4" max="11" width="12.6640625" style="1" customWidth="1"/>
    <col min="12" max="16384" width="9" style="1"/>
  </cols>
  <sheetData>
    <row r="1" spans="1:25" ht="25.5" customHeight="1" x14ac:dyDescent="0.2">
      <c r="A1" s="59" t="s">
        <v>60</v>
      </c>
      <c r="B1" s="59"/>
      <c r="C1" s="59"/>
      <c r="D1" s="59"/>
      <c r="E1" s="59"/>
      <c r="F1" s="59"/>
      <c r="G1" s="59"/>
      <c r="H1" s="59"/>
      <c r="I1" s="60" t="s">
        <v>65</v>
      </c>
      <c r="J1" s="61"/>
      <c r="K1" s="62"/>
    </row>
    <row r="2" spans="1:25" ht="8.1" customHeight="1" x14ac:dyDescent="0.2"/>
    <row r="3" spans="1:25" x14ac:dyDescent="0.2">
      <c r="A3" s="64" t="s">
        <v>39</v>
      </c>
      <c r="B3" s="64"/>
      <c r="C3" s="64"/>
      <c r="D3" s="29" t="s">
        <v>42</v>
      </c>
      <c r="E3" s="73" t="s">
        <v>34</v>
      </c>
      <c r="F3" s="74"/>
      <c r="G3" s="73" t="s">
        <v>40</v>
      </c>
      <c r="H3" s="77"/>
      <c r="K3"/>
    </row>
    <row r="4" spans="1:25" x14ac:dyDescent="0.2">
      <c r="A4" s="65" t="s">
        <v>57</v>
      </c>
      <c r="B4" s="65"/>
      <c r="C4" s="65"/>
      <c r="D4" s="30">
        <v>3</v>
      </c>
      <c r="E4" s="75" t="s">
        <v>58</v>
      </c>
      <c r="F4" s="76"/>
      <c r="G4" s="75" t="s">
        <v>35</v>
      </c>
      <c r="H4" s="78"/>
      <c r="K4"/>
    </row>
    <row r="5" spans="1:25" ht="8.1" customHeight="1" x14ac:dyDescent="0.2">
      <c r="A5" s="15"/>
      <c r="B5" s="15"/>
      <c r="C5" s="15"/>
      <c r="D5" s="15"/>
      <c r="E5" s="15"/>
      <c r="F5" s="15"/>
      <c r="G5" s="15"/>
      <c r="H5" s="15"/>
      <c r="I5" s="15"/>
      <c r="J5" s="15"/>
      <c r="M5"/>
      <c r="N5"/>
      <c r="O5"/>
      <c r="P5"/>
      <c r="Q5"/>
      <c r="R5"/>
      <c r="S5"/>
      <c r="T5"/>
      <c r="U5"/>
      <c r="V5"/>
      <c r="W5"/>
    </row>
    <row r="6" spans="1:25" ht="13.5" customHeight="1" x14ac:dyDescent="0.2">
      <c r="A6" s="66" t="s">
        <v>26</v>
      </c>
      <c r="B6" s="66"/>
      <c r="C6" s="67" t="s">
        <v>46</v>
      </c>
      <c r="D6" s="67"/>
      <c r="E6" s="67"/>
      <c r="F6" s="67"/>
      <c r="G6" s="67"/>
      <c r="H6" s="67"/>
      <c r="I6" s="68"/>
      <c r="J6" s="69"/>
      <c r="K6" s="69"/>
      <c r="L6" s="16"/>
      <c r="M6"/>
      <c r="N6"/>
      <c r="O6"/>
      <c r="P6"/>
      <c r="Q6"/>
      <c r="R6"/>
      <c r="S6"/>
      <c r="T6"/>
      <c r="U6"/>
      <c r="V6"/>
      <c r="W6"/>
    </row>
    <row r="7" spans="1:25" x14ac:dyDescent="0.2">
      <c r="A7" s="70" t="s">
        <v>27</v>
      </c>
      <c r="B7" s="71"/>
      <c r="C7" s="72" t="s">
        <v>36</v>
      </c>
      <c r="D7" s="72"/>
      <c r="E7" s="72"/>
      <c r="F7" s="72"/>
      <c r="G7" s="72"/>
      <c r="H7" s="72"/>
      <c r="I7" s="68"/>
      <c r="J7" s="69"/>
      <c r="K7" s="69"/>
      <c r="M7"/>
      <c r="N7"/>
      <c r="O7"/>
      <c r="P7"/>
      <c r="Q7"/>
      <c r="R7"/>
      <c r="S7"/>
      <c r="T7"/>
      <c r="U7"/>
      <c r="V7"/>
      <c r="W7"/>
      <c r="X7"/>
      <c r="Y7"/>
    </row>
    <row r="8" spans="1:25" ht="18.75" customHeight="1" x14ac:dyDescent="0.2">
      <c r="C8" s="1" t="s">
        <v>38</v>
      </c>
      <c r="M8"/>
      <c r="N8"/>
      <c r="O8"/>
      <c r="P8"/>
      <c r="Q8"/>
      <c r="R8"/>
      <c r="S8"/>
      <c r="T8"/>
      <c r="U8"/>
      <c r="V8"/>
      <c r="W8"/>
      <c r="X8"/>
      <c r="Y8"/>
    </row>
    <row r="9" spans="1:25" ht="7.5" customHeight="1" x14ac:dyDescent="0.2">
      <c r="M9"/>
      <c r="N9"/>
      <c r="O9"/>
      <c r="P9"/>
      <c r="Q9"/>
      <c r="R9"/>
      <c r="S9"/>
      <c r="T9"/>
      <c r="U9"/>
      <c r="V9"/>
      <c r="W9"/>
      <c r="X9"/>
      <c r="Y9"/>
    </row>
    <row r="10" spans="1:25" x14ac:dyDescent="0.2">
      <c r="A10" s="4"/>
      <c r="B10" s="4" t="s">
        <v>0</v>
      </c>
      <c r="C10" s="44"/>
      <c r="D10" s="45">
        <v>45247</v>
      </c>
      <c r="E10" s="45">
        <v>45248</v>
      </c>
      <c r="F10" s="45">
        <v>45249</v>
      </c>
      <c r="G10" s="45">
        <v>45250</v>
      </c>
      <c r="H10" s="45">
        <v>45251</v>
      </c>
      <c r="I10" s="45">
        <v>45252</v>
      </c>
      <c r="J10" s="45">
        <v>45253</v>
      </c>
      <c r="K10" s="45" t="s">
        <v>1</v>
      </c>
    </row>
    <row r="11" spans="1:25" x14ac:dyDescent="0.2">
      <c r="A11" s="48">
        <v>1</v>
      </c>
      <c r="B11" s="63" t="s">
        <v>7</v>
      </c>
      <c r="C11" s="3" t="s">
        <v>44</v>
      </c>
      <c r="D11" s="12" t="s">
        <v>5</v>
      </c>
      <c r="E11" s="12" t="s">
        <v>5</v>
      </c>
      <c r="F11" s="12" t="s">
        <v>5</v>
      </c>
      <c r="G11" s="12" t="s">
        <v>5</v>
      </c>
      <c r="H11" s="12" t="s">
        <v>5</v>
      </c>
      <c r="I11" s="12" t="s">
        <v>5</v>
      </c>
      <c r="J11" s="12" t="s">
        <v>5</v>
      </c>
      <c r="K11" s="54">
        <f>IF(B11="","",IF(COUNTBLANK(D11:J13)=0,ROUND(SUMIFS(D12:J12,D13:J13,"自家用車")/12.5*2.32,0),"全ての欄を入力してください"))</f>
        <v>10</v>
      </c>
    </row>
    <row r="12" spans="1:25" x14ac:dyDescent="0.2">
      <c r="A12" s="49"/>
      <c r="B12" s="52"/>
      <c r="C12" s="33" t="s">
        <v>45</v>
      </c>
      <c r="D12" s="13">
        <v>7.5</v>
      </c>
      <c r="E12" s="13">
        <v>7.5</v>
      </c>
      <c r="F12" s="13">
        <v>7.5</v>
      </c>
      <c r="G12" s="13">
        <v>7.5</v>
      </c>
      <c r="H12" s="13">
        <v>7.5</v>
      </c>
      <c r="I12" s="13">
        <v>7.5</v>
      </c>
      <c r="J12" s="13">
        <v>7.5</v>
      </c>
      <c r="K12" s="55"/>
    </row>
    <row r="13" spans="1:25" x14ac:dyDescent="0.2">
      <c r="A13" s="50"/>
      <c r="B13" s="53"/>
      <c r="C13" s="2" t="s">
        <v>2</v>
      </c>
      <c r="D13" s="14" t="s">
        <v>8</v>
      </c>
      <c r="E13" s="14" t="s">
        <v>8</v>
      </c>
      <c r="F13" s="14" t="s">
        <v>8</v>
      </c>
      <c r="G13" s="14" t="s">
        <v>8</v>
      </c>
      <c r="H13" s="14" t="s">
        <v>8</v>
      </c>
      <c r="I13" s="14" t="s">
        <v>8</v>
      </c>
      <c r="J13" s="14" t="s">
        <v>8</v>
      </c>
      <c r="K13" s="56"/>
    </row>
    <row r="14" spans="1:25" x14ac:dyDescent="0.2">
      <c r="A14" s="48">
        <v>2</v>
      </c>
      <c r="B14" s="51" t="s">
        <v>9</v>
      </c>
      <c r="C14" s="3" t="s">
        <v>44</v>
      </c>
      <c r="D14" s="12" t="s">
        <v>6</v>
      </c>
      <c r="E14" s="12" t="s">
        <v>6</v>
      </c>
      <c r="F14" s="12" t="s">
        <v>6</v>
      </c>
      <c r="G14" s="12" t="s">
        <v>6</v>
      </c>
      <c r="H14" s="12" t="s">
        <v>6</v>
      </c>
      <c r="I14" s="12" t="s">
        <v>8</v>
      </c>
      <c r="J14" s="12" t="s">
        <v>8</v>
      </c>
      <c r="K14" s="54">
        <f>IF(B14="","",IF(COUNTBLANK(D14:J16)=0,ROUND(SUMIFS(D15:J15,D16:J16,"自家用車")/12.5*2.32,0),"全ての欄を入力してください"))</f>
        <v>4</v>
      </c>
    </row>
    <row r="15" spans="1:25" x14ac:dyDescent="0.2">
      <c r="A15" s="49"/>
      <c r="B15" s="52"/>
      <c r="C15" s="33" t="s">
        <v>45</v>
      </c>
      <c r="D15" s="13">
        <v>4</v>
      </c>
      <c r="E15" s="13">
        <v>4</v>
      </c>
      <c r="F15" s="13">
        <v>4</v>
      </c>
      <c r="G15" s="13">
        <v>4</v>
      </c>
      <c r="H15" s="13">
        <v>4</v>
      </c>
      <c r="I15" s="13">
        <v>0</v>
      </c>
      <c r="J15" s="13">
        <v>0</v>
      </c>
      <c r="K15" s="55"/>
    </row>
    <row r="16" spans="1:25" x14ac:dyDescent="0.2">
      <c r="A16" s="50"/>
      <c r="B16" s="53"/>
      <c r="C16" s="2" t="s">
        <v>2</v>
      </c>
      <c r="D16" s="14" t="s">
        <v>8</v>
      </c>
      <c r="E16" s="14" t="s">
        <v>8</v>
      </c>
      <c r="F16" s="14" t="s">
        <v>8</v>
      </c>
      <c r="G16" s="14" t="s">
        <v>8</v>
      </c>
      <c r="H16" s="14" t="s">
        <v>8</v>
      </c>
      <c r="I16" s="14" t="s">
        <v>8</v>
      </c>
      <c r="J16" s="14" t="s">
        <v>8</v>
      </c>
      <c r="K16" s="56"/>
    </row>
    <row r="17" spans="1:11" x14ac:dyDescent="0.2">
      <c r="A17" s="48">
        <v>3</v>
      </c>
      <c r="B17" s="51" t="s">
        <v>10</v>
      </c>
      <c r="C17" s="3" t="s">
        <v>44</v>
      </c>
      <c r="D17" s="12" t="s">
        <v>3</v>
      </c>
      <c r="E17" s="12" t="s">
        <v>3</v>
      </c>
      <c r="F17" s="12" t="s">
        <v>3</v>
      </c>
      <c r="G17" s="12" t="s">
        <v>3</v>
      </c>
      <c r="H17" s="12" t="s">
        <v>3</v>
      </c>
      <c r="I17" s="12" t="s">
        <v>8</v>
      </c>
      <c r="J17" s="12" t="s">
        <v>8</v>
      </c>
      <c r="K17" s="54" t="str">
        <f t="shared" ref="K17" si="0">IF(B17="","",IF(COUNTBLANK(D17:J19)=0,ROUND(SUMIFS(D18:J18,D19:J19,"自家用車")/12.5*2.32,0),"全ての欄を入力してください"))</f>
        <v>全ての欄を入力してください</v>
      </c>
    </row>
    <row r="18" spans="1:11" x14ac:dyDescent="0.2">
      <c r="A18" s="49"/>
      <c r="B18" s="57"/>
      <c r="C18" s="33" t="s">
        <v>45</v>
      </c>
      <c r="D18" s="13">
        <v>10</v>
      </c>
      <c r="E18" s="13">
        <v>10</v>
      </c>
      <c r="F18" s="13">
        <v>15</v>
      </c>
      <c r="G18" s="13">
        <v>10</v>
      </c>
      <c r="H18" s="13">
        <v>15</v>
      </c>
      <c r="I18" s="13">
        <v>0</v>
      </c>
      <c r="J18" s="13">
        <v>0</v>
      </c>
      <c r="K18" s="58"/>
    </row>
    <row r="19" spans="1:11" x14ac:dyDescent="0.2">
      <c r="A19" s="50"/>
      <c r="B19" s="53"/>
      <c r="C19" s="2" t="s">
        <v>2</v>
      </c>
      <c r="D19" s="14" t="s">
        <v>11</v>
      </c>
      <c r="E19" s="14"/>
      <c r="F19" s="14" t="s">
        <v>11</v>
      </c>
      <c r="G19" s="14" t="s">
        <v>11</v>
      </c>
      <c r="H19" s="14" t="s">
        <v>11</v>
      </c>
      <c r="I19" s="14" t="s">
        <v>8</v>
      </c>
      <c r="J19" s="14" t="s">
        <v>8</v>
      </c>
      <c r="K19" s="56"/>
    </row>
    <row r="20" spans="1:11" x14ac:dyDescent="0.2">
      <c r="A20" s="48">
        <v>4</v>
      </c>
      <c r="B20" s="51"/>
      <c r="C20" s="3" t="s">
        <v>44</v>
      </c>
      <c r="D20" s="12"/>
      <c r="E20" s="12"/>
      <c r="F20" s="12"/>
      <c r="G20" s="12"/>
      <c r="H20" s="12"/>
      <c r="I20" s="12"/>
      <c r="J20" s="12"/>
      <c r="K20" s="54" t="str">
        <f t="shared" ref="K20" si="1">IF(B20="","",IF(COUNTBLANK(D20:J22)=0,ROUND(SUMIFS(D21:J21,D22:J22,"自家用車")/12.5*2.32,0),"全ての欄を入力してください"))</f>
        <v/>
      </c>
    </row>
    <row r="21" spans="1:11" x14ac:dyDescent="0.2">
      <c r="A21" s="49"/>
      <c r="B21" s="57"/>
      <c r="C21" s="33" t="s">
        <v>45</v>
      </c>
      <c r="D21" s="13"/>
      <c r="E21" s="13"/>
      <c r="F21" s="13"/>
      <c r="G21" s="13"/>
      <c r="H21" s="13"/>
      <c r="I21" s="13"/>
      <c r="J21" s="13"/>
      <c r="K21" s="55"/>
    </row>
    <row r="22" spans="1:11" x14ac:dyDescent="0.2">
      <c r="A22" s="50"/>
      <c r="B22" s="53"/>
      <c r="C22" s="2" t="s">
        <v>2</v>
      </c>
      <c r="D22" s="14"/>
      <c r="E22" s="14"/>
      <c r="F22" s="14"/>
      <c r="G22" s="14"/>
      <c r="H22" s="14"/>
      <c r="I22" s="14"/>
      <c r="J22" s="14"/>
      <c r="K22" s="56"/>
    </row>
    <row r="23" spans="1:11" x14ac:dyDescent="0.2">
      <c r="A23" s="48">
        <v>5</v>
      </c>
      <c r="B23" s="51"/>
      <c r="C23" s="3" t="s">
        <v>44</v>
      </c>
      <c r="D23" s="12"/>
      <c r="E23" s="12"/>
      <c r="F23" s="12"/>
      <c r="G23" s="12"/>
      <c r="H23" s="12"/>
      <c r="I23" s="12"/>
      <c r="J23" s="12"/>
      <c r="K23" s="54" t="str">
        <f t="shared" ref="K23" si="2">IF(B23="","",IF(COUNTBLANK(D23:J25)=0,ROUND(SUMIFS(D24:J24,D25:J25,"自家用車")/12.5*2.32,0),"全ての欄を入力してください"))</f>
        <v/>
      </c>
    </row>
    <row r="24" spans="1:11" x14ac:dyDescent="0.2">
      <c r="A24" s="49"/>
      <c r="B24" s="57"/>
      <c r="C24" s="33" t="s">
        <v>45</v>
      </c>
      <c r="D24" s="13"/>
      <c r="E24" s="13"/>
      <c r="F24" s="13"/>
      <c r="G24" s="13"/>
      <c r="H24" s="13"/>
      <c r="I24" s="13"/>
      <c r="J24" s="13"/>
      <c r="K24" s="55"/>
    </row>
    <row r="25" spans="1:11" x14ac:dyDescent="0.2">
      <c r="A25" s="50"/>
      <c r="B25" s="53"/>
      <c r="C25" s="2" t="s">
        <v>2</v>
      </c>
      <c r="D25" s="14"/>
      <c r="E25" s="14"/>
      <c r="F25" s="14"/>
      <c r="G25" s="14"/>
      <c r="H25" s="14"/>
      <c r="I25" s="14"/>
      <c r="J25" s="14"/>
      <c r="K25" s="56"/>
    </row>
    <row r="26" spans="1:11" x14ac:dyDescent="0.2">
      <c r="A26" s="48">
        <v>6</v>
      </c>
      <c r="B26" s="51"/>
      <c r="C26" s="3" t="s">
        <v>44</v>
      </c>
      <c r="D26" s="12"/>
      <c r="E26" s="12"/>
      <c r="F26" s="12"/>
      <c r="G26" s="12"/>
      <c r="H26" s="12"/>
      <c r="I26" s="12"/>
      <c r="J26" s="12"/>
      <c r="K26" s="54" t="str">
        <f t="shared" ref="K26" si="3">IF(B26="","",IF(COUNTBLANK(D26:J28)=0,ROUND(SUMIFS(D27:J27,D28:J28,"自家用車")/12.5*2.32,0),"全ての欄を入力してください"))</f>
        <v/>
      </c>
    </row>
    <row r="27" spans="1:11" x14ac:dyDescent="0.2">
      <c r="A27" s="49"/>
      <c r="B27" s="57"/>
      <c r="C27" s="33" t="s">
        <v>45</v>
      </c>
      <c r="D27" s="13"/>
      <c r="E27" s="13"/>
      <c r="F27" s="13"/>
      <c r="G27" s="13"/>
      <c r="H27" s="13"/>
      <c r="I27" s="13"/>
      <c r="J27" s="13"/>
      <c r="K27" s="55"/>
    </row>
    <row r="28" spans="1:11" x14ac:dyDescent="0.2">
      <c r="A28" s="50"/>
      <c r="B28" s="53"/>
      <c r="C28" s="2" t="s">
        <v>2</v>
      </c>
      <c r="D28" s="14"/>
      <c r="E28" s="14"/>
      <c r="F28" s="14"/>
      <c r="G28" s="14"/>
      <c r="H28" s="14"/>
      <c r="I28" s="14"/>
      <c r="J28" s="14"/>
      <c r="K28" s="56"/>
    </row>
    <row r="29" spans="1:11" x14ac:dyDescent="0.2">
      <c r="A29" s="48">
        <v>7</v>
      </c>
      <c r="B29" s="51"/>
      <c r="C29" s="3" t="s">
        <v>44</v>
      </c>
      <c r="D29" s="12"/>
      <c r="E29" s="12"/>
      <c r="F29" s="12"/>
      <c r="G29" s="12"/>
      <c r="H29" s="12"/>
      <c r="I29" s="12"/>
      <c r="J29" s="12"/>
      <c r="K29" s="54" t="str">
        <f t="shared" ref="K29" si="4">IF(B29="","",IF(COUNTBLANK(D29:J31)=0,ROUND(SUMIFS(D30:J30,D31:J31,"自家用車")/12.5*2.32,0),"全ての欄を入力してください"))</f>
        <v/>
      </c>
    </row>
    <row r="30" spans="1:11" x14ac:dyDescent="0.2">
      <c r="A30" s="49"/>
      <c r="B30" s="57"/>
      <c r="C30" s="33" t="s">
        <v>45</v>
      </c>
      <c r="D30" s="13"/>
      <c r="E30" s="13"/>
      <c r="F30" s="13"/>
      <c r="G30" s="13"/>
      <c r="H30" s="13"/>
      <c r="I30" s="13"/>
      <c r="J30" s="13"/>
      <c r="K30" s="55"/>
    </row>
    <row r="31" spans="1:11" x14ac:dyDescent="0.2">
      <c r="A31" s="50"/>
      <c r="B31" s="53"/>
      <c r="C31" s="2" t="s">
        <v>2</v>
      </c>
      <c r="D31" s="14"/>
      <c r="E31" s="14"/>
      <c r="F31" s="14"/>
      <c r="G31" s="14"/>
      <c r="H31" s="14"/>
      <c r="I31" s="14"/>
      <c r="J31" s="14"/>
      <c r="K31" s="56"/>
    </row>
    <row r="32" spans="1:11" x14ac:dyDescent="0.2">
      <c r="A32" s="48">
        <v>8</v>
      </c>
      <c r="B32" s="51"/>
      <c r="C32" s="3" t="s">
        <v>44</v>
      </c>
      <c r="D32" s="12"/>
      <c r="E32" s="12"/>
      <c r="F32" s="12"/>
      <c r="G32" s="12"/>
      <c r="H32" s="12"/>
      <c r="I32" s="12"/>
      <c r="J32" s="12"/>
      <c r="K32" s="54" t="str">
        <f t="shared" ref="K32" si="5">IF(B32="","",IF(COUNTBLANK(D32:J34)=0,ROUND(SUMIFS(D33:J33,D34:J34,"自家用車")/12.5*2.32,0),"全ての欄を入力してください"))</f>
        <v/>
      </c>
    </row>
    <row r="33" spans="1:11" x14ac:dyDescent="0.2">
      <c r="A33" s="49"/>
      <c r="B33" s="57"/>
      <c r="C33" s="33" t="s">
        <v>45</v>
      </c>
      <c r="D33" s="13"/>
      <c r="E33" s="13"/>
      <c r="F33" s="13"/>
      <c r="G33" s="13"/>
      <c r="H33" s="13"/>
      <c r="I33" s="13"/>
      <c r="J33" s="13"/>
      <c r="K33" s="55"/>
    </row>
    <row r="34" spans="1:11" x14ac:dyDescent="0.2">
      <c r="A34" s="50"/>
      <c r="B34" s="53"/>
      <c r="C34" s="2" t="s">
        <v>2</v>
      </c>
      <c r="D34" s="14"/>
      <c r="E34" s="14"/>
      <c r="F34" s="14"/>
      <c r="G34" s="14"/>
      <c r="H34" s="14"/>
      <c r="I34" s="14"/>
      <c r="J34" s="14"/>
      <c r="K34" s="56"/>
    </row>
    <row r="35" spans="1:11" x14ac:dyDescent="0.2">
      <c r="A35" s="48">
        <v>9</v>
      </c>
      <c r="B35" s="51"/>
      <c r="C35" s="3" t="s">
        <v>44</v>
      </c>
      <c r="D35" s="12"/>
      <c r="E35" s="12"/>
      <c r="F35" s="12"/>
      <c r="G35" s="12"/>
      <c r="H35" s="12"/>
      <c r="I35" s="12"/>
      <c r="J35" s="12"/>
      <c r="K35" s="54" t="str">
        <f t="shared" ref="K35" si="6">IF(B35="","",IF(COUNTBLANK(D35:J37)=0,ROUND(SUMIFS(D36:J36,D37:J37,"自家用車")/12.5*2.32,0),"全ての欄を入力してください"))</f>
        <v/>
      </c>
    </row>
    <row r="36" spans="1:11" x14ac:dyDescent="0.2">
      <c r="A36" s="49"/>
      <c r="B36" s="57"/>
      <c r="C36" s="33" t="s">
        <v>45</v>
      </c>
      <c r="D36" s="13"/>
      <c r="E36" s="13"/>
      <c r="F36" s="13"/>
      <c r="G36" s="13"/>
      <c r="H36" s="13"/>
      <c r="I36" s="13"/>
      <c r="J36" s="13"/>
      <c r="K36" s="55"/>
    </row>
    <row r="37" spans="1:11" x14ac:dyDescent="0.2">
      <c r="A37" s="50"/>
      <c r="B37" s="53"/>
      <c r="C37" s="2" t="s">
        <v>2</v>
      </c>
      <c r="D37" s="14"/>
      <c r="E37" s="14"/>
      <c r="F37" s="14"/>
      <c r="G37" s="14"/>
      <c r="H37" s="14"/>
      <c r="I37" s="14"/>
      <c r="J37" s="14"/>
      <c r="K37" s="56"/>
    </row>
    <row r="38" spans="1:11" x14ac:dyDescent="0.2">
      <c r="A38" s="48">
        <v>10</v>
      </c>
      <c r="B38" s="51"/>
      <c r="C38" s="3" t="s">
        <v>44</v>
      </c>
      <c r="D38" s="12"/>
      <c r="E38" s="12"/>
      <c r="F38" s="12"/>
      <c r="G38" s="12"/>
      <c r="H38" s="12"/>
      <c r="I38" s="12"/>
      <c r="J38" s="12"/>
      <c r="K38" s="54" t="str">
        <f t="shared" ref="K38" si="7">IF(B38="","",IF(COUNTBLANK(D38:J40)=0,ROUND(SUMIFS(D39:J39,D40:J40,"自家用車")/12.5*2.32,0),"全ての欄を入力してください"))</f>
        <v/>
      </c>
    </row>
    <row r="39" spans="1:11" x14ac:dyDescent="0.2">
      <c r="A39" s="49"/>
      <c r="B39" s="57"/>
      <c r="C39" s="33" t="s">
        <v>45</v>
      </c>
      <c r="D39" s="13"/>
      <c r="E39" s="13"/>
      <c r="F39" s="13"/>
      <c r="G39" s="13"/>
      <c r="H39" s="13"/>
      <c r="I39" s="13"/>
      <c r="J39" s="13"/>
      <c r="K39" s="55"/>
    </row>
    <row r="40" spans="1:11" x14ac:dyDescent="0.2">
      <c r="A40" s="50"/>
      <c r="B40" s="53"/>
      <c r="C40" s="2" t="s">
        <v>2</v>
      </c>
      <c r="D40" s="14"/>
      <c r="E40" s="14"/>
      <c r="F40" s="14"/>
      <c r="G40" s="14"/>
      <c r="H40" s="14"/>
      <c r="I40" s="14"/>
      <c r="J40" s="14"/>
      <c r="K40" s="56"/>
    </row>
    <row r="41" spans="1:11" x14ac:dyDescent="0.2">
      <c r="A41" s="48">
        <v>11</v>
      </c>
      <c r="B41" s="51"/>
      <c r="C41" s="3" t="s">
        <v>44</v>
      </c>
      <c r="D41" s="12"/>
      <c r="E41" s="12"/>
      <c r="F41" s="12"/>
      <c r="G41" s="12"/>
      <c r="H41" s="12"/>
      <c r="I41" s="12"/>
      <c r="J41" s="12"/>
      <c r="K41" s="54" t="str">
        <f t="shared" ref="K41" si="8">IF(B41="","",IF(COUNTBLANK(D41:J43)=0,ROUND(SUMIFS(D42:J42,D43:J43,"自家用車")/12.5*2.32,0),"全ての欄を入力してください"))</f>
        <v/>
      </c>
    </row>
    <row r="42" spans="1:11" x14ac:dyDescent="0.2">
      <c r="A42" s="49"/>
      <c r="B42" s="57"/>
      <c r="C42" s="33" t="s">
        <v>45</v>
      </c>
      <c r="D42" s="13"/>
      <c r="E42" s="13"/>
      <c r="F42" s="13"/>
      <c r="G42" s="13"/>
      <c r="H42" s="13"/>
      <c r="I42" s="13"/>
      <c r="J42" s="13"/>
      <c r="K42" s="55"/>
    </row>
    <row r="43" spans="1:11" x14ac:dyDescent="0.2">
      <c r="A43" s="50"/>
      <c r="B43" s="53"/>
      <c r="C43" s="2" t="s">
        <v>2</v>
      </c>
      <c r="D43" s="14"/>
      <c r="E43" s="14"/>
      <c r="F43" s="14"/>
      <c r="G43" s="14"/>
      <c r="H43" s="14"/>
      <c r="I43" s="14"/>
      <c r="J43" s="14"/>
      <c r="K43" s="56"/>
    </row>
    <row r="44" spans="1:11" x14ac:dyDescent="0.2">
      <c r="A44" s="48">
        <v>12</v>
      </c>
      <c r="B44" s="51"/>
      <c r="C44" s="3" t="s">
        <v>44</v>
      </c>
      <c r="D44" s="12"/>
      <c r="E44" s="12"/>
      <c r="F44" s="12"/>
      <c r="G44" s="12"/>
      <c r="H44" s="12"/>
      <c r="I44" s="12"/>
      <c r="J44" s="12"/>
      <c r="K44" s="54" t="str">
        <f t="shared" ref="K44" si="9">IF(B44="","",IF(COUNTBLANK(D44:J46)=0,ROUND(SUMIFS(D45:J45,D46:J46,"自家用車")/12.5*2.32,0),"全ての欄を入力してください"))</f>
        <v/>
      </c>
    </row>
    <row r="45" spans="1:11" x14ac:dyDescent="0.2">
      <c r="A45" s="49"/>
      <c r="B45" s="57"/>
      <c r="C45" s="33" t="s">
        <v>45</v>
      </c>
      <c r="D45" s="13"/>
      <c r="E45" s="13"/>
      <c r="F45" s="13"/>
      <c r="G45" s="13"/>
      <c r="H45" s="13"/>
      <c r="I45" s="13"/>
      <c r="J45" s="13"/>
      <c r="K45" s="55"/>
    </row>
    <row r="46" spans="1:11" x14ac:dyDescent="0.2">
      <c r="A46" s="50"/>
      <c r="B46" s="53"/>
      <c r="C46" s="2" t="s">
        <v>2</v>
      </c>
      <c r="D46" s="14"/>
      <c r="E46" s="14"/>
      <c r="F46" s="14"/>
      <c r="G46" s="14"/>
      <c r="H46" s="14"/>
      <c r="I46" s="14"/>
      <c r="J46" s="14"/>
      <c r="K46" s="56"/>
    </row>
    <row r="47" spans="1:11" x14ac:dyDescent="0.2">
      <c r="A47" s="48">
        <v>13</v>
      </c>
      <c r="B47" s="51"/>
      <c r="C47" s="3" t="s">
        <v>44</v>
      </c>
      <c r="D47" s="12"/>
      <c r="E47" s="12"/>
      <c r="F47" s="12"/>
      <c r="G47" s="12"/>
      <c r="H47" s="12"/>
      <c r="I47" s="12"/>
      <c r="J47" s="12"/>
      <c r="K47" s="54" t="str">
        <f t="shared" ref="K47" si="10">IF(B47="","",IF(COUNTBLANK(D47:J49)=0,ROUND(SUMIFS(D48:J48,D49:J49,"自家用車")/12.5*2.32,0),"全ての欄を入力してください"))</f>
        <v/>
      </c>
    </row>
    <row r="48" spans="1:11" x14ac:dyDescent="0.2">
      <c r="A48" s="49"/>
      <c r="B48" s="57"/>
      <c r="C48" s="33" t="s">
        <v>45</v>
      </c>
      <c r="D48" s="13"/>
      <c r="E48" s="13"/>
      <c r="F48" s="13"/>
      <c r="G48" s="13"/>
      <c r="H48" s="13"/>
      <c r="I48" s="13"/>
      <c r="J48" s="13"/>
      <c r="K48" s="55"/>
    </row>
    <row r="49" spans="1:11" x14ac:dyDescent="0.2">
      <c r="A49" s="50"/>
      <c r="B49" s="53"/>
      <c r="C49" s="2" t="s">
        <v>2</v>
      </c>
      <c r="D49" s="14"/>
      <c r="E49" s="14"/>
      <c r="F49" s="14"/>
      <c r="G49" s="14"/>
      <c r="H49" s="14"/>
      <c r="I49" s="14"/>
      <c r="J49" s="14"/>
      <c r="K49" s="56"/>
    </row>
    <row r="50" spans="1:11" x14ac:dyDescent="0.2">
      <c r="A50" s="48">
        <v>14</v>
      </c>
      <c r="B50" s="51"/>
      <c r="C50" s="3" t="s">
        <v>44</v>
      </c>
      <c r="D50" s="12"/>
      <c r="E50" s="12"/>
      <c r="F50" s="12"/>
      <c r="G50" s="12"/>
      <c r="H50" s="12"/>
      <c r="I50" s="12"/>
      <c r="J50" s="12"/>
      <c r="K50" s="54" t="str">
        <f t="shared" ref="K50" si="11">IF(B50="","",IF(COUNTBLANK(D50:J52)=0,ROUND(SUMIFS(D51:J51,D52:J52,"自家用車")/12.5*2.32,0),"全ての欄を入力してください"))</f>
        <v/>
      </c>
    </row>
    <row r="51" spans="1:11" x14ac:dyDescent="0.2">
      <c r="A51" s="49"/>
      <c r="B51" s="57"/>
      <c r="C51" s="33" t="s">
        <v>45</v>
      </c>
      <c r="D51" s="13"/>
      <c r="E51" s="13"/>
      <c r="F51" s="13"/>
      <c r="G51" s="13"/>
      <c r="H51" s="13"/>
      <c r="I51" s="13"/>
      <c r="J51" s="13"/>
      <c r="K51" s="55"/>
    </row>
    <row r="52" spans="1:11" x14ac:dyDescent="0.2">
      <c r="A52" s="50"/>
      <c r="B52" s="53"/>
      <c r="C52" s="2" t="s">
        <v>2</v>
      </c>
      <c r="D52" s="14"/>
      <c r="E52" s="14"/>
      <c r="F52" s="14"/>
      <c r="G52" s="14"/>
      <c r="H52" s="14"/>
      <c r="I52" s="14"/>
      <c r="J52" s="14"/>
      <c r="K52" s="56"/>
    </row>
    <row r="53" spans="1:11" x14ac:dyDescent="0.2">
      <c r="A53" s="48">
        <v>15</v>
      </c>
      <c r="B53" s="51"/>
      <c r="C53" s="3" t="s">
        <v>44</v>
      </c>
      <c r="D53" s="12"/>
      <c r="E53" s="12"/>
      <c r="F53" s="12"/>
      <c r="G53" s="12"/>
      <c r="H53" s="12"/>
      <c r="I53" s="12"/>
      <c r="J53" s="12"/>
      <c r="K53" s="54" t="str">
        <f t="shared" ref="K53" si="12">IF(B53="","",IF(COUNTBLANK(D53:J55)=0,ROUND(SUMIFS(D54:J54,D55:J55,"自家用車")/12.5*2.32,0),"全ての欄を入力してください"))</f>
        <v/>
      </c>
    </row>
    <row r="54" spans="1:11" x14ac:dyDescent="0.2">
      <c r="A54" s="49"/>
      <c r="B54" s="57"/>
      <c r="C54" s="33" t="s">
        <v>45</v>
      </c>
      <c r="D54" s="13"/>
      <c r="E54" s="13"/>
      <c r="F54" s="13"/>
      <c r="G54" s="13"/>
      <c r="H54" s="13"/>
      <c r="I54" s="13"/>
      <c r="J54" s="13"/>
      <c r="K54" s="55"/>
    </row>
    <row r="55" spans="1:11" x14ac:dyDescent="0.2">
      <c r="A55" s="50"/>
      <c r="B55" s="53"/>
      <c r="C55" s="2" t="s">
        <v>2</v>
      </c>
      <c r="D55" s="14"/>
      <c r="E55" s="14"/>
      <c r="F55" s="14"/>
      <c r="G55" s="14"/>
      <c r="H55" s="14"/>
      <c r="I55" s="14"/>
      <c r="J55" s="14"/>
      <c r="K55" s="56"/>
    </row>
    <row r="56" spans="1:11" x14ac:dyDescent="0.2">
      <c r="A56" s="48">
        <v>16</v>
      </c>
      <c r="B56" s="51"/>
      <c r="C56" s="3" t="s">
        <v>44</v>
      </c>
      <c r="D56" s="12"/>
      <c r="E56" s="12"/>
      <c r="F56" s="12"/>
      <c r="G56" s="12"/>
      <c r="H56" s="12"/>
      <c r="I56" s="12"/>
      <c r="J56" s="12"/>
      <c r="K56" s="54" t="str">
        <f t="shared" ref="K56" si="13">IF(B56="","",IF(COUNTBLANK(D56:J58)=0,ROUND(SUMIFS(D57:J57,D58:J58,"自家用車")/12.5*2.32,0),"全ての欄を入力してください"))</f>
        <v/>
      </c>
    </row>
    <row r="57" spans="1:11" x14ac:dyDescent="0.2">
      <c r="A57" s="49"/>
      <c r="B57" s="57"/>
      <c r="C57" s="33" t="s">
        <v>45</v>
      </c>
      <c r="D57" s="13"/>
      <c r="E57" s="13"/>
      <c r="F57" s="13"/>
      <c r="G57" s="13"/>
      <c r="H57" s="13"/>
      <c r="I57" s="13"/>
      <c r="J57" s="13"/>
      <c r="K57" s="55"/>
    </row>
    <row r="58" spans="1:11" x14ac:dyDescent="0.2">
      <c r="A58" s="50"/>
      <c r="B58" s="53"/>
      <c r="C58" s="2" t="s">
        <v>2</v>
      </c>
      <c r="D58" s="14"/>
      <c r="E58" s="14"/>
      <c r="F58" s="14"/>
      <c r="G58" s="14"/>
      <c r="H58" s="14"/>
      <c r="I58" s="14"/>
      <c r="J58" s="14"/>
      <c r="K58" s="56"/>
    </row>
    <row r="59" spans="1:11" x14ac:dyDescent="0.2">
      <c r="A59" s="48">
        <v>17</v>
      </c>
      <c r="B59" s="51"/>
      <c r="C59" s="3" t="s">
        <v>44</v>
      </c>
      <c r="D59" s="12"/>
      <c r="E59" s="12"/>
      <c r="F59" s="12"/>
      <c r="G59" s="12"/>
      <c r="H59" s="12"/>
      <c r="I59" s="12"/>
      <c r="J59" s="12"/>
      <c r="K59" s="54" t="str">
        <f t="shared" ref="K59" si="14">IF(B59="","",IF(COUNTBLANK(D59:J61)=0,ROUND(SUMIFS(D60:J60,D61:J61,"自家用車")/12.5*2.32,0),"全ての欄を入力してください"))</f>
        <v/>
      </c>
    </row>
    <row r="60" spans="1:11" x14ac:dyDescent="0.2">
      <c r="A60" s="49"/>
      <c r="B60" s="57"/>
      <c r="C60" s="33" t="s">
        <v>45</v>
      </c>
      <c r="D60" s="13"/>
      <c r="E60" s="13"/>
      <c r="F60" s="13"/>
      <c r="G60" s="13"/>
      <c r="H60" s="13"/>
      <c r="I60" s="13"/>
      <c r="J60" s="13"/>
      <c r="K60" s="55"/>
    </row>
    <row r="61" spans="1:11" x14ac:dyDescent="0.2">
      <c r="A61" s="50"/>
      <c r="B61" s="53"/>
      <c r="C61" s="2" t="s">
        <v>2</v>
      </c>
      <c r="D61" s="14"/>
      <c r="E61" s="14"/>
      <c r="F61" s="14"/>
      <c r="G61" s="14"/>
      <c r="H61" s="14"/>
      <c r="I61" s="14"/>
      <c r="J61" s="14"/>
      <c r="K61" s="56"/>
    </row>
    <row r="62" spans="1:11" x14ac:dyDescent="0.2">
      <c r="A62" s="48">
        <v>18</v>
      </c>
      <c r="B62" s="51"/>
      <c r="C62" s="3" t="s">
        <v>44</v>
      </c>
      <c r="D62" s="12"/>
      <c r="E62" s="12"/>
      <c r="F62" s="12"/>
      <c r="G62" s="12"/>
      <c r="H62" s="12"/>
      <c r="I62" s="12"/>
      <c r="J62" s="12"/>
      <c r="K62" s="54" t="str">
        <f t="shared" ref="K62" si="15">IF(B62="","",IF(COUNTBLANK(D62:J64)=0,ROUND(SUMIFS(D63:J63,D64:J64,"自家用車")/12.5*2.32,0),"全ての欄を入力してください"))</f>
        <v/>
      </c>
    </row>
    <row r="63" spans="1:11" x14ac:dyDescent="0.2">
      <c r="A63" s="49"/>
      <c r="B63" s="57"/>
      <c r="C63" s="33" t="s">
        <v>45</v>
      </c>
      <c r="D63" s="13"/>
      <c r="E63" s="13"/>
      <c r="F63" s="13"/>
      <c r="G63" s="13"/>
      <c r="H63" s="13"/>
      <c r="I63" s="13"/>
      <c r="J63" s="13"/>
      <c r="K63" s="55"/>
    </row>
    <row r="64" spans="1:11" x14ac:dyDescent="0.2">
      <c r="A64" s="50"/>
      <c r="B64" s="53"/>
      <c r="C64" s="2" t="s">
        <v>2</v>
      </c>
      <c r="D64" s="14"/>
      <c r="E64" s="14"/>
      <c r="F64" s="14"/>
      <c r="G64" s="14"/>
      <c r="H64" s="14"/>
      <c r="I64" s="14"/>
      <c r="J64" s="14"/>
      <c r="K64" s="56"/>
    </row>
    <row r="65" spans="1:11" x14ac:dyDescent="0.2">
      <c r="A65" s="48">
        <v>19</v>
      </c>
      <c r="B65" s="51"/>
      <c r="C65" s="3" t="s">
        <v>44</v>
      </c>
      <c r="D65" s="12"/>
      <c r="E65" s="12"/>
      <c r="F65" s="12"/>
      <c r="G65" s="12"/>
      <c r="H65" s="12"/>
      <c r="I65" s="12"/>
      <c r="J65" s="12"/>
      <c r="K65" s="54" t="str">
        <f t="shared" ref="K65" si="16">IF(B65="","",IF(COUNTBLANK(D65:J67)=0,ROUND(SUMIFS(D66:J66,D67:J67,"自家用車")/12.5*2.32,0),"全ての欄を入力してください"))</f>
        <v/>
      </c>
    </row>
    <row r="66" spans="1:11" x14ac:dyDescent="0.2">
      <c r="A66" s="49"/>
      <c r="B66" s="57"/>
      <c r="C66" s="33" t="s">
        <v>45</v>
      </c>
      <c r="D66" s="13"/>
      <c r="E66" s="13"/>
      <c r="F66" s="13"/>
      <c r="G66" s="13"/>
      <c r="H66" s="13"/>
      <c r="I66" s="13"/>
      <c r="J66" s="13"/>
      <c r="K66" s="55"/>
    </row>
    <row r="67" spans="1:11" x14ac:dyDescent="0.2">
      <c r="A67" s="50"/>
      <c r="B67" s="53"/>
      <c r="C67" s="2" t="s">
        <v>2</v>
      </c>
      <c r="D67" s="14"/>
      <c r="E67" s="14"/>
      <c r="F67" s="14"/>
      <c r="G67" s="14"/>
      <c r="H67" s="14"/>
      <c r="I67" s="14"/>
      <c r="J67" s="14"/>
      <c r="K67" s="56"/>
    </row>
    <row r="68" spans="1:11" x14ac:dyDescent="0.2">
      <c r="A68" s="48">
        <v>20</v>
      </c>
      <c r="B68" s="51"/>
      <c r="C68" s="3" t="s">
        <v>44</v>
      </c>
      <c r="D68" s="12"/>
      <c r="E68" s="12"/>
      <c r="F68" s="12"/>
      <c r="G68" s="12"/>
      <c r="H68" s="12"/>
      <c r="I68" s="12"/>
      <c r="J68" s="12"/>
      <c r="K68" s="54" t="str">
        <f t="shared" ref="K68" si="17">IF(B68="","",IF(COUNTBLANK(D68:J70)=0,ROUND(SUMIFS(D69:J69,D70:J70,"自家用車")/12.5*2.32,0),"全ての欄を入力してください"))</f>
        <v/>
      </c>
    </row>
    <row r="69" spans="1:11" x14ac:dyDescent="0.2">
      <c r="A69" s="49"/>
      <c r="B69" s="57"/>
      <c r="C69" s="33" t="s">
        <v>45</v>
      </c>
      <c r="D69" s="13"/>
      <c r="E69" s="13"/>
      <c r="F69" s="13"/>
      <c r="G69" s="13"/>
      <c r="H69" s="13"/>
      <c r="I69" s="13"/>
      <c r="J69" s="13"/>
      <c r="K69" s="55"/>
    </row>
    <row r="70" spans="1:11" x14ac:dyDescent="0.2">
      <c r="A70" s="50"/>
      <c r="B70" s="53"/>
      <c r="C70" s="2" t="s">
        <v>2</v>
      </c>
      <c r="D70" s="14"/>
      <c r="E70" s="14"/>
      <c r="F70" s="14"/>
      <c r="G70" s="14"/>
      <c r="H70" s="14"/>
      <c r="I70" s="14"/>
      <c r="J70" s="14"/>
      <c r="K70" s="56"/>
    </row>
    <row r="71" spans="1:11" x14ac:dyDescent="0.2">
      <c r="A71" s="48">
        <v>21</v>
      </c>
      <c r="B71" s="51"/>
      <c r="C71" s="3" t="s">
        <v>44</v>
      </c>
      <c r="D71" s="12"/>
      <c r="E71" s="12"/>
      <c r="F71" s="12"/>
      <c r="G71" s="12"/>
      <c r="H71" s="12"/>
      <c r="I71" s="12"/>
      <c r="J71" s="12"/>
      <c r="K71" s="54" t="str">
        <f t="shared" ref="K71" si="18">IF(B71="","",IF(COUNTBLANK(D71:J73)=0,ROUND(SUMIFS(D72:J72,D73:J73,"自家用車")/12.5*2.32,0),"全ての欄を入力してください"))</f>
        <v/>
      </c>
    </row>
    <row r="72" spans="1:11" x14ac:dyDescent="0.2">
      <c r="A72" s="49"/>
      <c r="B72" s="57"/>
      <c r="C72" s="33" t="s">
        <v>45</v>
      </c>
      <c r="D72" s="13"/>
      <c r="E72" s="13"/>
      <c r="F72" s="13"/>
      <c r="G72" s="13"/>
      <c r="H72" s="13"/>
      <c r="I72" s="13"/>
      <c r="J72" s="13"/>
      <c r="K72" s="55"/>
    </row>
    <row r="73" spans="1:11" x14ac:dyDescent="0.2">
      <c r="A73" s="50"/>
      <c r="B73" s="53"/>
      <c r="C73" s="2" t="s">
        <v>2</v>
      </c>
      <c r="D73" s="14"/>
      <c r="E73" s="14"/>
      <c r="F73" s="14"/>
      <c r="G73" s="14"/>
      <c r="H73" s="14"/>
      <c r="I73" s="14"/>
      <c r="J73" s="14"/>
      <c r="K73" s="56"/>
    </row>
    <row r="74" spans="1:11" x14ac:dyDescent="0.2">
      <c r="A74" s="48">
        <v>22</v>
      </c>
      <c r="B74" s="51"/>
      <c r="C74" s="3" t="s">
        <v>44</v>
      </c>
      <c r="D74" s="12"/>
      <c r="E74" s="12"/>
      <c r="F74" s="12"/>
      <c r="G74" s="12"/>
      <c r="H74" s="12"/>
      <c r="I74" s="12"/>
      <c r="J74" s="12"/>
      <c r="K74" s="54" t="str">
        <f t="shared" ref="K74" si="19">IF(B74="","",IF(COUNTBLANK(D74:J76)=0,ROUND(SUMIFS(D75:J75,D76:J76,"自家用車")/12.5*2.32,0),"全ての欄を入力してください"))</f>
        <v/>
      </c>
    </row>
    <row r="75" spans="1:11" x14ac:dyDescent="0.2">
      <c r="A75" s="49"/>
      <c r="B75" s="57"/>
      <c r="C75" s="33" t="s">
        <v>45</v>
      </c>
      <c r="D75" s="13"/>
      <c r="E75" s="13"/>
      <c r="F75" s="13"/>
      <c r="G75" s="13"/>
      <c r="H75" s="13"/>
      <c r="I75" s="13"/>
      <c r="J75" s="13"/>
      <c r="K75" s="55"/>
    </row>
    <row r="76" spans="1:11" x14ac:dyDescent="0.2">
      <c r="A76" s="50"/>
      <c r="B76" s="53"/>
      <c r="C76" s="2" t="s">
        <v>2</v>
      </c>
      <c r="D76" s="14"/>
      <c r="E76" s="14"/>
      <c r="F76" s="14"/>
      <c r="G76" s="14"/>
      <c r="H76" s="14"/>
      <c r="I76" s="14"/>
      <c r="J76" s="14"/>
      <c r="K76" s="56"/>
    </row>
    <row r="77" spans="1:11" x14ac:dyDescent="0.2">
      <c r="A77" s="48">
        <v>23</v>
      </c>
      <c r="B77" s="51"/>
      <c r="C77" s="3" t="s">
        <v>44</v>
      </c>
      <c r="D77" s="12"/>
      <c r="E77" s="12"/>
      <c r="F77" s="12"/>
      <c r="G77" s="12"/>
      <c r="H77" s="12"/>
      <c r="I77" s="12"/>
      <c r="J77" s="12"/>
      <c r="K77" s="54" t="str">
        <f t="shared" ref="K77" si="20">IF(B77="","",IF(COUNTBLANK(D77:J79)=0,ROUND(SUMIFS(D78:J78,D79:J79,"自家用車")/12.5*2.32,0),"全ての欄を入力してください"))</f>
        <v/>
      </c>
    </row>
    <row r="78" spans="1:11" x14ac:dyDescent="0.2">
      <c r="A78" s="49"/>
      <c r="B78" s="57"/>
      <c r="C78" s="33" t="s">
        <v>45</v>
      </c>
      <c r="D78" s="13"/>
      <c r="E78" s="13"/>
      <c r="F78" s="13"/>
      <c r="G78" s="13"/>
      <c r="H78" s="13"/>
      <c r="I78" s="13"/>
      <c r="J78" s="13"/>
      <c r="K78" s="55"/>
    </row>
    <row r="79" spans="1:11" x14ac:dyDescent="0.2">
      <c r="A79" s="50"/>
      <c r="B79" s="53"/>
      <c r="C79" s="2" t="s">
        <v>2</v>
      </c>
      <c r="D79" s="14"/>
      <c r="E79" s="14"/>
      <c r="F79" s="14"/>
      <c r="G79" s="14"/>
      <c r="H79" s="14"/>
      <c r="I79" s="14"/>
      <c r="J79" s="14"/>
      <c r="K79" s="56"/>
    </row>
    <row r="80" spans="1:11" x14ac:dyDescent="0.2">
      <c r="A80" s="48">
        <v>24</v>
      </c>
      <c r="B80" s="51"/>
      <c r="C80" s="3" t="s">
        <v>44</v>
      </c>
      <c r="D80" s="12"/>
      <c r="E80" s="12"/>
      <c r="F80" s="12"/>
      <c r="G80" s="12"/>
      <c r="H80" s="12"/>
      <c r="I80" s="12"/>
      <c r="J80" s="12"/>
      <c r="K80" s="54" t="str">
        <f t="shared" ref="K80" si="21">IF(B80="","",IF(COUNTBLANK(D80:J82)=0,ROUND(SUMIFS(D81:J81,D82:J82,"自家用車")/12.5*2.32,0),"全ての欄を入力してください"))</f>
        <v/>
      </c>
    </row>
    <row r="81" spans="1:11" x14ac:dyDescent="0.2">
      <c r="A81" s="49"/>
      <c r="B81" s="57"/>
      <c r="C81" s="33" t="s">
        <v>45</v>
      </c>
      <c r="D81" s="13"/>
      <c r="E81" s="13"/>
      <c r="F81" s="13"/>
      <c r="G81" s="13"/>
      <c r="H81" s="13"/>
      <c r="I81" s="13"/>
      <c r="J81" s="13"/>
      <c r="K81" s="55"/>
    </row>
    <row r="82" spans="1:11" x14ac:dyDescent="0.2">
      <c r="A82" s="50"/>
      <c r="B82" s="53"/>
      <c r="C82" s="2" t="s">
        <v>2</v>
      </c>
      <c r="D82" s="14"/>
      <c r="E82" s="14"/>
      <c r="F82" s="14"/>
      <c r="G82" s="14"/>
      <c r="H82" s="14"/>
      <c r="I82" s="14"/>
      <c r="J82" s="14"/>
      <c r="K82" s="56"/>
    </row>
    <row r="83" spans="1:11" x14ac:dyDescent="0.2">
      <c r="A83" s="48">
        <v>25</v>
      </c>
      <c r="B83" s="51"/>
      <c r="C83" s="3" t="s">
        <v>44</v>
      </c>
      <c r="D83" s="12"/>
      <c r="E83" s="12"/>
      <c r="F83" s="12"/>
      <c r="G83" s="12"/>
      <c r="H83" s="12"/>
      <c r="I83" s="12"/>
      <c r="J83" s="12"/>
      <c r="K83" s="54" t="str">
        <f t="shared" ref="K83" si="22">IF(B83="","",IF(COUNTBLANK(D83:J85)=0,ROUND(SUMIFS(D84:J84,D85:J85,"自家用車")/12.5*2.32,0),"全ての欄を入力してください"))</f>
        <v/>
      </c>
    </row>
    <row r="84" spans="1:11" x14ac:dyDescent="0.2">
      <c r="A84" s="49"/>
      <c r="B84" s="57"/>
      <c r="C84" s="33" t="s">
        <v>45</v>
      </c>
      <c r="D84" s="13"/>
      <c r="E84" s="13"/>
      <c r="F84" s="13"/>
      <c r="G84" s="13"/>
      <c r="H84" s="13"/>
      <c r="I84" s="13"/>
      <c r="J84" s="13"/>
      <c r="K84" s="55"/>
    </row>
    <row r="85" spans="1:11" x14ac:dyDescent="0.2">
      <c r="A85" s="50"/>
      <c r="B85" s="53"/>
      <c r="C85" s="2" t="s">
        <v>2</v>
      </c>
      <c r="D85" s="14"/>
      <c r="E85" s="14"/>
      <c r="F85" s="14"/>
      <c r="G85" s="14"/>
      <c r="H85" s="14"/>
      <c r="I85" s="14"/>
      <c r="J85" s="14"/>
      <c r="K85" s="56"/>
    </row>
    <row r="86" spans="1:11" x14ac:dyDescent="0.2">
      <c r="A86" s="48">
        <v>26</v>
      </c>
      <c r="B86" s="51"/>
      <c r="C86" s="3" t="s">
        <v>44</v>
      </c>
      <c r="D86" s="12"/>
      <c r="E86" s="12"/>
      <c r="F86" s="12"/>
      <c r="G86" s="12"/>
      <c r="H86" s="12"/>
      <c r="I86" s="12"/>
      <c r="J86" s="12"/>
      <c r="K86" s="54" t="str">
        <f t="shared" ref="K86" si="23">IF(B86="","",IF(COUNTBLANK(D86:J88)=0,ROUND(SUMIFS(D87:J87,D88:J88,"自家用車")/12.5*2.32,0),"全ての欄を入力してください"))</f>
        <v/>
      </c>
    </row>
    <row r="87" spans="1:11" x14ac:dyDescent="0.2">
      <c r="A87" s="49"/>
      <c r="B87" s="57"/>
      <c r="C87" s="33" t="s">
        <v>45</v>
      </c>
      <c r="D87" s="13"/>
      <c r="E87" s="13"/>
      <c r="F87" s="13"/>
      <c r="G87" s="13"/>
      <c r="H87" s="13"/>
      <c r="I87" s="13"/>
      <c r="J87" s="13"/>
      <c r="K87" s="55"/>
    </row>
    <row r="88" spans="1:11" x14ac:dyDescent="0.2">
      <c r="A88" s="50"/>
      <c r="B88" s="53"/>
      <c r="C88" s="2" t="s">
        <v>2</v>
      </c>
      <c r="D88" s="14"/>
      <c r="E88" s="14"/>
      <c r="F88" s="14"/>
      <c r="G88" s="14"/>
      <c r="H88" s="14"/>
      <c r="I88" s="14"/>
      <c r="J88" s="14"/>
      <c r="K88" s="56"/>
    </row>
    <row r="89" spans="1:11" x14ac:dyDescent="0.2">
      <c r="A89" s="48">
        <v>27</v>
      </c>
      <c r="B89" s="51"/>
      <c r="C89" s="3" t="s">
        <v>44</v>
      </c>
      <c r="D89" s="12"/>
      <c r="E89" s="12"/>
      <c r="F89" s="12"/>
      <c r="G89" s="12"/>
      <c r="H89" s="12"/>
      <c r="I89" s="12"/>
      <c r="J89" s="12"/>
      <c r="K89" s="54" t="str">
        <f t="shared" ref="K89" si="24">IF(B89="","",IF(COUNTBLANK(D89:J91)=0,ROUND(SUMIFS(D90:J90,D91:J91,"自家用車")/12.5*2.32,0),"全ての欄を入力してください"))</f>
        <v/>
      </c>
    </row>
    <row r="90" spans="1:11" x14ac:dyDescent="0.2">
      <c r="A90" s="49"/>
      <c r="B90" s="57"/>
      <c r="C90" s="33" t="s">
        <v>45</v>
      </c>
      <c r="D90" s="13"/>
      <c r="E90" s="13"/>
      <c r="F90" s="13"/>
      <c r="G90" s="13"/>
      <c r="H90" s="13"/>
      <c r="I90" s="13"/>
      <c r="J90" s="13"/>
      <c r="K90" s="55"/>
    </row>
    <row r="91" spans="1:11" x14ac:dyDescent="0.2">
      <c r="A91" s="50"/>
      <c r="B91" s="53"/>
      <c r="C91" s="2" t="s">
        <v>2</v>
      </c>
      <c r="D91" s="14"/>
      <c r="E91" s="14"/>
      <c r="F91" s="14"/>
      <c r="G91" s="14"/>
      <c r="H91" s="14"/>
      <c r="I91" s="14"/>
      <c r="J91" s="14"/>
      <c r="K91" s="56"/>
    </row>
    <row r="92" spans="1:11" x14ac:dyDescent="0.2">
      <c r="A92" s="48">
        <v>28</v>
      </c>
      <c r="B92" s="51"/>
      <c r="C92" s="3" t="s">
        <v>44</v>
      </c>
      <c r="D92" s="12"/>
      <c r="E92" s="12"/>
      <c r="F92" s="12"/>
      <c r="G92" s="12"/>
      <c r="H92" s="12"/>
      <c r="I92" s="12"/>
      <c r="J92" s="12"/>
      <c r="K92" s="54" t="str">
        <f t="shared" ref="K92" si="25">IF(B92="","",IF(COUNTBLANK(D92:J94)=0,ROUND(SUMIFS(D93:J93,D94:J94,"自家用車")/12.5*2.32,0),"全ての欄を入力してください"))</f>
        <v/>
      </c>
    </row>
    <row r="93" spans="1:11" x14ac:dyDescent="0.2">
      <c r="A93" s="49"/>
      <c r="B93" s="57"/>
      <c r="C93" s="33" t="s">
        <v>45</v>
      </c>
      <c r="D93" s="13"/>
      <c r="E93" s="13"/>
      <c r="F93" s="13"/>
      <c r="G93" s="13"/>
      <c r="H93" s="13"/>
      <c r="I93" s="13"/>
      <c r="J93" s="13"/>
      <c r="K93" s="55"/>
    </row>
    <row r="94" spans="1:11" x14ac:dyDescent="0.2">
      <c r="A94" s="50"/>
      <c r="B94" s="53"/>
      <c r="C94" s="2" t="s">
        <v>2</v>
      </c>
      <c r="D94" s="14"/>
      <c r="E94" s="14"/>
      <c r="F94" s="14"/>
      <c r="G94" s="14"/>
      <c r="H94" s="14"/>
      <c r="I94" s="14"/>
      <c r="J94" s="14"/>
      <c r="K94" s="56"/>
    </row>
    <row r="95" spans="1:11" x14ac:dyDescent="0.2">
      <c r="A95" s="48">
        <v>29</v>
      </c>
      <c r="B95" s="51"/>
      <c r="C95" s="3" t="s">
        <v>44</v>
      </c>
      <c r="D95" s="12"/>
      <c r="E95" s="12"/>
      <c r="F95" s="12"/>
      <c r="G95" s="12"/>
      <c r="H95" s="12"/>
      <c r="I95" s="12"/>
      <c r="J95" s="12"/>
      <c r="K95" s="54" t="str">
        <f t="shared" ref="K95" si="26">IF(B95="","",IF(COUNTBLANK(D95:J97)=0,ROUND(SUMIFS(D96:J96,D97:J97,"自家用車")/12.5*2.32,0),"全ての欄を入力してください"))</f>
        <v/>
      </c>
    </row>
    <row r="96" spans="1:11" x14ac:dyDescent="0.2">
      <c r="A96" s="49"/>
      <c r="B96" s="57"/>
      <c r="C96" s="33" t="s">
        <v>45</v>
      </c>
      <c r="D96" s="13"/>
      <c r="E96" s="13"/>
      <c r="F96" s="13"/>
      <c r="G96" s="13"/>
      <c r="H96" s="13"/>
      <c r="I96" s="13"/>
      <c r="J96" s="13"/>
      <c r="K96" s="55"/>
    </row>
    <row r="97" spans="1:11" x14ac:dyDescent="0.2">
      <c r="A97" s="50"/>
      <c r="B97" s="53"/>
      <c r="C97" s="2" t="s">
        <v>2</v>
      </c>
      <c r="D97" s="14"/>
      <c r="E97" s="14"/>
      <c r="F97" s="14"/>
      <c r="G97" s="14"/>
      <c r="H97" s="14"/>
      <c r="I97" s="14"/>
      <c r="J97" s="14"/>
      <c r="K97" s="56"/>
    </row>
    <row r="98" spans="1:11" x14ac:dyDescent="0.2">
      <c r="A98" s="48">
        <v>30</v>
      </c>
      <c r="B98" s="51"/>
      <c r="C98" s="3" t="s">
        <v>44</v>
      </c>
      <c r="D98" s="12"/>
      <c r="E98" s="12"/>
      <c r="F98" s="12"/>
      <c r="G98" s="12"/>
      <c r="H98" s="12"/>
      <c r="I98" s="12"/>
      <c r="J98" s="12"/>
      <c r="K98" s="54" t="str">
        <f t="shared" ref="K98" si="27">IF(B98="","",IF(COUNTBLANK(D98:J100)=0,ROUND(SUMIFS(D99:J99,D100:J100,"自家用車")/12.5*2.32,0),"全ての欄を入力してください"))</f>
        <v/>
      </c>
    </row>
    <row r="99" spans="1:11" x14ac:dyDescent="0.2">
      <c r="A99" s="49"/>
      <c r="B99" s="57"/>
      <c r="C99" s="33" t="s">
        <v>45</v>
      </c>
      <c r="D99" s="13"/>
      <c r="E99" s="13"/>
      <c r="F99" s="13"/>
      <c r="G99" s="13"/>
      <c r="H99" s="13"/>
      <c r="I99" s="13"/>
      <c r="J99" s="13"/>
      <c r="K99" s="55"/>
    </row>
    <row r="100" spans="1:11" x14ac:dyDescent="0.2">
      <c r="A100" s="50"/>
      <c r="B100" s="53"/>
      <c r="C100" s="2" t="s">
        <v>2</v>
      </c>
      <c r="D100" s="14"/>
      <c r="E100" s="14"/>
      <c r="F100" s="14"/>
      <c r="G100" s="14"/>
      <c r="H100" s="14"/>
      <c r="I100" s="14"/>
      <c r="J100" s="14"/>
      <c r="K100" s="56"/>
    </row>
  </sheetData>
  <mergeCells count="103">
    <mergeCell ref="A86:A88"/>
    <mergeCell ref="B86:B88"/>
    <mergeCell ref="K86:K88"/>
    <mergeCell ref="A89:A91"/>
    <mergeCell ref="B89:B91"/>
    <mergeCell ref="K89:K91"/>
    <mergeCell ref="A80:A82"/>
    <mergeCell ref="B80:B82"/>
    <mergeCell ref="K80:K82"/>
    <mergeCell ref="A83:A85"/>
    <mergeCell ref="B83:B85"/>
    <mergeCell ref="K83:K85"/>
    <mergeCell ref="A98:A100"/>
    <mergeCell ref="B98:B100"/>
    <mergeCell ref="K98:K100"/>
    <mergeCell ref="A92:A94"/>
    <mergeCell ref="B92:B94"/>
    <mergeCell ref="K92:K94"/>
    <mergeCell ref="A95:A97"/>
    <mergeCell ref="B95:B97"/>
    <mergeCell ref="K95:K97"/>
    <mergeCell ref="B74:B76"/>
    <mergeCell ref="K74:K76"/>
    <mergeCell ref="A77:A79"/>
    <mergeCell ref="B77:B79"/>
    <mergeCell ref="K77:K79"/>
    <mergeCell ref="A68:A70"/>
    <mergeCell ref="B68:B70"/>
    <mergeCell ref="K68:K70"/>
    <mergeCell ref="A71:A73"/>
    <mergeCell ref="B71:B73"/>
    <mergeCell ref="K71:K73"/>
    <mergeCell ref="A74:A76"/>
    <mergeCell ref="A62:A64"/>
    <mergeCell ref="B62:B64"/>
    <mergeCell ref="K62:K64"/>
    <mergeCell ref="A65:A67"/>
    <mergeCell ref="B65:B67"/>
    <mergeCell ref="K65:K67"/>
    <mergeCell ref="A56:A58"/>
    <mergeCell ref="B56:B58"/>
    <mergeCell ref="K56:K58"/>
    <mergeCell ref="A59:A61"/>
    <mergeCell ref="B59:B61"/>
    <mergeCell ref="K59:K61"/>
    <mergeCell ref="A50:A52"/>
    <mergeCell ref="B50:B52"/>
    <mergeCell ref="K50:K52"/>
    <mergeCell ref="A53:A55"/>
    <mergeCell ref="B53:B55"/>
    <mergeCell ref="K53:K55"/>
    <mergeCell ref="A44:A46"/>
    <mergeCell ref="B44:B46"/>
    <mergeCell ref="K44:K46"/>
    <mergeCell ref="A47:A49"/>
    <mergeCell ref="B47:B49"/>
    <mergeCell ref="K47:K49"/>
    <mergeCell ref="A38:A40"/>
    <mergeCell ref="B38:B40"/>
    <mergeCell ref="K38:K40"/>
    <mergeCell ref="A41:A43"/>
    <mergeCell ref="B41:B43"/>
    <mergeCell ref="K41:K43"/>
    <mergeCell ref="A32:A34"/>
    <mergeCell ref="B32:B34"/>
    <mergeCell ref="K32:K34"/>
    <mergeCell ref="A35:A37"/>
    <mergeCell ref="B35:B37"/>
    <mergeCell ref="K35:K37"/>
    <mergeCell ref="A26:A28"/>
    <mergeCell ref="B26:B28"/>
    <mergeCell ref="K26:K28"/>
    <mergeCell ref="A29:A31"/>
    <mergeCell ref="B29:B31"/>
    <mergeCell ref="K29:K31"/>
    <mergeCell ref="A20:A22"/>
    <mergeCell ref="B20:B22"/>
    <mergeCell ref="K20:K22"/>
    <mergeCell ref="A23:A25"/>
    <mergeCell ref="B23:B25"/>
    <mergeCell ref="K23:K25"/>
    <mergeCell ref="A14:A16"/>
    <mergeCell ref="B14:B16"/>
    <mergeCell ref="K14:K16"/>
    <mergeCell ref="A17:A19"/>
    <mergeCell ref="B17:B19"/>
    <mergeCell ref="K17:K19"/>
    <mergeCell ref="A1:H1"/>
    <mergeCell ref="I1:K1"/>
    <mergeCell ref="A11:A13"/>
    <mergeCell ref="B11:B13"/>
    <mergeCell ref="K11:K13"/>
    <mergeCell ref="A3:C3"/>
    <mergeCell ref="A4:C4"/>
    <mergeCell ref="A6:B6"/>
    <mergeCell ref="C6:H6"/>
    <mergeCell ref="I6:K7"/>
    <mergeCell ref="A7:B7"/>
    <mergeCell ref="C7:H7"/>
    <mergeCell ref="E3:F3"/>
    <mergeCell ref="E4:F4"/>
    <mergeCell ref="G3:H3"/>
    <mergeCell ref="G4:H4"/>
  </mergeCells>
  <phoneticPr fontId="3"/>
  <conditionalFormatting sqref="K11:K100">
    <cfRule type="containsText" dxfId="2" priority="1" operator="containsText" text="全ての欄を入力してください">
      <formula>NOT(ISERROR(SEARCH("全ての欄を入力してください",K11)))</formula>
    </cfRule>
  </conditionalFormatting>
  <dataValidations count="3">
    <dataValidation type="list" allowBlank="1" showInputMessage="1" showErrorMessage="1" sqref="D13:J13 D16:J16 D22:J22 D19:J19 D25:J25 D28:J28 D31:J31 D34:J34 D37:J37 D40:J40 D43:J43 D46:J46 D49:J49 D52:J52 D55:J55 D58:J58 D61:J61 D64:J64 D67:J67 D70:J70 D73:J73 D76:J76 D79:J79 D82:J82 D85:J85 D88:J88 D91:J91 D94:J94 D97:J97 D100:J100" xr:uid="{00000000-0002-0000-0000-000000000000}">
      <formula1>"自家用車,自家用車以外"</formula1>
    </dataValidation>
    <dataValidation type="list" allowBlank="1" showInputMessage="1" showErrorMessage="1" sqref="D11:J11 D14:J14 D17:J17 D20:J20 D23:J23 D26:J26 D29:J29 D32:J32 D35:J35 D38:J38 D41:J41 D44:J44 D47:J47 D50:J50 D53:J53 D56:J56 D59:J59 D62:J62 D65:J65 D68:J68 D71:J71 D74:J74 D77:J77 D80:J80 D83:J83 D86:J86 D89:J89 D92:J92 D95:J95 D98:J98" xr:uid="{00000000-0002-0000-0000-000001000000}">
      <formula1>"バス,電車,徒歩・自転車,他車への相乗り,パークアンドライド,自家用車"</formula1>
    </dataValidation>
    <dataValidation type="custom" operator="greaterThanOrEqual" allowBlank="1" showInputMessage="1" showErrorMessage="1" sqref="D12:J12 D15:J15 D18:J18 D21:J21 D24:J24 D27:J27 D30:J30 D33:J33 D36:J36 D39:J39 D42:J42 D45:J45 D48:J48 D51:J51 D54:J54 D57:J57 D60:J60 D63:J63 D66:J66 D69:J69 D72:J72 D75:J75 D78:J78 D81:J81 D84:J84 D87:J87 D90:J90 D93:J93 D96:J96 D99:J99" xr:uid="{00000000-0002-0000-0000-000002000000}">
      <formula1>IF(D11="自家用車",D12=0,TRUE)</formula1>
    </dataValidation>
  </dataValidations>
  <pageMargins left="0.7" right="0.7" top="0.75" bottom="0.75" header="0.3" footer="0.3"/>
  <pageSetup paperSize="9" scale="59" orientation="portrait" r:id="rId1"/>
  <rowBreaks count="1" manualBreakCount="1">
    <brk id="100" max="10"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39"/>
  <sheetViews>
    <sheetView tabSelected="1" topLeftCell="C1" zoomScaleNormal="100" zoomScaleSheetLayoutView="100" workbookViewId="0">
      <selection activeCell="L9" sqref="L9"/>
    </sheetView>
  </sheetViews>
  <sheetFormatPr defaultColWidth="9" defaultRowHeight="13.2" x14ac:dyDescent="0.2"/>
  <cols>
    <col min="1" max="1" width="3.6640625" style="1" customWidth="1"/>
    <col min="2" max="2" width="15.6640625" style="1" customWidth="1"/>
    <col min="3" max="3" width="14.6640625" style="1" customWidth="1"/>
    <col min="4" max="10" width="14.109375" style="1" customWidth="1"/>
    <col min="11" max="11" width="12.6640625" style="1" customWidth="1"/>
    <col min="12" max="12" width="9" style="1"/>
    <col min="13" max="13" width="15.109375" style="1" bestFit="1" customWidth="1"/>
    <col min="14" max="20" width="9" style="1"/>
    <col min="21" max="21" width="14.6640625" style="1" customWidth="1"/>
    <col min="22" max="22" width="9" style="1"/>
    <col min="23" max="29" width="5.6640625" style="1" customWidth="1"/>
    <col min="30" max="30" width="3.44140625" style="1" bestFit="1" customWidth="1"/>
    <col min="31" max="31" width="5.6640625" style="1" customWidth="1"/>
    <col min="32" max="16384" width="9" style="1"/>
  </cols>
  <sheetData>
    <row r="1" spans="1:32" ht="25.5" customHeight="1" x14ac:dyDescent="0.2">
      <c r="A1" s="59" t="s">
        <v>60</v>
      </c>
      <c r="B1" s="59"/>
      <c r="C1" s="59"/>
      <c r="D1" s="59"/>
      <c r="E1" s="59"/>
      <c r="F1" s="59"/>
      <c r="G1" s="59"/>
      <c r="H1" s="59"/>
      <c r="I1" s="60" t="s">
        <v>64</v>
      </c>
      <c r="J1" s="61"/>
      <c r="K1" s="62"/>
    </row>
    <row r="2" spans="1:32" ht="8.1" customHeight="1" x14ac:dyDescent="0.2"/>
    <row r="3" spans="1:32" x14ac:dyDescent="0.2">
      <c r="A3" s="64" t="s">
        <v>39</v>
      </c>
      <c r="B3" s="64"/>
      <c r="C3" s="64"/>
      <c r="D3" s="29" t="s">
        <v>42</v>
      </c>
      <c r="E3" s="73" t="s">
        <v>34</v>
      </c>
      <c r="F3" s="74"/>
      <c r="G3" s="73" t="s">
        <v>40</v>
      </c>
      <c r="H3" s="77"/>
      <c r="K3"/>
    </row>
    <row r="4" spans="1:32" x14ac:dyDescent="0.2">
      <c r="A4" s="92"/>
      <c r="B4" s="92"/>
      <c r="C4" s="92"/>
      <c r="D4" s="31"/>
      <c r="E4" s="97"/>
      <c r="F4" s="98"/>
      <c r="G4" s="97"/>
      <c r="H4" s="99"/>
      <c r="K4"/>
    </row>
    <row r="5" spans="1:32" ht="8.1" customHeight="1" x14ac:dyDescent="0.2">
      <c r="A5" s="15"/>
      <c r="B5" s="15"/>
      <c r="C5" s="15"/>
      <c r="D5" s="15"/>
      <c r="E5" s="15"/>
      <c r="F5" s="15"/>
      <c r="G5" s="15"/>
      <c r="H5" s="15"/>
      <c r="I5" s="15"/>
      <c r="J5" s="15"/>
      <c r="W5"/>
      <c r="X5"/>
      <c r="Y5"/>
      <c r="Z5"/>
      <c r="AA5"/>
      <c r="AB5"/>
      <c r="AC5"/>
      <c r="AD5"/>
      <c r="AE5"/>
      <c r="AF5"/>
    </row>
    <row r="6" spans="1:32" ht="13.5" customHeight="1" x14ac:dyDescent="0.2">
      <c r="A6" s="79" t="s">
        <v>26</v>
      </c>
      <c r="B6" s="80"/>
      <c r="C6" s="83" t="s">
        <v>46</v>
      </c>
      <c r="D6" s="84"/>
      <c r="E6" s="84"/>
      <c r="F6" s="84"/>
      <c r="G6" s="84"/>
      <c r="H6" s="85"/>
      <c r="I6" s="68" t="s">
        <v>28</v>
      </c>
      <c r="J6" s="69"/>
      <c r="K6" s="69"/>
      <c r="L6" s="16"/>
      <c r="M6" s="16"/>
      <c r="N6" s="16"/>
      <c r="O6" s="16"/>
      <c r="P6" s="16"/>
      <c r="Q6" s="16"/>
      <c r="R6" s="16"/>
      <c r="S6" s="16"/>
      <c r="T6" s="16"/>
      <c r="U6" s="16"/>
      <c r="V6" s="16"/>
      <c r="W6"/>
      <c r="X6"/>
      <c r="Y6"/>
      <c r="Z6"/>
      <c r="AA6"/>
      <c r="AB6"/>
      <c r="AC6"/>
      <c r="AD6"/>
      <c r="AE6"/>
      <c r="AF6"/>
    </row>
    <row r="7" spans="1:32" x14ac:dyDescent="0.2">
      <c r="A7" s="81" t="s">
        <v>27</v>
      </c>
      <c r="B7" s="82"/>
      <c r="C7" s="86" t="s">
        <v>36</v>
      </c>
      <c r="D7" s="87"/>
      <c r="E7" s="87"/>
      <c r="F7" s="87"/>
      <c r="G7" s="87"/>
      <c r="H7" s="88"/>
      <c r="I7" s="68"/>
      <c r="J7" s="69"/>
      <c r="K7" s="69"/>
      <c r="M7" s="94" t="s">
        <v>24</v>
      </c>
      <c r="N7" s="95"/>
      <c r="O7" s="95"/>
      <c r="P7" s="95"/>
      <c r="Q7" s="95"/>
      <c r="R7" s="95"/>
      <c r="S7" s="95"/>
      <c r="T7" s="95"/>
      <c r="U7" s="95"/>
      <c r="V7" s="95"/>
      <c r="W7" s="95"/>
      <c r="X7" s="95"/>
      <c r="Y7" s="95"/>
      <c r="Z7" s="95"/>
      <c r="AA7" s="95"/>
      <c r="AB7" s="95"/>
      <c r="AC7" s="95"/>
      <c r="AD7" s="95"/>
      <c r="AE7" s="96"/>
    </row>
    <row r="8" spans="1:32" ht="8.1" customHeight="1" x14ac:dyDescent="0.2"/>
    <row r="9" spans="1:32" ht="20.25" customHeight="1" x14ac:dyDescent="0.2">
      <c r="A9" s="4"/>
      <c r="B9" s="4" t="s">
        <v>0</v>
      </c>
      <c r="C9" s="4" t="s">
        <v>37</v>
      </c>
      <c r="D9" s="41" t="s">
        <v>63</v>
      </c>
      <c r="E9" s="41" t="s">
        <v>62</v>
      </c>
      <c r="F9" s="41" t="s">
        <v>62</v>
      </c>
      <c r="G9" s="41" t="s">
        <v>62</v>
      </c>
      <c r="H9" s="41" t="s">
        <v>62</v>
      </c>
      <c r="I9" s="41" t="s">
        <v>62</v>
      </c>
      <c r="J9" s="41" t="s">
        <v>62</v>
      </c>
      <c r="K9" s="4" t="s">
        <v>1</v>
      </c>
      <c r="M9" s="4" t="s">
        <v>43</v>
      </c>
      <c r="N9" s="43" t="str">
        <f>D9</f>
        <v>＿月＿日</v>
      </c>
      <c r="O9" s="43" t="str">
        <f t="shared" ref="O9:T9" si="0">E9</f>
        <v>＿月＿日</v>
      </c>
      <c r="P9" s="43" t="str">
        <f t="shared" si="0"/>
        <v>＿月＿日</v>
      </c>
      <c r="Q9" s="43" t="str">
        <f t="shared" si="0"/>
        <v>＿月＿日</v>
      </c>
      <c r="R9" s="43" t="str">
        <f t="shared" si="0"/>
        <v>＿月＿日</v>
      </c>
      <c r="S9" s="43" t="str">
        <f t="shared" si="0"/>
        <v>＿月＿日</v>
      </c>
      <c r="T9" s="43" t="str">
        <f t="shared" si="0"/>
        <v>＿月＿日</v>
      </c>
      <c r="U9" s="37" t="s">
        <v>49</v>
      </c>
      <c r="W9" s="100" t="s">
        <v>20</v>
      </c>
      <c r="X9" s="100"/>
      <c r="Y9" s="8">
        <f>COUNTA($B$10:$B$99)-SUM(AE10:AE39)</f>
        <v>0</v>
      </c>
      <c r="Z9" s="100" t="s">
        <v>22</v>
      </c>
      <c r="AA9" s="100"/>
      <c r="AB9" s="8">
        <f>SUM(W15:AC15)</f>
        <v>0</v>
      </c>
      <c r="AC9" s="8">
        <f>SUM(W18:AC18)</f>
        <v>0</v>
      </c>
      <c r="AD9"/>
      <c r="AE9" s="9" t="s">
        <v>12</v>
      </c>
    </row>
    <row r="10" spans="1:32" x14ac:dyDescent="0.2">
      <c r="A10" s="48">
        <v>1</v>
      </c>
      <c r="B10" s="89"/>
      <c r="C10" s="3" t="s">
        <v>44</v>
      </c>
      <c r="D10" s="5"/>
      <c r="E10" s="5"/>
      <c r="F10" s="5"/>
      <c r="G10" s="5"/>
      <c r="H10" s="5"/>
      <c r="I10" s="5"/>
      <c r="J10" s="5"/>
      <c r="K10" s="54" t="str">
        <f>IF(B10="","",IF(COUNTBLANK(D10:J12)=0,ROUND(SUM(N11:T11)/12.5*2.32,1),"全ての欄を入力してください"))</f>
        <v/>
      </c>
      <c r="M10" s="39" t="s">
        <v>50</v>
      </c>
      <c r="N10" s="40">
        <f>IF(D10="自家用車",0,IF(D12="自家用車以外",0,D11))</f>
        <v>0</v>
      </c>
      <c r="O10" s="40">
        <f t="shared" ref="O10:T10" si="1">IF(E10="取り組みなし",0,IF(E12="自家用車以外",0,E11))</f>
        <v>0</v>
      </c>
      <c r="P10" s="40">
        <f t="shared" si="1"/>
        <v>0</v>
      </c>
      <c r="Q10" s="40">
        <f t="shared" si="1"/>
        <v>0</v>
      </c>
      <c r="R10" s="40">
        <f t="shared" si="1"/>
        <v>0</v>
      </c>
      <c r="S10" s="40">
        <f t="shared" si="1"/>
        <v>0</v>
      </c>
      <c r="T10" s="40">
        <f t="shared" si="1"/>
        <v>0</v>
      </c>
      <c r="U10" s="36">
        <f>COUNTIF($D10:$J10,$AB$20)</f>
        <v>0</v>
      </c>
      <c r="W10" s="100" t="s">
        <v>13</v>
      </c>
      <c r="X10" s="100"/>
      <c r="Y10" s="100"/>
      <c r="Z10" s="100"/>
      <c r="AA10" s="100"/>
      <c r="AB10" s="100"/>
      <c r="AC10" s="100"/>
      <c r="AD10" s="1">
        <v>1</v>
      </c>
      <c r="AE10" s="10">
        <f>IF(COUNTIF(D10:J10,"取り組みなし")=7,1,0)</f>
        <v>0</v>
      </c>
    </row>
    <row r="11" spans="1:32" x14ac:dyDescent="0.2">
      <c r="A11" s="49"/>
      <c r="B11" s="90"/>
      <c r="C11" s="33" t="s">
        <v>45</v>
      </c>
      <c r="D11" s="6"/>
      <c r="E11" s="6"/>
      <c r="F11" s="6"/>
      <c r="G11" s="6"/>
      <c r="H11" s="6"/>
      <c r="I11" s="6"/>
      <c r="J11" s="6"/>
      <c r="K11" s="55"/>
      <c r="M11" s="33" t="s">
        <v>51</v>
      </c>
      <c r="N11" s="32">
        <f t="shared" ref="N11:T11" si="2">IF(D10="自家用車",0,D11)</f>
        <v>0</v>
      </c>
      <c r="O11" s="32">
        <f t="shared" si="2"/>
        <v>0</v>
      </c>
      <c r="P11" s="32">
        <f t="shared" si="2"/>
        <v>0</v>
      </c>
      <c r="Q11" s="32">
        <f t="shared" si="2"/>
        <v>0</v>
      </c>
      <c r="R11" s="32">
        <f t="shared" si="2"/>
        <v>0</v>
      </c>
      <c r="S11" s="32">
        <f t="shared" si="2"/>
        <v>0</v>
      </c>
      <c r="T11" s="32">
        <f t="shared" si="2"/>
        <v>0</v>
      </c>
      <c r="W11" s="35" t="str">
        <f>D9</f>
        <v>＿月＿日</v>
      </c>
      <c r="X11" s="35" t="str">
        <f t="shared" ref="X11:AC11" si="3">E9</f>
        <v>＿月＿日</v>
      </c>
      <c r="Y11" s="35" t="str">
        <f t="shared" si="3"/>
        <v>＿月＿日</v>
      </c>
      <c r="Z11" s="35" t="str">
        <f t="shared" si="3"/>
        <v>＿月＿日</v>
      </c>
      <c r="AA11" s="35" t="str">
        <f t="shared" si="3"/>
        <v>＿月＿日</v>
      </c>
      <c r="AB11" s="35" t="str">
        <f t="shared" si="3"/>
        <v>＿月＿日</v>
      </c>
      <c r="AC11" s="35" t="str">
        <f t="shared" si="3"/>
        <v>＿月＿日</v>
      </c>
      <c r="AD11" s="1">
        <v>2</v>
      </c>
      <c r="AE11" s="10">
        <f>IF(COUNTIF(D13:J13,"取り組みなし")=7,1,0)</f>
        <v>0</v>
      </c>
    </row>
    <row r="12" spans="1:32" x14ac:dyDescent="0.2">
      <c r="A12" s="50"/>
      <c r="B12" s="91"/>
      <c r="C12" s="2" t="s">
        <v>2</v>
      </c>
      <c r="D12" s="7"/>
      <c r="E12" s="7"/>
      <c r="F12" s="7"/>
      <c r="G12" s="7"/>
      <c r="H12" s="7"/>
      <c r="I12" s="7"/>
      <c r="J12" s="7"/>
      <c r="K12" s="56"/>
      <c r="M12" s="38" t="s">
        <v>52</v>
      </c>
      <c r="N12" s="34">
        <f t="shared" ref="N12:T12" si="4">COUNTIF(D12,"自家用車")</f>
        <v>0</v>
      </c>
      <c r="O12" s="34">
        <f t="shared" si="4"/>
        <v>0</v>
      </c>
      <c r="P12" s="34">
        <f t="shared" si="4"/>
        <v>0</v>
      </c>
      <c r="Q12" s="34">
        <f t="shared" si="4"/>
        <v>0</v>
      </c>
      <c r="R12" s="34">
        <f t="shared" si="4"/>
        <v>0</v>
      </c>
      <c r="S12" s="34">
        <f t="shared" si="4"/>
        <v>0</v>
      </c>
      <c r="T12" s="34">
        <f t="shared" si="4"/>
        <v>0</v>
      </c>
      <c r="W12" s="8">
        <f t="shared" ref="W12:AC12" si="5">COUNT(D10:D99)-COUNTIF(D10:D99,"取り組みなし")</f>
        <v>0</v>
      </c>
      <c r="X12" s="8">
        <f t="shared" si="5"/>
        <v>0</v>
      </c>
      <c r="Y12" s="8">
        <f t="shared" si="5"/>
        <v>0</v>
      </c>
      <c r="Z12" s="8">
        <f t="shared" si="5"/>
        <v>0</v>
      </c>
      <c r="AA12" s="8">
        <f t="shared" si="5"/>
        <v>0</v>
      </c>
      <c r="AB12" s="8">
        <f t="shared" si="5"/>
        <v>0</v>
      </c>
      <c r="AC12" s="8">
        <f t="shared" si="5"/>
        <v>0</v>
      </c>
      <c r="AD12" s="1">
        <v>3</v>
      </c>
      <c r="AE12" s="10">
        <f>IF(COUNTIF(D16:J16,"取り組みなし")=7,1,0)</f>
        <v>0</v>
      </c>
    </row>
    <row r="13" spans="1:32" x14ac:dyDescent="0.2">
      <c r="A13" s="48">
        <v>2</v>
      </c>
      <c r="B13" s="89"/>
      <c r="C13" s="3" t="s">
        <v>44</v>
      </c>
      <c r="D13" s="5"/>
      <c r="E13" s="5"/>
      <c r="F13" s="5"/>
      <c r="G13" s="5"/>
      <c r="H13" s="5"/>
      <c r="I13" s="5"/>
      <c r="J13" s="5"/>
      <c r="K13" s="54" t="str">
        <f t="shared" ref="K13" si="6">IF(B13="","",IF(COUNTBLANK(D13:J15)=0,ROUND(SUM(N14:T14)/12.5*2.32,1),"全ての欄を入力してください"))</f>
        <v/>
      </c>
      <c r="M13" s="39" t="s">
        <v>50</v>
      </c>
      <c r="N13" s="40">
        <f t="shared" ref="N13" si="7">IF(D13="自家用車",0,IF(D15="自家用車以外",0,D14))</f>
        <v>0</v>
      </c>
      <c r="O13" s="40">
        <f t="shared" ref="O13:T13" si="8">IF(E13="取り組みなし",0,IF(E15="自家用車以外",0,E14))</f>
        <v>0</v>
      </c>
      <c r="P13" s="40">
        <f t="shared" si="8"/>
        <v>0</v>
      </c>
      <c r="Q13" s="40">
        <f t="shared" si="8"/>
        <v>0</v>
      </c>
      <c r="R13" s="40">
        <f t="shared" si="8"/>
        <v>0</v>
      </c>
      <c r="S13" s="40">
        <f t="shared" si="8"/>
        <v>0</v>
      </c>
      <c r="T13" s="40">
        <f t="shared" si="8"/>
        <v>0</v>
      </c>
      <c r="U13" s="36">
        <f>COUNTIF($D13:$J13,$AB$20)</f>
        <v>0</v>
      </c>
      <c r="W13" s="100" t="s">
        <v>54</v>
      </c>
      <c r="X13" s="100"/>
      <c r="Y13" s="100"/>
      <c r="Z13" s="100"/>
      <c r="AA13" s="100"/>
      <c r="AB13" s="100"/>
      <c r="AC13" s="100"/>
      <c r="AD13" s="1">
        <v>4</v>
      </c>
      <c r="AE13" s="10">
        <f>IF(COUNTIF(D19:J19,"取り組みなし")=7,1,0)</f>
        <v>0</v>
      </c>
    </row>
    <row r="14" spans="1:32" x14ac:dyDescent="0.2">
      <c r="A14" s="49"/>
      <c r="B14" s="90"/>
      <c r="C14" s="33" t="s">
        <v>45</v>
      </c>
      <c r="D14" s="6"/>
      <c r="E14" s="6"/>
      <c r="F14" s="6"/>
      <c r="G14" s="6"/>
      <c r="H14" s="6"/>
      <c r="I14" s="6"/>
      <c r="J14" s="6"/>
      <c r="K14" s="55"/>
      <c r="M14" s="33" t="s">
        <v>51</v>
      </c>
      <c r="N14" s="32">
        <f t="shared" ref="N14" si="9">IF(D13="自家用車",0,D14)</f>
        <v>0</v>
      </c>
      <c r="O14" s="32">
        <f t="shared" ref="O14" si="10">IF(E13="自家用車",0,E14)</f>
        <v>0</v>
      </c>
      <c r="P14" s="32">
        <f t="shared" ref="P14" si="11">IF(F13="自家用車",0,F14)</f>
        <v>0</v>
      </c>
      <c r="Q14" s="32">
        <f t="shared" ref="Q14" si="12">IF(G13="自家用車",0,G14)</f>
        <v>0</v>
      </c>
      <c r="R14" s="32">
        <f t="shared" ref="R14" si="13">IF(H13="自家用車",0,H14)</f>
        <v>0</v>
      </c>
      <c r="S14" s="32">
        <f t="shared" ref="S14" si="14">IF(I13="自家用車",0,I14)</f>
        <v>0</v>
      </c>
      <c r="T14" s="32">
        <f t="shared" ref="T14" si="15">IF(J13="自家用車",0,J14)</f>
        <v>0</v>
      </c>
      <c r="W14" s="35" t="str">
        <f t="shared" ref="W14:AB14" si="16">D9</f>
        <v>＿月＿日</v>
      </c>
      <c r="X14" s="35" t="str">
        <f t="shared" si="16"/>
        <v>＿月＿日</v>
      </c>
      <c r="Y14" s="35" t="str">
        <f t="shared" si="16"/>
        <v>＿月＿日</v>
      </c>
      <c r="Z14" s="35" t="str">
        <f t="shared" si="16"/>
        <v>＿月＿日</v>
      </c>
      <c r="AA14" s="35" t="str">
        <f t="shared" si="16"/>
        <v>＿月＿日</v>
      </c>
      <c r="AB14" s="35" t="str">
        <f t="shared" si="16"/>
        <v>＿月＿日</v>
      </c>
      <c r="AC14" s="35" t="str">
        <f>J9</f>
        <v>＿月＿日</v>
      </c>
      <c r="AD14" s="1">
        <v>5</v>
      </c>
      <c r="AE14" s="10">
        <f>IF(COUNTIF(D22:J22,"取り組みなし")=7,1,0)</f>
        <v>0</v>
      </c>
    </row>
    <row r="15" spans="1:32" x14ac:dyDescent="0.2">
      <c r="A15" s="50"/>
      <c r="B15" s="91"/>
      <c r="C15" s="2" t="s">
        <v>2</v>
      </c>
      <c r="D15" s="7"/>
      <c r="E15" s="7"/>
      <c r="F15" s="7"/>
      <c r="G15" s="7"/>
      <c r="H15" s="7"/>
      <c r="I15" s="7"/>
      <c r="J15" s="7"/>
      <c r="K15" s="56"/>
      <c r="M15" s="38" t="s">
        <v>52</v>
      </c>
      <c r="N15" s="34">
        <f t="shared" ref="N15" si="17">COUNTIF(D15,"自家用車")</f>
        <v>0</v>
      </c>
      <c r="O15" s="34">
        <f t="shared" ref="O15" si="18">COUNTIF(E15,"自家用車")</f>
        <v>0</v>
      </c>
      <c r="P15" s="34">
        <f t="shared" ref="P15" si="19">COUNTIF(F15,"自家用車")</f>
        <v>0</v>
      </c>
      <c r="Q15" s="34">
        <f t="shared" ref="Q15" si="20">COUNTIF(G15,"自家用車")</f>
        <v>0</v>
      </c>
      <c r="R15" s="34">
        <f t="shared" ref="R15" si="21">COUNTIF(H15,"自家用車")</f>
        <v>0</v>
      </c>
      <c r="S15" s="34">
        <f t="shared" ref="S15" si="22">COUNTIF(I15,"自家用車")</f>
        <v>0</v>
      </c>
      <c r="T15" s="34">
        <f t="shared" ref="T15" si="23">COUNTIF(J15,"自家用車")</f>
        <v>0</v>
      </c>
      <c r="W15" s="8">
        <f t="shared" ref="W15:AC15" si="24">SUMIF($M$10:$M$99,"ノーマイカー移動距離",N10:N99)</f>
        <v>0</v>
      </c>
      <c r="X15" s="8">
        <f t="shared" si="24"/>
        <v>0</v>
      </c>
      <c r="Y15" s="8">
        <f t="shared" si="24"/>
        <v>0</v>
      </c>
      <c r="Z15" s="8">
        <f t="shared" si="24"/>
        <v>0</v>
      </c>
      <c r="AA15" s="8">
        <f t="shared" si="24"/>
        <v>0</v>
      </c>
      <c r="AB15" s="8">
        <f t="shared" si="24"/>
        <v>0</v>
      </c>
      <c r="AC15" s="8">
        <f t="shared" si="24"/>
        <v>0</v>
      </c>
      <c r="AD15" s="1">
        <v>6</v>
      </c>
      <c r="AE15" s="10">
        <f>IF(COUNTIF(D25:J25,"取り組みなし")=7,1,0)</f>
        <v>0</v>
      </c>
    </row>
    <row r="16" spans="1:32" x14ac:dyDescent="0.2">
      <c r="A16" s="48">
        <v>3</v>
      </c>
      <c r="B16" s="89"/>
      <c r="C16" s="3" t="s">
        <v>44</v>
      </c>
      <c r="D16" s="5"/>
      <c r="E16" s="5"/>
      <c r="F16" s="5"/>
      <c r="G16" s="5"/>
      <c r="H16" s="5"/>
      <c r="I16" s="5"/>
      <c r="J16" s="5"/>
      <c r="K16" s="54" t="str">
        <f t="shared" ref="K16" si="25">IF(B16="","",IF(COUNTBLANK(D16:J18)=0,ROUND(SUM(N17:T17)/12.5*2.32,1),"全ての欄を入力してください"))</f>
        <v/>
      </c>
      <c r="M16" s="39" t="s">
        <v>50</v>
      </c>
      <c r="N16" s="40">
        <f t="shared" ref="N16" si="26">IF(D16="自家用車",0,IF(D18="自家用車以外",0,D17))</f>
        <v>0</v>
      </c>
      <c r="O16" s="40">
        <f t="shared" ref="O16:T16" si="27">IF(E16="取り組みなし",0,IF(E18="自家用車以外",0,E17))</f>
        <v>0</v>
      </c>
      <c r="P16" s="40">
        <f t="shared" si="27"/>
        <v>0</v>
      </c>
      <c r="Q16" s="40">
        <f t="shared" si="27"/>
        <v>0</v>
      </c>
      <c r="R16" s="40">
        <f t="shared" si="27"/>
        <v>0</v>
      </c>
      <c r="S16" s="40">
        <f t="shared" si="27"/>
        <v>0</v>
      </c>
      <c r="T16" s="40">
        <f t="shared" si="27"/>
        <v>0</v>
      </c>
      <c r="U16" s="36">
        <f>COUNTIF($D16:$J16,$AB$20)</f>
        <v>0</v>
      </c>
      <c r="W16" s="100" t="s">
        <v>47</v>
      </c>
      <c r="X16" s="100"/>
      <c r="Y16" s="100"/>
      <c r="Z16" s="100"/>
      <c r="AA16" s="100"/>
      <c r="AB16" s="100"/>
      <c r="AC16" s="100"/>
      <c r="AD16" s="1">
        <v>7</v>
      </c>
      <c r="AE16" s="10">
        <f>IF(COUNTIF(D28:J28,"取り組みなし")=7,1,0)</f>
        <v>0</v>
      </c>
    </row>
    <row r="17" spans="1:31" x14ac:dyDescent="0.2">
      <c r="A17" s="49"/>
      <c r="B17" s="93"/>
      <c r="C17" s="33" t="s">
        <v>45</v>
      </c>
      <c r="D17" s="6"/>
      <c r="E17" s="6"/>
      <c r="F17" s="6"/>
      <c r="G17" s="6"/>
      <c r="H17" s="6"/>
      <c r="I17" s="6"/>
      <c r="J17" s="6"/>
      <c r="K17" s="55"/>
      <c r="M17" s="33" t="s">
        <v>51</v>
      </c>
      <c r="N17" s="32">
        <f t="shared" ref="N17" si="28">IF(D16="自家用車",0,D17)</f>
        <v>0</v>
      </c>
      <c r="O17" s="32">
        <f t="shared" ref="O17" si="29">IF(E16="自家用車",0,E17)</f>
        <v>0</v>
      </c>
      <c r="P17" s="32">
        <f t="shared" ref="P17" si="30">IF(F16="自家用車",0,F17)</f>
        <v>0</v>
      </c>
      <c r="Q17" s="32">
        <f t="shared" ref="Q17" si="31">IF(G16="自家用車",0,G17)</f>
        <v>0</v>
      </c>
      <c r="R17" s="32">
        <f t="shared" ref="R17" si="32">IF(H16="自家用車",0,H17)</f>
        <v>0</v>
      </c>
      <c r="S17" s="32">
        <f t="shared" ref="S17" si="33">IF(I16="自家用車",0,I17)</f>
        <v>0</v>
      </c>
      <c r="T17" s="32">
        <f t="shared" ref="T17" si="34">IF(J16="自家用車",0,J17)</f>
        <v>0</v>
      </c>
      <c r="W17" s="35" t="str">
        <f t="shared" ref="W17:AB17" si="35">D9</f>
        <v>＿月＿日</v>
      </c>
      <c r="X17" s="35" t="str">
        <f t="shared" si="35"/>
        <v>＿月＿日</v>
      </c>
      <c r="Y17" s="35" t="str">
        <f t="shared" si="35"/>
        <v>＿月＿日</v>
      </c>
      <c r="Z17" s="35" t="str">
        <f t="shared" si="35"/>
        <v>＿月＿日</v>
      </c>
      <c r="AA17" s="35" t="str">
        <f t="shared" si="35"/>
        <v>＿月＿日</v>
      </c>
      <c r="AB17" s="35" t="str">
        <f t="shared" si="35"/>
        <v>＿月＿日</v>
      </c>
      <c r="AC17" s="35" t="str">
        <f>J9</f>
        <v>＿月＿日</v>
      </c>
      <c r="AD17" s="1">
        <v>8</v>
      </c>
      <c r="AE17" s="10">
        <f>IF(COUNTIF(D31:J31,"取り組みなし")=7,1,0)</f>
        <v>0</v>
      </c>
    </row>
    <row r="18" spans="1:31" x14ac:dyDescent="0.2">
      <c r="A18" s="50"/>
      <c r="B18" s="91"/>
      <c r="C18" s="2" t="s">
        <v>2</v>
      </c>
      <c r="D18" s="7"/>
      <c r="E18" s="7"/>
      <c r="F18" s="7"/>
      <c r="G18" s="7"/>
      <c r="H18" s="7"/>
      <c r="I18" s="7"/>
      <c r="J18" s="7"/>
      <c r="K18" s="56"/>
      <c r="M18" s="38" t="s">
        <v>52</v>
      </c>
      <c r="N18" s="34">
        <f t="shared" ref="N18" si="36">COUNTIF(D18,"自家用車")</f>
        <v>0</v>
      </c>
      <c r="O18" s="34">
        <f t="shared" ref="O18" si="37">COUNTIF(E18,"自家用車")</f>
        <v>0</v>
      </c>
      <c r="P18" s="34">
        <f t="shared" ref="P18" si="38">COUNTIF(F18,"自家用車")</f>
        <v>0</v>
      </c>
      <c r="Q18" s="34">
        <f t="shared" ref="Q18" si="39">COUNTIF(G18,"自家用車")</f>
        <v>0</v>
      </c>
      <c r="R18" s="34">
        <f t="shared" ref="R18" si="40">COUNTIF(H18,"自家用車")</f>
        <v>0</v>
      </c>
      <c r="S18" s="34">
        <f t="shared" ref="S18" si="41">COUNTIF(I18,"自家用車")</f>
        <v>0</v>
      </c>
      <c r="T18" s="34">
        <f t="shared" ref="T18" si="42">COUNTIF(J18,"自家用車")</f>
        <v>0</v>
      </c>
      <c r="W18" s="8">
        <f t="shared" ref="W18:AC18" si="43">SUMIF($M$10:$M$99,"総移動距離",N10:N99)</f>
        <v>0</v>
      </c>
      <c r="X18" s="8">
        <f t="shared" si="43"/>
        <v>0</v>
      </c>
      <c r="Y18" s="8">
        <f t="shared" si="43"/>
        <v>0</v>
      </c>
      <c r="Z18" s="8">
        <f t="shared" si="43"/>
        <v>0</v>
      </c>
      <c r="AA18" s="8">
        <f t="shared" si="43"/>
        <v>0</v>
      </c>
      <c r="AB18" s="8">
        <f t="shared" si="43"/>
        <v>0</v>
      </c>
      <c r="AC18" s="8">
        <f t="shared" si="43"/>
        <v>0</v>
      </c>
      <c r="AD18" s="1">
        <v>9</v>
      </c>
      <c r="AE18" s="10">
        <f>IF(COUNTIF(D34:J34,"取り組みなし")=7,1,0)</f>
        <v>0</v>
      </c>
    </row>
    <row r="19" spans="1:31" x14ac:dyDescent="0.2">
      <c r="A19" s="48">
        <v>4</v>
      </c>
      <c r="B19" s="89"/>
      <c r="C19" s="3" t="s">
        <v>44</v>
      </c>
      <c r="D19" s="5"/>
      <c r="E19" s="5"/>
      <c r="F19" s="5"/>
      <c r="G19" s="5"/>
      <c r="H19" s="5"/>
      <c r="I19" s="5"/>
      <c r="J19" s="5"/>
      <c r="K19" s="54" t="str">
        <f t="shared" ref="K19" si="44">IF(B19="","",IF(COUNTBLANK(D19:J21)=0,ROUND(SUM(N20:T20)/12.5*2.32,1),"全ての欄を入力してください"))</f>
        <v/>
      </c>
      <c r="M19" s="39" t="s">
        <v>50</v>
      </c>
      <c r="N19" s="40">
        <f>IF(D19="自家用車",0,IF(D21="自家用車以外",0,D20))</f>
        <v>0</v>
      </c>
      <c r="O19" s="40">
        <f t="shared" ref="O19:T19" si="45">IF(E19="取り組みなし",0,IF(E21="自家用車以外",0,E20))</f>
        <v>0</v>
      </c>
      <c r="P19" s="40">
        <f t="shared" si="45"/>
        <v>0</v>
      </c>
      <c r="Q19" s="40">
        <f t="shared" si="45"/>
        <v>0</v>
      </c>
      <c r="R19" s="40">
        <f t="shared" si="45"/>
        <v>0</v>
      </c>
      <c r="S19" s="40">
        <f t="shared" si="45"/>
        <v>0</v>
      </c>
      <c r="T19" s="40">
        <f t="shared" si="45"/>
        <v>0</v>
      </c>
      <c r="U19" s="36">
        <f>COUNTIF($D19:$J19,$AB$20)</f>
        <v>0</v>
      </c>
      <c r="W19" s="100" t="s">
        <v>14</v>
      </c>
      <c r="X19" s="100"/>
      <c r="Y19" s="100"/>
      <c r="Z19" s="100"/>
      <c r="AA19" s="100"/>
      <c r="AB19" s="100"/>
      <c r="AC19" s="100"/>
      <c r="AD19" s="1">
        <v>10</v>
      </c>
      <c r="AE19" s="10">
        <f>IF(COUNTIF(D37:J37,"取り組みなし")=7,1,0)</f>
        <v>0</v>
      </c>
    </row>
    <row r="20" spans="1:31" x14ac:dyDescent="0.2">
      <c r="A20" s="49"/>
      <c r="B20" s="90"/>
      <c r="C20" s="33" t="s">
        <v>45</v>
      </c>
      <c r="D20" s="6"/>
      <c r="E20" s="6"/>
      <c r="F20" s="6"/>
      <c r="G20" s="6"/>
      <c r="H20" s="6"/>
      <c r="I20" s="6"/>
      <c r="J20" s="6"/>
      <c r="K20" s="55"/>
      <c r="M20" s="33" t="s">
        <v>51</v>
      </c>
      <c r="N20" s="32">
        <f t="shared" ref="N20" si="46">IF(D19="自家用車",0,D20)</f>
        <v>0</v>
      </c>
      <c r="O20" s="32">
        <f t="shared" ref="O20" si="47">IF(E19="自家用車",0,E20)</f>
        <v>0</v>
      </c>
      <c r="P20" s="32">
        <f t="shared" ref="P20" si="48">IF(F19="自家用車",0,F20)</f>
        <v>0</v>
      </c>
      <c r="Q20" s="32">
        <f t="shared" ref="Q20" si="49">IF(G19="自家用車",0,G20)</f>
        <v>0</v>
      </c>
      <c r="R20" s="32">
        <f t="shared" ref="R20" si="50">IF(H19="自家用車",0,H20)</f>
        <v>0</v>
      </c>
      <c r="S20" s="32">
        <f t="shared" ref="S20" si="51">IF(I19="自家用車",0,I20)</f>
        <v>0</v>
      </c>
      <c r="T20" s="32">
        <f t="shared" ref="T20" si="52">IF(J19="自家用車",0,J20)</f>
        <v>0</v>
      </c>
      <c r="W20" s="8" t="s">
        <v>15</v>
      </c>
      <c r="X20" s="8" t="s">
        <v>16</v>
      </c>
      <c r="Y20" s="8" t="s">
        <v>17</v>
      </c>
      <c r="Z20" s="8" t="s">
        <v>18</v>
      </c>
      <c r="AA20" s="8" t="s">
        <v>19</v>
      </c>
      <c r="AB20" s="8" t="s">
        <v>48</v>
      </c>
      <c r="AC20" s="11"/>
      <c r="AD20" s="1">
        <v>11</v>
      </c>
      <c r="AE20" s="10">
        <f>IF(COUNTIF(D40:J40,"取り組みなし")=7,1,0)</f>
        <v>0</v>
      </c>
    </row>
    <row r="21" spans="1:31" x14ac:dyDescent="0.2">
      <c r="A21" s="50"/>
      <c r="B21" s="91"/>
      <c r="C21" s="2" t="s">
        <v>2</v>
      </c>
      <c r="D21" s="7"/>
      <c r="E21" s="7"/>
      <c r="F21" s="7"/>
      <c r="G21" s="7"/>
      <c r="H21" s="7"/>
      <c r="I21" s="7"/>
      <c r="J21" s="7"/>
      <c r="K21" s="56"/>
      <c r="M21" s="38" t="s">
        <v>52</v>
      </c>
      <c r="N21" s="34">
        <f t="shared" ref="N21" si="53">COUNTIF(D21,"自家用車")</f>
        <v>0</v>
      </c>
      <c r="O21" s="34">
        <f t="shared" ref="O21" si="54">COUNTIF(E21,"自家用車")</f>
        <v>0</v>
      </c>
      <c r="P21" s="34">
        <f t="shared" ref="P21" si="55">COUNTIF(F21,"自家用車")</f>
        <v>0</v>
      </c>
      <c r="Q21" s="34">
        <f t="shared" ref="Q21" si="56">COUNTIF(G21,"自家用車")</f>
        <v>0</v>
      </c>
      <c r="R21" s="34">
        <f t="shared" ref="R21" si="57">COUNTIF(H21,"自家用車")</f>
        <v>0</v>
      </c>
      <c r="S21" s="34">
        <f t="shared" ref="S21" si="58">COUNTIF(I21,"自家用車")</f>
        <v>0</v>
      </c>
      <c r="T21" s="34">
        <f t="shared" ref="T21" si="59">COUNTIF(J21,"自家用車")</f>
        <v>0</v>
      </c>
      <c r="W21" s="8">
        <f t="shared" ref="W21:AA21" si="60">COUNTIF($D$10:$J$99,W20)</f>
        <v>0</v>
      </c>
      <c r="X21" s="8">
        <f t="shared" si="60"/>
        <v>0</v>
      </c>
      <c r="Y21" s="8">
        <f t="shared" si="60"/>
        <v>0</v>
      </c>
      <c r="Z21" s="8">
        <f t="shared" si="60"/>
        <v>0</v>
      </c>
      <c r="AA21" s="8">
        <f t="shared" si="60"/>
        <v>0</v>
      </c>
      <c r="AB21" s="8">
        <f>SUM(U10:U99)</f>
        <v>0</v>
      </c>
      <c r="AC21" s="8"/>
      <c r="AD21" s="1">
        <v>12</v>
      </c>
      <c r="AE21" s="10">
        <f>IF(COUNTIF(D43:J43,"取り組みなし")=7,1,0)</f>
        <v>0</v>
      </c>
    </row>
    <row r="22" spans="1:31" x14ac:dyDescent="0.2">
      <c r="A22" s="48">
        <v>5</v>
      </c>
      <c r="B22" s="89"/>
      <c r="C22" s="3" t="s">
        <v>44</v>
      </c>
      <c r="D22" s="5"/>
      <c r="E22" s="5"/>
      <c r="F22" s="5"/>
      <c r="G22" s="5"/>
      <c r="H22" s="5"/>
      <c r="I22" s="5"/>
      <c r="J22" s="5"/>
      <c r="K22" s="54" t="str">
        <f t="shared" ref="K22" si="61">IF(B22="","",IF(COUNTBLANK(D22:J24)=0,ROUND(SUM(N23:T23)/12.5*2.32,1),"全ての欄を入力してください"))</f>
        <v/>
      </c>
      <c r="M22" s="39" t="s">
        <v>50</v>
      </c>
      <c r="N22" s="40">
        <f t="shared" ref="N22" si="62">IF(D22="自家用車",0,IF(D24="自家用車以外",0,D23))</f>
        <v>0</v>
      </c>
      <c r="O22" s="40">
        <f t="shared" ref="O22:T22" si="63">IF(E22="取り組みなし",0,IF(E24="自家用車以外",0,E23))</f>
        <v>0</v>
      </c>
      <c r="P22" s="40">
        <f t="shared" si="63"/>
        <v>0</v>
      </c>
      <c r="Q22" s="40">
        <f t="shared" si="63"/>
        <v>0</v>
      </c>
      <c r="R22" s="40">
        <f t="shared" si="63"/>
        <v>0</v>
      </c>
      <c r="S22" s="40">
        <f t="shared" si="63"/>
        <v>0</v>
      </c>
      <c r="T22" s="40">
        <f t="shared" si="63"/>
        <v>0</v>
      </c>
      <c r="U22" s="36">
        <f>COUNTIF($D22:$J22,$AB$20)</f>
        <v>0</v>
      </c>
      <c r="W22" s="100" t="s">
        <v>33</v>
      </c>
      <c r="X22" s="100"/>
      <c r="Y22" s="100"/>
      <c r="Z22" s="100"/>
      <c r="AA22" s="100"/>
      <c r="AB22" s="100"/>
      <c r="AC22" s="100"/>
      <c r="AD22" s="1">
        <v>13</v>
      </c>
      <c r="AE22" s="10">
        <f>IF(COUNTIF(D46:J46,"取り組みなし")=7,1,0)</f>
        <v>0</v>
      </c>
    </row>
    <row r="23" spans="1:31" x14ac:dyDescent="0.2">
      <c r="A23" s="49"/>
      <c r="B23" s="90"/>
      <c r="C23" s="33" t="s">
        <v>45</v>
      </c>
      <c r="D23" s="6"/>
      <c r="E23" s="6"/>
      <c r="F23" s="6"/>
      <c r="G23" s="6"/>
      <c r="H23" s="6"/>
      <c r="I23" s="6"/>
      <c r="J23" s="6"/>
      <c r="K23" s="55"/>
      <c r="M23" s="33" t="s">
        <v>51</v>
      </c>
      <c r="N23" s="32">
        <f t="shared" ref="N23" si="64">IF(D22="自家用車",0,D23)</f>
        <v>0</v>
      </c>
      <c r="O23" s="32">
        <f t="shared" ref="O23" si="65">IF(E22="自家用車",0,E23)</f>
        <v>0</v>
      </c>
      <c r="P23" s="32">
        <f t="shared" ref="P23" si="66">IF(F22="自家用車",0,F23)</f>
        <v>0</v>
      </c>
      <c r="Q23" s="32">
        <f t="shared" ref="Q23" si="67">IF(G22="自家用車",0,G23)</f>
        <v>0</v>
      </c>
      <c r="R23" s="32">
        <f t="shared" ref="R23" si="68">IF(H22="自家用車",0,H23)</f>
        <v>0</v>
      </c>
      <c r="S23" s="32">
        <f t="shared" ref="S23" si="69">IF(I22="自家用車",0,I23)</f>
        <v>0</v>
      </c>
      <c r="T23" s="32">
        <f t="shared" ref="T23" si="70">IF(J22="自家用車",0,J23)</f>
        <v>0</v>
      </c>
      <c r="W23" s="8" t="str">
        <f>D9</f>
        <v>＿月＿日</v>
      </c>
      <c r="X23" s="8" t="str">
        <f t="shared" ref="X23:AB23" si="71">E9</f>
        <v>＿月＿日</v>
      </c>
      <c r="Y23" s="8" t="str">
        <f t="shared" si="71"/>
        <v>＿月＿日</v>
      </c>
      <c r="Z23" s="8" t="str">
        <f t="shared" si="71"/>
        <v>＿月＿日</v>
      </c>
      <c r="AA23" s="8" t="str">
        <f t="shared" si="71"/>
        <v>＿月＿日</v>
      </c>
      <c r="AB23" s="8" t="str">
        <f t="shared" si="71"/>
        <v>＿月＿日</v>
      </c>
      <c r="AC23" s="8" t="str">
        <f>J9</f>
        <v>＿月＿日</v>
      </c>
      <c r="AD23" s="1">
        <v>14</v>
      </c>
      <c r="AE23" s="10">
        <f>IF(COUNTIF(D49:J49,"取り組みなし")=7,1,0)</f>
        <v>0</v>
      </c>
    </row>
    <row r="24" spans="1:31" x14ac:dyDescent="0.2">
      <c r="A24" s="50"/>
      <c r="B24" s="91"/>
      <c r="C24" s="2" t="s">
        <v>2</v>
      </c>
      <c r="D24" s="7"/>
      <c r="E24" s="7"/>
      <c r="F24" s="7"/>
      <c r="G24" s="7"/>
      <c r="H24" s="7"/>
      <c r="I24" s="7"/>
      <c r="J24" s="7"/>
      <c r="K24" s="56"/>
      <c r="M24" s="38" t="s">
        <v>52</v>
      </c>
      <c r="N24" s="34">
        <f t="shared" ref="N24" si="72">COUNTIF(D24,"自家用車")</f>
        <v>0</v>
      </c>
      <c r="O24" s="34">
        <f t="shared" ref="O24" si="73">COUNTIF(E24,"自家用車")</f>
        <v>0</v>
      </c>
      <c r="P24" s="34">
        <f t="shared" ref="P24" si="74">COUNTIF(F24,"自家用車")</f>
        <v>0</v>
      </c>
      <c r="Q24" s="34">
        <f t="shared" ref="Q24" si="75">COUNTIF(G24,"自家用車")</f>
        <v>0</v>
      </c>
      <c r="R24" s="34">
        <f t="shared" ref="R24" si="76">COUNTIF(H24,"自家用車")</f>
        <v>0</v>
      </c>
      <c r="S24" s="34">
        <f t="shared" ref="S24" si="77">COUNTIF(I24,"自家用車")</f>
        <v>0</v>
      </c>
      <c r="T24" s="34">
        <f t="shared" ref="T24" si="78">COUNTIF(J24,"自家用車")</f>
        <v>0</v>
      </c>
      <c r="W24" s="8">
        <f t="shared" ref="W24:AC24" si="79">SUMIF($M$10:$M$99,"普段の移動手段(自家用車)",N10:N99)</f>
        <v>0</v>
      </c>
      <c r="X24" s="8">
        <f t="shared" si="79"/>
        <v>0</v>
      </c>
      <c r="Y24" s="8">
        <f t="shared" si="79"/>
        <v>0</v>
      </c>
      <c r="Z24" s="8">
        <f t="shared" si="79"/>
        <v>0</v>
      </c>
      <c r="AA24" s="8">
        <f t="shared" si="79"/>
        <v>0</v>
      </c>
      <c r="AB24" s="8">
        <f t="shared" si="79"/>
        <v>0</v>
      </c>
      <c r="AC24" s="8">
        <f t="shared" si="79"/>
        <v>0</v>
      </c>
      <c r="AD24" s="1">
        <v>15</v>
      </c>
      <c r="AE24" s="10">
        <f>IF(COUNTIF(D52:J52,"取り組みなし")=7,1,0)</f>
        <v>0</v>
      </c>
    </row>
    <row r="25" spans="1:31" x14ac:dyDescent="0.2">
      <c r="A25" s="48">
        <v>6</v>
      </c>
      <c r="B25" s="89"/>
      <c r="C25" s="3" t="s">
        <v>44</v>
      </c>
      <c r="D25" s="5"/>
      <c r="E25" s="5"/>
      <c r="F25" s="5"/>
      <c r="G25" s="5"/>
      <c r="H25" s="5"/>
      <c r="I25" s="5"/>
      <c r="J25" s="5"/>
      <c r="K25" s="54" t="str">
        <f t="shared" ref="K25" si="80">IF(B25="","",IF(COUNTBLANK(D25:J27)=0,ROUND(SUM(N26:T26)/12.5*2.32,1),"全ての欄を入力してください"))</f>
        <v/>
      </c>
      <c r="M25" s="39" t="s">
        <v>50</v>
      </c>
      <c r="N25" s="40">
        <f t="shared" ref="N25" si="81">IF(D25="自家用車",0,IF(D27="自家用車以外",0,D26))</f>
        <v>0</v>
      </c>
      <c r="O25" s="40">
        <f t="shared" ref="O25:T25" si="82">IF(E25="取り組みなし",0,IF(E27="自家用車以外",0,E26))</f>
        <v>0</v>
      </c>
      <c r="P25" s="40">
        <f t="shared" si="82"/>
        <v>0</v>
      </c>
      <c r="Q25" s="40">
        <f t="shared" si="82"/>
        <v>0</v>
      </c>
      <c r="R25" s="40">
        <f t="shared" si="82"/>
        <v>0</v>
      </c>
      <c r="S25" s="40">
        <f t="shared" si="82"/>
        <v>0</v>
      </c>
      <c r="T25" s="40">
        <f t="shared" si="82"/>
        <v>0</v>
      </c>
      <c r="U25" s="36">
        <f>COUNTIF($D25:$J25,$AB$20)</f>
        <v>0</v>
      </c>
      <c r="AD25" s="1">
        <v>16</v>
      </c>
      <c r="AE25" s="10">
        <f>IF(COUNTIF(D55:J55,"取り組みなし")=7,1,0)</f>
        <v>0</v>
      </c>
    </row>
    <row r="26" spans="1:31" x14ac:dyDescent="0.2">
      <c r="A26" s="49"/>
      <c r="B26" s="90"/>
      <c r="C26" s="33" t="s">
        <v>45</v>
      </c>
      <c r="D26" s="6"/>
      <c r="E26" s="6"/>
      <c r="F26" s="6"/>
      <c r="G26" s="6"/>
      <c r="H26" s="6"/>
      <c r="I26" s="6"/>
      <c r="J26" s="6"/>
      <c r="K26" s="55"/>
      <c r="M26" s="33" t="s">
        <v>51</v>
      </c>
      <c r="N26" s="32">
        <f t="shared" ref="N26" si="83">IF(D25="自家用車",0,D26)</f>
        <v>0</v>
      </c>
      <c r="O26" s="32">
        <f t="shared" ref="O26" si="84">IF(E25="自家用車",0,E26)</f>
        <v>0</v>
      </c>
      <c r="P26" s="32">
        <f t="shared" ref="P26" si="85">IF(F25="自家用車",0,F26)</f>
        <v>0</v>
      </c>
      <c r="Q26" s="32">
        <f t="shared" ref="Q26" si="86">IF(G25="自家用車",0,G26)</f>
        <v>0</v>
      </c>
      <c r="R26" s="32">
        <f t="shared" ref="R26" si="87">IF(H25="自家用車",0,H26)</f>
        <v>0</v>
      </c>
      <c r="S26" s="32">
        <f t="shared" ref="S26" si="88">IF(I25="自家用車",0,I26)</f>
        <v>0</v>
      </c>
      <c r="T26" s="32">
        <f t="shared" ref="T26" si="89">IF(J25="自家用車",0,J26)</f>
        <v>0</v>
      </c>
      <c r="AD26" s="1">
        <v>17</v>
      </c>
      <c r="AE26" s="10">
        <f>IF(COUNTIF(D58:J58,"取り組みなし")=7,1,0)</f>
        <v>0</v>
      </c>
    </row>
    <row r="27" spans="1:31" x14ac:dyDescent="0.2">
      <c r="A27" s="50"/>
      <c r="B27" s="91"/>
      <c r="C27" s="2" t="s">
        <v>2</v>
      </c>
      <c r="D27" s="7"/>
      <c r="E27" s="7"/>
      <c r="F27" s="7"/>
      <c r="G27" s="7"/>
      <c r="H27" s="7"/>
      <c r="I27" s="7"/>
      <c r="J27" s="7"/>
      <c r="K27" s="56"/>
      <c r="M27" s="38" t="s">
        <v>52</v>
      </c>
      <c r="N27" s="34">
        <f t="shared" ref="N27" si="90">COUNTIF(D27,"自家用車")</f>
        <v>0</v>
      </c>
      <c r="O27" s="34">
        <f t="shared" ref="O27" si="91">COUNTIF(E27,"自家用車")</f>
        <v>0</v>
      </c>
      <c r="P27" s="34">
        <f t="shared" ref="P27" si="92">COUNTIF(F27,"自家用車")</f>
        <v>0</v>
      </c>
      <c r="Q27" s="34">
        <f t="shared" ref="Q27" si="93">COUNTIF(G27,"自家用車")</f>
        <v>0</v>
      </c>
      <c r="R27" s="34">
        <f t="shared" ref="R27" si="94">COUNTIF(H27,"自家用車")</f>
        <v>0</v>
      </c>
      <c r="S27" s="34">
        <f t="shared" ref="S27" si="95">COUNTIF(I27,"自家用車")</f>
        <v>0</v>
      </c>
      <c r="T27" s="34">
        <f t="shared" ref="T27" si="96">COUNTIF(J27,"自家用車")</f>
        <v>0</v>
      </c>
      <c r="AD27" s="1">
        <v>18</v>
      </c>
      <c r="AE27" s="10">
        <f>IF(COUNTIF(D61:J61,"取り組みなし")=7,1,0)</f>
        <v>0</v>
      </c>
    </row>
    <row r="28" spans="1:31" x14ac:dyDescent="0.2">
      <c r="A28" s="48">
        <v>7</v>
      </c>
      <c r="B28" s="89"/>
      <c r="C28" s="3" t="s">
        <v>44</v>
      </c>
      <c r="D28" s="5"/>
      <c r="E28" s="5"/>
      <c r="F28" s="5"/>
      <c r="G28" s="5"/>
      <c r="H28" s="5"/>
      <c r="I28" s="5"/>
      <c r="J28" s="5"/>
      <c r="K28" s="54" t="str">
        <f t="shared" ref="K28" si="97">IF(B28="","",IF(COUNTBLANK(D28:J30)=0,ROUND(SUM(N29:T29)/12.5*2.32,1),"全ての欄を入力してください"))</f>
        <v/>
      </c>
      <c r="M28" s="39" t="s">
        <v>50</v>
      </c>
      <c r="N28" s="40">
        <f t="shared" ref="N28" si="98">IF(D28="自家用車",0,IF(D30="自家用車以外",0,D29))</f>
        <v>0</v>
      </c>
      <c r="O28" s="40">
        <f t="shared" ref="O28:T28" si="99">IF(E28="取り組みなし",0,IF(E30="自家用車以外",0,E29))</f>
        <v>0</v>
      </c>
      <c r="P28" s="40">
        <f t="shared" si="99"/>
        <v>0</v>
      </c>
      <c r="Q28" s="40">
        <f t="shared" si="99"/>
        <v>0</v>
      </c>
      <c r="R28" s="40">
        <f t="shared" si="99"/>
        <v>0</v>
      </c>
      <c r="S28" s="40">
        <f t="shared" si="99"/>
        <v>0</v>
      </c>
      <c r="T28" s="40">
        <f t="shared" si="99"/>
        <v>0</v>
      </c>
      <c r="U28" s="36">
        <f>COUNTIF($D28:$J28,$AB$20)</f>
        <v>0</v>
      </c>
      <c r="AD28" s="1">
        <v>19</v>
      </c>
      <c r="AE28" s="10">
        <f>IF(COUNTIF(D64:J64,"取り組みなし")=7,1,0)</f>
        <v>0</v>
      </c>
    </row>
    <row r="29" spans="1:31" x14ac:dyDescent="0.2">
      <c r="A29" s="49"/>
      <c r="B29" s="90"/>
      <c r="C29" s="33" t="s">
        <v>45</v>
      </c>
      <c r="D29" s="6"/>
      <c r="E29" s="6"/>
      <c r="F29" s="6"/>
      <c r="G29" s="6"/>
      <c r="H29" s="6"/>
      <c r="I29" s="6"/>
      <c r="J29" s="6"/>
      <c r="K29" s="55"/>
      <c r="M29" s="33" t="s">
        <v>51</v>
      </c>
      <c r="N29" s="32">
        <f t="shared" ref="N29" si="100">IF(D28="自家用車",0,D29)</f>
        <v>0</v>
      </c>
      <c r="O29" s="32">
        <f t="shared" ref="O29" si="101">IF(E28="自家用車",0,E29)</f>
        <v>0</v>
      </c>
      <c r="P29" s="32">
        <f t="shared" ref="P29" si="102">IF(F28="自家用車",0,F29)</f>
        <v>0</v>
      </c>
      <c r="Q29" s="32">
        <f t="shared" ref="Q29" si="103">IF(G28="自家用車",0,G29)</f>
        <v>0</v>
      </c>
      <c r="R29" s="32">
        <f t="shared" ref="R29" si="104">IF(H28="自家用車",0,H29)</f>
        <v>0</v>
      </c>
      <c r="S29" s="32">
        <f t="shared" ref="S29" si="105">IF(I28="自家用車",0,I29)</f>
        <v>0</v>
      </c>
      <c r="T29" s="32">
        <f t="shared" ref="T29" si="106">IF(J28="自家用車",0,J29)</f>
        <v>0</v>
      </c>
      <c r="AD29" s="1">
        <v>20</v>
      </c>
      <c r="AE29" s="10">
        <f>IF(COUNTIF(D67:J67,"取り組みなし")=7,1,0)</f>
        <v>0</v>
      </c>
    </row>
    <row r="30" spans="1:31" x14ac:dyDescent="0.2">
      <c r="A30" s="50"/>
      <c r="B30" s="91"/>
      <c r="C30" s="2" t="s">
        <v>2</v>
      </c>
      <c r="D30" s="7"/>
      <c r="E30" s="7"/>
      <c r="F30" s="7"/>
      <c r="G30" s="7"/>
      <c r="H30" s="7"/>
      <c r="I30" s="7"/>
      <c r="J30" s="7"/>
      <c r="K30" s="56"/>
      <c r="M30" s="38" t="s">
        <v>52</v>
      </c>
      <c r="N30" s="34">
        <f t="shared" ref="N30" si="107">COUNTIF(D30,"自家用車")</f>
        <v>0</v>
      </c>
      <c r="O30" s="34">
        <f t="shared" ref="O30" si="108">COUNTIF(E30,"自家用車")</f>
        <v>0</v>
      </c>
      <c r="P30" s="34">
        <f t="shared" ref="P30" si="109">COUNTIF(F30,"自家用車")</f>
        <v>0</v>
      </c>
      <c r="Q30" s="34">
        <f t="shared" ref="Q30" si="110">COUNTIF(G30,"自家用車")</f>
        <v>0</v>
      </c>
      <c r="R30" s="34">
        <f t="shared" ref="R30" si="111">COUNTIF(H30,"自家用車")</f>
        <v>0</v>
      </c>
      <c r="S30" s="34">
        <f t="shared" ref="S30" si="112">COUNTIF(I30,"自家用車")</f>
        <v>0</v>
      </c>
      <c r="T30" s="34">
        <f t="shared" ref="T30" si="113">COUNTIF(J30,"自家用車")</f>
        <v>0</v>
      </c>
      <c r="AD30" s="1">
        <v>21</v>
      </c>
      <c r="AE30" s="10">
        <f>IF(COUNTIF(D70:J70,"取り組みなし")=7,1,0)</f>
        <v>0</v>
      </c>
    </row>
    <row r="31" spans="1:31" x14ac:dyDescent="0.2">
      <c r="A31" s="48">
        <v>8</v>
      </c>
      <c r="B31" s="89"/>
      <c r="C31" s="3" t="s">
        <v>44</v>
      </c>
      <c r="D31" s="5"/>
      <c r="E31" s="5"/>
      <c r="F31" s="5"/>
      <c r="G31" s="5"/>
      <c r="H31" s="5"/>
      <c r="I31" s="5"/>
      <c r="J31" s="5"/>
      <c r="K31" s="54" t="str">
        <f t="shared" ref="K31" si="114">IF(B31="","",IF(COUNTBLANK(D31:J33)=0,ROUND(SUM(N32:T32)/12.5*2.32,1),"全ての欄を入力してください"))</f>
        <v/>
      </c>
      <c r="M31" s="39" t="s">
        <v>50</v>
      </c>
      <c r="N31" s="40">
        <f t="shared" ref="N31" si="115">IF(D31="自家用車",0,IF(D33="自家用車以外",0,D32))</f>
        <v>0</v>
      </c>
      <c r="O31" s="40">
        <f t="shared" ref="O31:T31" si="116">IF(E31="取り組みなし",0,IF(E33="自家用車以外",0,E32))</f>
        <v>0</v>
      </c>
      <c r="P31" s="40">
        <f t="shared" si="116"/>
        <v>0</v>
      </c>
      <c r="Q31" s="40">
        <f t="shared" si="116"/>
        <v>0</v>
      </c>
      <c r="R31" s="40">
        <f t="shared" si="116"/>
        <v>0</v>
      </c>
      <c r="S31" s="40">
        <f t="shared" si="116"/>
        <v>0</v>
      </c>
      <c r="T31" s="40">
        <f t="shared" si="116"/>
        <v>0</v>
      </c>
      <c r="U31" s="36">
        <f>COUNTIF($D31:$J31,$AB$20)</f>
        <v>0</v>
      </c>
      <c r="AD31" s="1">
        <v>22</v>
      </c>
      <c r="AE31" s="10">
        <f>IF(COUNTIF(D73:J73,"取り組みなし")=7,1,0)</f>
        <v>0</v>
      </c>
    </row>
    <row r="32" spans="1:31" x14ac:dyDescent="0.2">
      <c r="A32" s="49"/>
      <c r="B32" s="90"/>
      <c r="C32" s="33" t="s">
        <v>45</v>
      </c>
      <c r="D32" s="6"/>
      <c r="E32" s="6"/>
      <c r="F32" s="6"/>
      <c r="G32" s="6"/>
      <c r="H32" s="6"/>
      <c r="I32" s="6"/>
      <c r="J32" s="6"/>
      <c r="K32" s="55"/>
      <c r="M32" s="33" t="s">
        <v>51</v>
      </c>
      <c r="N32" s="32">
        <f t="shared" ref="N32" si="117">IF(D31="自家用車",0,D32)</f>
        <v>0</v>
      </c>
      <c r="O32" s="32">
        <f t="shared" ref="O32" si="118">IF(E31="自家用車",0,E32)</f>
        <v>0</v>
      </c>
      <c r="P32" s="32">
        <f t="shared" ref="P32" si="119">IF(F31="自家用車",0,F32)</f>
        <v>0</v>
      </c>
      <c r="Q32" s="32">
        <f t="shared" ref="Q32" si="120">IF(G31="自家用車",0,G32)</f>
        <v>0</v>
      </c>
      <c r="R32" s="32">
        <f t="shared" ref="R32" si="121">IF(H31="自家用車",0,H32)</f>
        <v>0</v>
      </c>
      <c r="S32" s="32">
        <f t="shared" ref="S32" si="122">IF(I31="自家用車",0,I32)</f>
        <v>0</v>
      </c>
      <c r="T32" s="32">
        <f t="shared" ref="T32" si="123">IF(J31="自家用車",0,J32)</f>
        <v>0</v>
      </c>
      <c r="AD32" s="1">
        <v>23</v>
      </c>
      <c r="AE32" s="10">
        <f>IF(COUNTIF(D76:J76,"取り組みなし")=7,1,0)</f>
        <v>0</v>
      </c>
    </row>
    <row r="33" spans="1:31" x14ac:dyDescent="0.2">
      <c r="A33" s="50"/>
      <c r="B33" s="91"/>
      <c r="C33" s="2" t="s">
        <v>2</v>
      </c>
      <c r="D33" s="7"/>
      <c r="E33" s="7"/>
      <c r="F33" s="7"/>
      <c r="G33" s="7"/>
      <c r="H33" s="7"/>
      <c r="I33" s="7"/>
      <c r="J33" s="7"/>
      <c r="K33" s="56"/>
      <c r="M33" s="38" t="s">
        <v>52</v>
      </c>
      <c r="N33" s="34">
        <f t="shared" ref="N33" si="124">COUNTIF(D33,"自家用車")</f>
        <v>0</v>
      </c>
      <c r="O33" s="34">
        <f t="shared" ref="O33" si="125">COUNTIF(E33,"自家用車")</f>
        <v>0</v>
      </c>
      <c r="P33" s="34">
        <f t="shared" ref="P33" si="126">COUNTIF(F33,"自家用車")</f>
        <v>0</v>
      </c>
      <c r="Q33" s="34">
        <f t="shared" ref="Q33" si="127">COUNTIF(G33,"自家用車")</f>
        <v>0</v>
      </c>
      <c r="R33" s="34">
        <f t="shared" ref="R33" si="128">COUNTIF(H33,"自家用車")</f>
        <v>0</v>
      </c>
      <c r="S33" s="34">
        <f t="shared" ref="S33" si="129">COUNTIF(I33,"自家用車")</f>
        <v>0</v>
      </c>
      <c r="T33" s="34">
        <f t="shared" ref="T33" si="130">COUNTIF(J33,"自家用車")</f>
        <v>0</v>
      </c>
      <c r="AD33" s="1">
        <v>24</v>
      </c>
      <c r="AE33" s="10">
        <f>IF(COUNTIF(D79:J79,"取り組みなし")=7,1,0)</f>
        <v>0</v>
      </c>
    </row>
    <row r="34" spans="1:31" x14ac:dyDescent="0.2">
      <c r="A34" s="48">
        <v>9</v>
      </c>
      <c r="B34" s="89"/>
      <c r="C34" s="3" t="s">
        <v>44</v>
      </c>
      <c r="D34" s="5"/>
      <c r="E34" s="5"/>
      <c r="F34" s="5"/>
      <c r="G34" s="5"/>
      <c r="H34" s="5"/>
      <c r="I34" s="5"/>
      <c r="J34" s="5"/>
      <c r="K34" s="54" t="str">
        <f t="shared" ref="K34" si="131">IF(B34="","",IF(COUNTBLANK(D34:J36)=0,ROUND(SUM(N35:T35)/12.5*2.32,1),"全ての欄を入力してください"))</f>
        <v/>
      </c>
      <c r="M34" s="39" t="s">
        <v>50</v>
      </c>
      <c r="N34" s="40">
        <f t="shared" ref="N34" si="132">IF(D34="自家用車",0,IF(D36="自家用車以外",0,D35))</f>
        <v>0</v>
      </c>
      <c r="O34" s="40">
        <f t="shared" ref="O34:T34" si="133">IF(E34="取り組みなし",0,IF(E36="自家用車以外",0,E35))</f>
        <v>0</v>
      </c>
      <c r="P34" s="40">
        <f t="shared" si="133"/>
        <v>0</v>
      </c>
      <c r="Q34" s="40">
        <f t="shared" si="133"/>
        <v>0</v>
      </c>
      <c r="R34" s="40">
        <f t="shared" si="133"/>
        <v>0</v>
      </c>
      <c r="S34" s="40">
        <f t="shared" si="133"/>
        <v>0</v>
      </c>
      <c r="T34" s="40">
        <f t="shared" si="133"/>
        <v>0</v>
      </c>
      <c r="U34" s="36">
        <f>COUNTIF($D34:$J34,$AB$20)</f>
        <v>0</v>
      </c>
      <c r="AD34" s="1">
        <v>25</v>
      </c>
      <c r="AE34" s="10">
        <f>IF(COUNTIF(D82:J82,"取り組みなし")=7,1,0)</f>
        <v>0</v>
      </c>
    </row>
    <row r="35" spans="1:31" x14ac:dyDescent="0.2">
      <c r="A35" s="49"/>
      <c r="B35" s="90"/>
      <c r="C35" s="33" t="s">
        <v>45</v>
      </c>
      <c r="D35" s="6"/>
      <c r="E35" s="6"/>
      <c r="F35" s="6"/>
      <c r="G35" s="6"/>
      <c r="H35" s="6"/>
      <c r="I35" s="6"/>
      <c r="J35" s="6"/>
      <c r="K35" s="55"/>
      <c r="M35" s="33" t="s">
        <v>51</v>
      </c>
      <c r="N35" s="32">
        <f t="shared" ref="N35" si="134">IF(D34="自家用車",0,D35)</f>
        <v>0</v>
      </c>
      <c r="O35" s="32">
        <f t="shared" ref="O35" si="135">IF(E34="自家用車",0,E35)</f>
        <v>0</v>
      </c>
      <c r="P35" s="32">
        <f t="shared" ref="P35" si="136">IF(F34="自家用車",0,F35)</f>
        <v>0</v>
      </c>
      <c r="Q35" s="32">
        <f t="shared" ref="Q35" si="137">IF(G34="自家用車",0,G35)</f>
        <v>0</v>
      </c>
      <c r="R35" s="32">
        <f t="shared" ref="R35" si="138">IF(H34="自家用車",0,H35)</f>
        <v>0</v>
      </c>
      <c r="S35" s="32">
        <f t="shared" ref="S35" si="139">IF(I34="自家用車",0,I35)</f>
        <v>0</v>
      </c>
      <c r="T35" s="32">
        <f t="shared" ref="T35" si="140">IF(J34="自家用車",0,J35)</f>
        <v>0</v>
      </c>
      <c r="AD35" s="1">
        <v>26</v>
      </c>
      <c r="AE35" s="10">
        <f>IF(COUNTIF(D85:J85,"取り組みなし")=7,1,0)</f>
        <v>0</v>
      </c>
    </row>
    <row r="36" spans="1:31" x14ac:dyDescent="0.2">
      <c r="A36" s="50"/>
      <c r="B36" s="91"/>
      <c r="C36" s="2" t="s">
        <v>2</v>
      </c>
      <c r="D36" s="7"/>
      <c r="E36" s="7"/>
      <c r="F36" s="7"/>
      <c r="G36" s="7"/>
      <c r="H36" s="7"/>
      <c r="I36" s="7"/>
      <c r="J36" s="7"/>
      <c r="K36" s="56"/>
      <c r="M36" s="38" t="s">
        <v>52</v>
      </c>
      <c r="N36" s="34">
        <f t="shared" ref="N36" si="141">COUNTIF(D36,"自家用車")</f>
        <v>0</v>
      </c>
      <c r="O36" s="34">
        <f t="shared" ref="O36" si="142">COUNTIF(E36,"自家用車")</f>
        <v>0</v>
      </c>
      <c r="P36" s="34">
        <f t="shared" ref="P36" si="143">COUNTIF(F36,"自家用車")</f>
        <v>0</v>
      </c>
      <c r="Q36" s="34">
        <f t="shared" ref="Q36" si="144">COUNTIF(G36,"自家用車")</f>
        <v>0</v>
      </c>
      <c r="R36" s="34">
        <f t="shared" ref="R36" si="145">COUNTIF(H36,"自家用車")</f>
        <v>0</v>
      </c>
      <c r="S36" s="34">
        <f t="shared" ref="S36" si="146">COUNTIF(I36,"自家用車")</f>
        <v>0</v>
      </c>
      <c r="T36" s="34">
        <f t="shared" ref="T36" si="147">COUNTIF(J36,"自家用車")</f>
        <v>0</v>
      </c>
      <c r="AD36" s="1">
        <v>27</v>
      </c>
      <c r="AE36" s="10">
        <f>IF(COUNTIF(D88:J88,"取り組みなし")=7,1,0)</f>
        <v>0</v>
      </c>
    </row>
    <row r="37" spans="1:31" x14ac:dyDescent="0.2">
      <c r="A37" s="48">
        <v>10</v>
      </c>
      <c r="B37" s="89"/>
      <c r="C37" s="3" t="s">
        <v>44</v>
      </c>
      <c r="D37" s="5"/>
      <c r="E37" s="5"/>
      <c r="F37" s="5"/>
      <c r="G37" s="5"/>
      <c r="H37" s="5"/>
      <c r="I37" s="5"/>
      <c r="J37" s="5"/>
      <c r="K37" s="54" t="str">
        <f t="shared" ref="K37" si="148">IF(B37="","",IF(COUNTBLANK(D37:J39)=0,ROUND(SUM(N38:T38)/12.5*2.32,1),"全ての欄を入力してください"))</f>
        <v/>
      </c>
      <c r="M37" s="39" t="s">
        <v>50</v>
      </c>
      <c r="N37" s="40">
        <f t="shared" ref="N37" si="149">IF(D37="自家用車",0,IF(D39="自家用車以外",0,D38))</f>
        <v>0</v>
      </c>
      <c r="O37" s="40">
        <f t="shared" ref="O37:T37" si="150">IF(E37="取り組みなし",0,IF(E39="自家用車以外",0,E38))</f>
        <v>0</v>
      </c>
      <c r="P37" s="40">
        <f>IF(F37="取り組みなし",0,IF(F39="自家用車以外",0,F38))</f>
        <v>0</v>
      </c>
      <c r="Q37" s="40">
        <f t="shared" si="150"/>
        <v>0</v>
      </c>
      <c r="R37" s="40">
        <f t="shared" si="150"/>
        <v>0</v>
      </c>
      <c r="S37" s="40">
        <f t="shared" si="150"/>
        <v>0</v>
      </c>
      <c r="T37" s="40">
        <f t="shared" si="150"/>
        <v>0</v>
      </c>
      <c r="U37" s="36">
        <f>COUNTIF($D37:$J37,$AB$20)</f>
        <v>0</v>
      </c>
      <c r="AD37" s="1">
        <v>28</v>
      </c>
      <c r="AE37" s="10">
        <f>IF(COUNTIF(D91:J91,"取り組みなし")=7,1,0)</f>
        <v>0</v>
      </c>
    </row>
    <row r="38" spans="1:31" x14ac:dyDescent="0.2">
      <c r="A38" s="49"/>
      <c r="B38" s="90"/>
      <c r="C38" s="33" t="s">
        <v>45</v>
      </c>
      <c r="D38" s="6"/>
      <c r="E38" s="6"/>
      <c r="F38" s="6"/>
      <c r="G38" s="6"/>
      <c r="H38" s="6"/>
      <c r="I38" s="6"/>
      <c r="J38" s="6"/>
      <c r="K38" s="55"/>
      <c r="M38" s="33" t="s">
        <v>51</v>
      </c>
      <c r="N38" s="32">
        <f t="shared" ref="N38" si="151">IF(D37="自家用車",0,D38)</f>
        <v>0</v>
      </c>
      <c r="O38" s="32">
        <f t="shared" ref="O38" si="152">IF(E37="自家用車",0,E38)</f>
        <v>0</v>
      </c>
      <c r="P38" s="32">
        <f>IF(F37="自家用車",0,F38)</f>
        <v>0</v>
      </c>
      <c r="Q38" s="32">
        <f t="shared" ref="Q38" si="153">IF(G37="自家用車",0,G38)</f>
        <v>0</v>
      </c>
      <c r="R38" s="32">
        <f t="shared" ref="R38" si="154">IF(H37="自家用車",0,H38)</f>
        <v>0</v>
      </c>
      <c r="S38" s="32">
        <f t="shared" ref="S38" si="155">IF(I37="自家用車",0,I38)</f>
        <v>0</v>
      </c>
      <c r="T38" s="32">
        <f t="shared" ref="T38" si="156">IF(J37="自家用車",0,J38)</f>
        <v>0</v>
      </c>
      <c r="AD38" s="1">
        <v>29</v>
      </c>
      <c r="AE38" s="10">
        <f>IF(COUNTIF(D94:J94,"取り組みなし")=7,1,0)</f>
        <v>0</v>
      </c>
    </row>
    <row r="39" spans="1:31" x14ac:dyDescent="0.2">
      <c r="A39" s="50"/>
      <c r="B39" s="91"/>
      <c r="C39" s="2" t="s">
        <v>2</v>
      </c>
      <c r="D39" s="7"/>
      <c r="E39" s="7"/>
      <c r="F39" s="7"/>
      <c r="G39" s="7"/>
      <c r="H39" s="7"/>
      <c r="I39" s="7"/>
      <c r="J39" s="7"/>
      <c r="K39" s="56"/>
      <c r="M39" s="38" t="s">
        <v>52</v>
      </c>
      <c r="N39" s="34">
        <f t="shared" ref="N39" si="157">COUNTIF(D39,"自家用車")</f>
        <v>0</v>
      </c>
      <c r="O39" s="34">
        <f t="shared" ref="O39" si="158">COUNTIF(E39,"自家用車")</f>
        <v>0</v>
      </c>
      <c r="P39" s="34">
        <f t="shared" ref="P39" si="159">COUNTIF(F39,"自家用車")</f>
        <v>0</v>
      </c>
      <c r="Q39" s="34">
        <f t="shared" ref="Q39" si="160">COUNTIF(G39,"自家用車")</f>
        <v>0</v>
      </c>
      <c r="R39" s="34">
        <f t="shared" ref="R39" si="161">COUNTIF(H39,"自家用車")</f>
        <v>0</v>
      </c>
      <c r="S39" s="34">
        <f t="shared" ref="S39" si="162">COUNTIF(I39,"自家用車")</f>
        <v>0</v>
      </c>
      <c r="T39" s="34">
        <f t="shared" ref="T39" si="163">COUNTIF(J39,"自家用車")</f>
        <v>0</v>
      </c>
      <c r="AD39" s="1">
        <v>30</v>
      </c>
      <c r="AE39" s="10">
        <f>IF(COUNTIF(D97:J97,"取り組みなし")=7,1,0)</f>
        <v>0</v>
      </c>
    </row>
    <row r="40" spans="1:31" x14ac:dyDescent="0.2">
      <c r="A40" s="48">
        <v>11</v>
      </c>
      <c r="B40" s="89"/>
      <c r="C40" s="3" t="s">
        <v>44</v>
      </c>
      <c r="D40" s="5"/>
      <c r="E40" s="5"/>
      <c r="F40" s="5"/>
      <c r="G40" s="5"/>
      <c r="H40" s="5"/>
      <c r="I40" s="5"/>
      <c r="J40" s="5"/>
      <c r="K40" s="54" t="str">
        <f t="shared" ref="K40" si="164">IF(B40="","",IF(COUNTBLANK(D40:J42)=0,ROUND(SUM(N41:T41)/12.5*2.32,1),"全ての欄を入力してください"))</f>
        <v/>
      </c>
      <c r="M40" s="39" t="s">
        <v>50</v>
      </c>
      <c r="N40" s="40">
        <f t="shared" ref="N40" si="165">IF(D40="自家用車",0,IF(D42="自家用車以外",0,D41))</f>
        <v>0</v>
      </c>
      <c r="O40" s="40">
        <f t="shared" ref="O40:T40" si="166">IF(E40="取り組みなし",0,IF(E42="自家用車以外",0,E41))</f>
        <v>0</v>
      </c>
      <c r="P40" s="40">
        <f t="shared" si="166"/>
        <v>0</v>
      </c>
      <c r="Q40" s="40">
        <f t="shared" si="166"/>
        <v>0</v>
      </c>
      <c r="R40" s="40">
        <f t="shared" si="166"/>
        <v>0</v>
      </c>
      <c r="S40" s="40">
        <f t="shared" si="166"/>
        <v>0</v>
      </c>
      <c r="T40" s="40">
        <f t="shared" si="166"/>
        <v>0</v>
      </c>
      <c r="U40" s="36">
        <f>COUNTIF($D40:$J40,$AB$20)</f>
        <v>0</v>
      </c>
    </row>
    <row r="41" spans="1:31" x14ac:dyDescent="0.2">
      <c r="A41" s="49"/>
      <c r="B41" s="90"/>
      <c r="C41" s="33" t="s">
        <v>45</v>
      </c>
      <c r="D41" s="6"/>
      <c r="E41" s="6"/>
      <c r="F41" s="6"/>
      <c r="G41" s="6"/>
      <c r="H41" s="6"/>
      <c r="I41" s="6"/>
      <c r="J41" s="6"/>
      <c r="K41" s="55"/>
      <c r="M41" s="33" t="s">
        <v>51</v>
      </c>
      <c r="N41" s="32">
        <f t="shared" ref="N41" si="167">IF(D40="自家用車",0,D41)</f>
        <v>0</v>
      </c>
      <c r="O41" s="32">
        <f t="shared" ref="O41" si="168">IF(E40="自家用車",0,E41)</f>
        <v>0</v>
      </c>
      <c r="P41" s="32">
        <f t="shared" ref="P41" si="169">IF(F40="自家用車",0,F41)</f>
        <v>0</v>
      </c>
      <c r="Q41" s="32">
        <f t="shared" ref="Q41" si="170">IF(G40="自家用車",0,G41)</f>
        <v>0</v>
      </c>
      <c r="R41" s="32">
        <f t="shared" ref="R41" si="171">IF(H40="自家用車",0,H41)</f>
        <v>0</v>
      </c>
      <c r="S41" s="32">
        <f t="shared" ref="S41" si="172">IF(I40="自家用車",0,I41)</f>
        <v>0</v>
      </c>
      <c r="T41" s="32">
        <f t="shared" ref="T41" si="173">IF(J40="自家用車",0,J41)</f>
        <v>0</v>
      </c>
    </row>
    <row r="42" spans="1:31" x14ac:dyDescent="0.2">
      <c r="A42" s="50"/>
      <c r="B42" s="91"/>
      <c r="C42" s="2" t="s">
        <v>2</v>
      </c>
      <c r="D42" s="7"/>
      <c r="E42" s="7"/>
      <c r="F42" s="7"/>
      <c r="G42" s="7"/>
      <c r="H42" s="7"/>
      <c r="I42" s="7"/>
      <c r="J42" s="7"/>
      <c r="K42" s="56"/>
      <c r="M42" s="38" t="s">
        <v>52</v>
      </c>
      <c r="N42" s="34">
        <f t="shared" ref="N42" si="174">COUNTIF(D42,"自家用車")</f>
        <v>0</v>
      </c>
      <c r="O42" s="34">
        <f t="shared" ref="O42" si="175">COUNTIF(E42,"自家用車")</f>
        <v>0</v>
      </c>
      <c r="P42" s="34">
        <f t="shared" ref="P42" si="176">COUNTIF(F42,"自家用車")</f>
        <v>0</v>
      </c>
      <c r="Q42" s="34">
        <f t="shared" ref="Q42" si="177">COUNTIF(G42,"自家用車")</f>
        <v>0</v>
      </c>
      <c r="R42" s="34">
        <f t="shared" ref="R42" si="178">COUNTIF(H42,"自家用車")</f>
        <v>0</v>
      </c>
      <c r="S42" s="34">
        <f t="shared" ref="S42" si="179">COUNTIF(I42,"自家用車")</f>
        <v>0</v>
      </c>
      <c r="T42" s="34">
        <f t="shared" ref="T42" si="180">COUNTIF(J42,"自家用車")</f>
        <v>0</v>
      </c>
    </row>
    <row r="43" spans="1:31" x14ac:dyDescent="0.2">
      <c r="A43" s="48">
        <v>12</v>
      </c>
      <c r="B43" s="89"/>
      <c r="C43" s="3" t="s">
        <v>44</v>
      </c>
      <c r="D43" s="5"/>
      <c r="E43" s="5"/>
      <c r="F43" s="5"/>
      <c r="G43" s="5"/>
      <c r="H43" s="5"/>
      <c r="I43" s="5"/>
      <c r="J43" s="5"/>
      <c r="K43" s="54" t="str">
        <f t="shared" ref="K43" si="181">IF(B43="","",IF(COUNTBLANK(D43:J45)=0,ROUND(SUM(N44:T44)/12.5*2.32,1),"全ての欄を入力してください"))</f>
        <v/>
      </c>
      <c r="M43" s="39" t="s">
        <v>50</v>
      </c>
      <c r="N43" s="40">
        <f t="shared" ref="N43" si="182">IF(D43="自家用車",0,IF(D45="自家用車以外",0,D44))</f>
        <v>0</v>
      </c>
      <c r="O43" s="40">
        <f t="shared" ref="O43:T43" si="183">IF(E43="取り組みなし",0,IF(E45="自家用車以外",0,E44))</f>
        <v>0</v>
      </c>
      <c r="P43" s="40">
        <f t="shared" si="183"/>
        <v>0</v>
      </c>
      <c r="Q43" s="40">
        <f t="shared" si="183"/>
        <v>0</v>
      </c>
      <c r="R43" s="40">
        <f t="shared" si="183"/>
        <v>0</v>
      </c>
      <c r="S43" s="40">
        <f t="shared" si="183"/>
        <v>0</v>
      </c>
      <c r="T43" s="40">
        <f t="shared" si="183"/>
        <v>0</v>
      </c>
      <c r="U43" s="36">
        <f>COUNTIF($D43:$J43,$AB$20)</f>
        <v>0</v>
      </c>
    </row>
    <row r="44" spans="1:31" x14ac:dyDescent="0.2">
      <c r="A44" s="49"/>
      <c r="B44" s="90"/>
      <c r="C44" s="33" t="s">
        <v>45</v>
      </c>
      <c r="D44" s="6"/>
      <c r="E44" s="6"/>
      <c r="F44" s="6"/>
      <c r="G44" s="6"/>
      <c r="H44" s="6"/>
      <c r="I44" s="6"/>
      <c r="J44" s="6"/>
      <c r="K44" s="55"/>
      <c r="M44" s="33" t="s">
        <v>51</v>
      </c>
      <c r="N44" s="32">
        <f t="shared" ref="N44" si="184">IF(D43="自家用車",0,D44)</f>
        <v>0</v>
      </c>
      <c r="O44" s="32">
        <f t="shared" ref="O44" si="185">IF(E43="自家用車",0,E44)</f>
        <v>0</v>
      </c>
      <c r="P44" s="32">
        <f t="shared" ref="P44" si="186">IF(F43="自家用車",0,F44)</f>
        <v>0</v>
      </c>
      <c r="Q44" s="32">
        <f t="shared" ref="Q44" si="187">IF(G43="自家用車",0,G44)</f>
        <v>0</v>
      </c>
      <c r="R44" s="32">
        <f t="shared" ref="R44" si="188">IF(H43="自家用車",0,H44)</f>
        <v>0</v>
      </c>
      <c r="S44" s="32">
        <f t="shared" ref="S44" si="189">IF(I43="自家用車",0,I44)</f>
        <v>0</v>
      </c>
      <c r="T44" s="32">
        <f t="shared" ref="T44" si="190">IF(J43="自家用車",0,J44)</f>
        <v>0</v>
      </c>
    </row>
    <row r="45" spans="1:31" x14ac:dyDescent="0.2">
      <c r="A45" s="50"/>
      <c r="B45" s="91"/>
      <c r="C45" s="2" t="s">
        <v>2</v>
      </c>
      <c r="D45" s="7"/>
      <c r="E45" s="7"/>
      <c r="F45" s="7"/>
      <c r="G45" s="7"/>
      <c r="H45" s="7"/>
      <c r="I45" s="7"/>
      <c r="J45" s="7"/>
      <c r="K45" s="56"/>
      <c r="M45" s="38" t="s">
        <v>52</v>
      </c>
      <c r="N45" s="34">
        <f t="shared" ref="N45" si="191">COUNTIF(D45,"自家用車")</f>
        <v>0</v>
      </c>
      <c r="O45" s="34">
        <f t="shared" ref="O45" si="192">COUNTIF(E45,"自家用車")</f>
        <v>0</v>
      </c>
      <c r="P45" s="34">
        <f t="shared" ref="P45" si="193">COUNTIF(F45,"自家用車")</f>
        <v>0</v>
      </c>
      <c r="Q45" s="34">
        <f t="shared" ref="Q45" si="194">COUNTIF(G45,"自家用車")</f>
        <v>0</v>
      </c>
      <c r="R45" s="34">
        <f t="shared" ref="R45" si="195">COUNTIF(H45,"自家用車")</f>
        <v>0</v>
      </c>
      <c r="S45" s="34">
        <f t="shared" ref="S45" si="196">COUNTIF(I45,"自家用車")</f>
        <v>0</v>
      </c>
      <c r="T45" s="34">
        <f t="shared" ref="T45" si="197">COUNTIF(J45,"自家用車")</f>
        <v>0</v>
      </c>
    </row>
    <row r="46" spans="1:31" x14ac:dyDescent="0.2">
      <c r="A46" s="48">
        <v>13</v>
      </c>
      <c r="B46" s="89"/>
      <c r="C46" s="3" t="s">
        <v>44</v>
      </c>
      <c r="D46" s="5"/>
      <c r="E46" s="5"/>
      <c r="F46" s="5"/>
      <c r="G46" s="5"/>
      <c r="H46" s="5"/>
      <c r="I46" s="5"/>
      <c r="J46" s="5"/>
      <c r="K46" s="54" t="str">
        <f t="shared" ref="K46" si="198">IF(B46="","",IF(COUNTBLANK(D46:J48)=0,ROUND(SUM(N47:T47)/12.5*2.32,1),"全ての欄を入力してください"))</f>
        <v/>
      </c>
      <c r="M46" s="39" t="s">
        <v>50</v>
      </c>
      <c r="N46" s="40">
        <f t="shared" ref="N46" si="199">IF(D46="自家用車",0,IF(D48="自家用車以外",0,D47))</f>
        <v>0</v>
      </c>
      <c r="O46" s="40">
        <f t="shared" ref="O46:T46" si="200">IF(E46="取り組みなし",0,IF(E48="自家用車以外",0,E47))</f>
        <v>0</v>
      </c>
      <c r="P46" s="40">
        <f t="shared" si="200"/>
        <v>0</v>
      </c>
      <c r="Q46" s="40">
        <f t="shared" si="200"/>
        <v>0</v>
      </c>
      <c r="R46" s="40">
        <f t="shared" si="200"/>
        <v>0</v>
      </c>
      <c r="S46" s="40">
        <f t="shared" si="200"/>
        <v>0</v>
      </c>
      <c r="T46" s="40">
        <f t="shared" si="200"/>
        <v>0</v>
      </c>
      <c r="U46" s="36">
        <f>COUNTIF($D46:$J46,$AB$20)</f>
        <v>0</v>
      </c>
    </row>
    <row r="47" spans="1:31" x14ac:dyDescent="0.2">
      <c r="A47" s="49"/>
      <c r="B47" s="90"/>
      <c r="C47" s="33" t="s">
        <v>45</v>
      </c>
      <c r="D47" s="6"/>
      <c r="E47" s="6"/>
      <c r="F47" s="6"/>
      <c r="G47" s="6"/>
      <c r="H47" s="6"/>
      <c r="I47" s="6"/>
      <c r="J47" s="6"/>
      <c r="K47" s="55"/>
      <c r="M47" s="33" t="s">
        <v>51</v>
      </c>
      <c r="N47" s="32">
        <f t="shared" ref="N47" si="201">IF(D46="自家用車",0,D47)</f>
        <v>0</v>
      </c>
      <c r="O47" s="32">
        <f t="shared" ref="O47" si="202">IF(E46="自家用車",0,E47)</f>
        <v>0</v>
      </c>
      <c r="P47" s="32">
        <f t="shared" ref="P47" si="203">IF(F46="自家用車",0,F47)</f>
        <v>0</v>
      </c>
      <c r="Q47" s="32">
        <f t="shared" ref="Q47" si="204">IF(G46="自家用車",0,G47)</f>
        <v>0</v>
      </c>
      <c r="R47" s="32">
        <f t="shared" ref="R47" si="205">IF(H46="自家用車",0,H47)</f>
        <v>0</v>
      </c>
      <c r="S47" s="32">
        <f t="shared" ref="S47" si="206">IF(I46="自家用車",0,I47)</f>
        <v>0</v>
      </c>
      <c r="T47" s="32">
        <f t="shared" ref="T47" si="207">IF(J46="自家用車",0,J47)</f>
        <v>0</v>
      </c>
    </row>
    <row r="48" spans="1:31" x14ac:dyDescent="0.2">
      <c r="A48" s="50"/>
      <c r="B48" s="91"/>
      <c r="C48" s="2" t="s">
        <v>2</v>
      </c>
      <c r="D48" s="7"/>
      <c r="E48" s="7"/>
      <c r="F48" s="7"/>
      <c r="G48" s="7"/>
      <c r="H48" s="7"/>
      <c r="I48" s="7"/>
      <c r="J48" s="7"/>
      <c r="K48" s="56"/>
      <c r="M48" s="38" t="s">
        <v>52</v>
      </c>
      <c r="N48" s="34">
        <f t="shared" ref="N48" si="208">COUNTIF(D48,"自家用車")</f>
        <v>0</v>
      </c>
      <c r="O48" s="34">
        <f t="shared" ref="O48" si="209">COUNTIF(E48,"自家用車")</f>
        <v>0</v>
      </c>
      <c r="P48" s="34">
        <f t="shared" ref="P48" si="210">COUNTIF(F48,"自家用車")</f>
        <v>0</v>
      </c>
      <c r="Q48" s="34">
        <f t="shared" ref="Q48" si="211">COUNTIF(G48,"自家用車")</f>
        <v>0</v>
      </c>
      <c r="R48" s="34">
        <f t="shared" ref="R48" si="212">COUNTIF(H48,"自家用車")</f>
        <v>0</v>
      </c>
      <c r="S48" s="34">
        <f t="shared" ref="S48" si="213">COUNTIF(I48,"自家用車")</f>
        <v>0</v>
      </c>
      <c r="T48" s="34">
        <f t="shared" ref="T48" si="214">COUNTIF(J48,"自家用車")</f>
        <v>0</v>
      </c>
    </row>
    <row r="49" spans="1:21" x14ac:dyDescent="0.2">
      <c r="A49" s="48">
        <v>14</v>
      </c>
      <c r="B49" s="89"/>
      <c r="C49" s="3" t="s">
        <v>44</v>
      </c>
      <c r="D49" s="5"/>
      <c r="E49" s="5"/>
      <c r="F49" s="5"/>
      <c r="G49" s="5"/>
      <c r="H49" s="5"/>
      <c r="I49" s="5"/>
      <c r="J49" s="5"/>
      <c r="K49" s="54" t="str">
        <f t="shared" ref="K49" si="215">IF(B49="","",IF(COUNTBLANK(D49:J51)=0,ROUND(SUM(N50:T50)/12.5*2.32,1),"全ての欄を入力してください"))</f>
        <v/>
      </c>
      <c r="M49" s="39" t="s">
        <v>50</v>
      </c>
      <c r="N49" s="40">
        <f t="shared" ref="N49" si="216">IF(D49="自家用車",0,IF(D51="自家用車以外",0,D50))</f>
        <v>0</v>
      </c>
      <c r="O49" s="40">
        <f t="shared" ref="O49:T49" si="217">IF(E49="取り組みなし",0,IF(E51="自家用車以外",0,E50))</f>
        <v>0</v>
      </c>
      <c r="P49" s="40">
        <f t="shared" si="217"/>
        <v>0</v>
      </c>
      <c r="Q49" s="40">
        <f t="shared" si="217"/>
        <v>0</v>
      </c>
      <c r="R49" s="40">
        <f t="shared" si="217"/>
        <v>0</v>
      </c>
      <c r="S49" s="40">
        <f t="shared" si="217"/>
        <v>0</v>
      </c>
      <c r="T49" s="40">
        <f t="shared" si="217"/>
        <v>0</v>
      </c>
      <c r="U49" s="36">
        <f>COUNTIF($D49:$J49,$AB$20)</f>
        <v>0</v>
      </c>
    </row>
    <row r="50" spans="1:21" x14ac:dyDescent="0.2">
      <c r="A50" s="49"/>
      <c r="B50" s="90"/>
      <c r="C50" s="33" t="s">
        <v>45</v>
      </c>
      <c r="D50" s="6"/>
      <c r="E50" s="6"/>
      <c r="F50" s="6"/>
      <c r="G50" s="6"/>
      <c r="H50" s="6"/>
      <c r="I50" s="6"/>
      <c r="J50" s="6"/>
      <c r="K50" s="55"/>
      <c r="M50" s="33" t="s">
        <v>51</v>
      </c>
      <c r="N50" s="32">
        <f t="shared" ref="N50" si="218">IF(D49="自家用車",0,D50)</f>
        <v>0</v>
      </c>
      <c r="O50" s="32">
        <f t="shared" ref="O50" si="219">IF(E49="自家用車",0,E50)</f>
        <v>0</v>
      </c>
      <c r="P50" s="32">
        <f t="shared" ref="P50" si="220">IF(F49="自家用車",0,F50)</f>
        <v>0</v>
      </c>
      <c r="Q50" s="32">
        <f t="shared" ref="Q50" si="221">IF(G49="自家用車",0,G50)</f>
        <v>0</v>
      </c>
      <c r="R50" s="32">
        <f t="shared" ref="R50" si="222">IF(H49="自家用車",0,H50)</f>
        <v>0</v>
      </c>
      <c r="S50" s="32">
        <f t="shared" ref="S50" si="223">IF(I49="自家用車",0,I50)</f>
        <v>0</v>
      </c>
      <c r="T50" s="32">
        <f t="shared" ref="T50" si="224">IF(J49="自家用車",0,J50)</f>
        <v>0</v>
      </c>
    </row>
    <row r="51" spans="1:21" x14ac:dyDescent="0.2">
      <c r="A51" s="50"/>
      <c r="B51" s="91"/>
      <c r="C51" s="2" t="s">
        <v>2</v>
      </c>
      <c r="D51" s="7"/>
      <c r="E51" s="7"/>
      <c r="F51" s="7"/>
      <c r="G51" s="7"/>
      <c r="H51" s="7"/>
      <c r="I51" s="7"/>
      <c r="J51" s="7"/>
      <c r="K51" s="56"/>
      <c r="M51" s="38" t="s">
        <v>52</v>
      </c>
      <c r="N51" s="34">
        <f t="shared" ref="N51" si="225">COUNTIF(D51,"自家用車")</f>
        <v>0</v>
      </c>
      <c r="O51" s="34">
        <f t="shared" ref="O51" si="226">COUNTIF(E51,"自家用車")</f>
        <v>0</v>
      </c>
      <c r="P51" s="34">
        <f t="shared" ref="P51" si="227">COUNTIF(F51,"自家用車")</f>
        <v>0</v>
      </c>
      <c r="Q51" s="34">
        <f t="shared" ref="Q51" si="228">COUNTIF(G51,"自家用車")</f>
        <v>0</v>
      </c>
      <c r="R51" s="34">
        <f t="shared" ref="R51" si="229">COUNTIF(H51,"自家用車")</f>
        <v>0</v>
      </c>
      <c r="S51" s="34">
        <f t="shared" ref="S51" si="230">COUNTIF(I51,"自家用車")</f>
        <v>0</v>
      </c>
      <c r="T51" s="34">
        <f t="shared" ref="T51" si="231">COUNTIF(J51,"自家用車")</f>
        <v>0</v>
      </c>
    </row>
    <row r="52" spans="1:21" x14ac:dyDescent="0.2">
      <c r="A52" s="48">
        <v>15</v>
      </c>
      <c r="B52" s="89"/>
      <c r="C52" s="3" t="s">
        <v>44</v>
      </c>
      <c r="D52" s="5"/>
      <c r="E52" s="5"/>
      <c r="F52" s="5"/>
      <c r="G52" s="5"/>
      <c r="H52" s="5"/>
      <c r="I52" s="5"/>
      <c r="J52" s="5"/>
      <c r="K52" s="54" t="str">
        <f t="shared" ref="K52" si="232">IF(B52="","",IF(COUNTBLANK(D52:J54)=0,ROUND(SUM(N53:T53)/12.5*2.32,1),"全ての欄を入力してください"))</f>
        <v/>
      </c>
      <c r="M52" s="39" t="s">
        <v>50</v>
      </c>
      <c r="N52" s="40">
        <f t="shared" ref="N52" si="233">IF(D52="自家用車",0,IF(D54="自家用車以外",0,D53))</f>
        <v>0</v>
      </c>
      <c r="O52" s="40">
        <f t="shared" ref="O52:T52" si="234">IF(E52="取り組みなし",0,IF(E54="自家用車以外",0,E53))</f>
        <v>0</v>
      </c>
      <c r="P52" s="40">
        <f t="shared" si="234"/>
        <v>0</v>
      </c>
      <c r="Q52" s="40">
        <f t="shared" si="234"/>
        <v>0</v>
      </c>
      <c r="R52" s="40">
        <f t="shared" si="234"/>
        <v>0</v>
      </c>
      <c r="S52" s="40">
        <f t="shared" si="234"/>
        <v>0</v>
      </c>
      <c r="T52" s="40">
        <f t="shared" si="234"/>
        <v>0</v>
      </c>
      <c r="U52" s="36">
        <f>COUNTIF($D52:$J52,$AB$20)</f>
        <v>0</v>
      </c>
    </row>
    <row r="53" spans="1:21" x14ac:dyDescent="0.2">
      <c r="A53" s="49"/>
      <c r="B53" s="90"/>
      <c r="C53" s="33" t="s">
        <v>45</v>
      </c>
      <c r="D53" s="6"/>
      <c r="E53" s="6"/>
      <c r="F53" s="6"/>
      <c r="G53" s="6"/>
      <c r="H53" s="6"/>
      <c r="I53" s="6"/>
      <c r="J53" s="6"/>
      <c r="K53" s="55"/>
      <c r="M53" s="33" t="s">
        <v>51</v>
      </c>
      <c r="N53" s="32">
        <f t="shared" ref="N53" si="235">IF(D52="自家用車",0,D53)</f>
        <v>0</v>
      </c>
      <c r="O53" s="32">
        <f t="shared" ref="O53" si="236">IF(E52="自家用車",0,E53)</f>
        <v>0</v>
      </c>
      <c r="P53" s="32">
        <f t="shared" ref="P53" si="237">IF(F52="自家用車",0,F53)</f>
        <v>0</v>
      </c>
      <c r="Q53" s="32">
        <f t="shared" ref="Q53" si="238">IF(G52="自家用車",0,G53)</f>
        <v>0</v>
      </c>
      <c r="R53" s="32">
        <f t="shared" ref="R53" si="239">IF(H52="自家用車",0,H53)</f>
        <v>0</v>
      </c>
      <c r="S53" s="32">
        <f t="shared" ref="S53" si="240">IF(I52="自家用車",0,I53)</f>
        <v>0</v>
      </c>
      <c r="T53" s="32">
        <f t="shared" ref="T53" si="241">IF(J52="自家用車",0,J53)</f>
        <v>0</v>
      </c>
    </row>
    <row r="54" spans="1:21" x14ac:dyDescent="0.2">
      <c r="A54" s="50"/>
      <c r="B54" s="91"/>
      <c r="C54" s="2" t="s">
        <v>2</v>
      </c>
      <c r="D54" s="7"/>
      <c r="E54" s="7"/>
      <c r="F54" s="7"/>
      <c r="G54" s="7"/>
      <c r="H54" s="7"/>
      <c r="I54" s="7"/>
      <c r="J54" s="7"/>
      <c r="K54" s="56"/>
      <c r="M54" s="38" t="s">
        <v>52</v>
      </c>
      <c r="N54" s="34">
        <f t="shared" ref="N54" si="242">COUNTIF(D54,"自家用車")</f>
        <v>0</v>
      </c>
      <c r="O54" s="34">
        <f t="shared" ref="O54" si="243">COUNTIF(E54,"自家用車")</f>
        <v>0</v>
      </c>
      <c r="P54" s="34">
        <f t="shared" ref="P54" si="244">COUNTIF(F54,"自家用車")</f>
        <v>0</v>
      </c>
      <c r="Q54" s="34">
        <f t="shared" ref="Q54" si="245">COUNTIF(G54,"自家用車")</f>
        <v>0</v>
      </c>
      <c r="R54" s="34">
        <f t="shared" ref="R54" si="246">COUNTIF(H54,"自家用車")</f>
        <v>0</v>
      </c>
      <c r="S54" s="34">
        <f t="shared" ref="S54" si="247">COUNTIF(I54,"自家用車")</f>
        <v>0</v>
      </c>
      <c r="T54" s="34">
        <f t="shared" ref="T54" si="248">COUNTIF(J54,"自家用車")</f>
        <v>0</v>
      </c>
    </row>
    <row r="55" spans="1:21" x14ac:dyDescent="0.2">
      <c r="A55" s="48">
        <v>16</v>
      </c>
      <c r="B55" s="89"/>
      <c r="C55" s="3" t="s">
        <v>44</v>
      </c>
      <c r="D55" s="5"/>
      <c r="E55" s="5"/>
      <c r="F55" s="5"/>
      <c r="G55" s="5"/>
      <c r="H55" s="5"/>
      <c r="I55" s="5"/>
      <c r="J55" s="5"/>
      <c r="K55" s="54" t="str">
        <f t="shared" ref="K55" si="249">IF(B55="","",IF(COUNTBLANK(D55:J57)=0,ROUND(SUM(N56:T56)/12.5*2.32,1),"全ての欄を入力してください"))</f>
        <v/>
      </c>
      <c r="M55" s="39" t="s">
        <v>50</v>
      </c>
      <c r="N55" s="40">
        <f t="shared" ref="N55" si="250">IF(D55="自家用車",0,IF(D57="自家用車以外",0,D56))</f>
        <v>0</v>
      </c>
      <c r="O55" s="40">
        <f t="shared" ref="O55:T55" si="251">IF(E55="取り組みなし",0,IF(E57="自家用車以外",0,E56))</f>
        <v>0</v>
      </c>
      <c r="P55" s="40">
        <f t="shared" si="251"/>
        <v>0</v>
      </c>
      <c r="Q55" s="40">
        <f t="shared" si="251"/>
        <v>0</v>
      </c>
      <c r="R55" s="40">
        <f t="shared" si="251"/>
        <v>0</v>
      </c>
      <c r="S55" s="40">
        <f t="shared" si="251"/>
        <v>0</v>
      </c>
      <c r="T55" s="40">
        <f t="shared" si="251"/>
        <v>0</v>
      </c>
      <c r="U55" s="36">
        <f>COUNTIF($D55:$J55,$AB$20)</f>
        <v>0</v>
      </c>
    </row>
    <row r="56" spans="1:21" x14ac:dyDescent="0.2">
      <c r="A56" s="49"/>
      <c r="B56" s="90"/>
      <c r="C56" s="33" t="s">
        <v>45</v>
      </c>
      <c r="D56" s="6"/>
      <c r="E56" s="6"/>
      <c r="F56" s="6"/>
      <c r="G56" s="6"/>
      <c r="H56" s="6"/>
      <c r="I56" s="6"/>
      <c r="J56" s="6"/>
      <c r="K56" s="55"/>
      <c r="M56" s="33" t="s">
        <v>51</v>
      </c>
      <c r="N56" s="32">
        <f t="shared" ref="N56" si="252">IF(D55="自家用車",0,D56)</f>
        <v>0</v>
      </c>
      <c r="O56" s="32">
        <f t="shared" ref="O56" si="253">IF(E55="自家用車",0,E56)</f>
        <v>0</v>
      </c>
      <c r="P56" s="32">
        <f t="shared" ref="P56" si="254">IF(F55="自家用車",0,F56)</f>
        <v>0</v>
      </c>
      <c r="Q56" s="32">
        <f t="shared" ref="Q56" si="255">IF(G55="自家用車",0,G56)</f>
        <v>0</v>
      </c>
      <c r="R56" s="32">
        <f t="shared" ref="R56" si="256">IF(H55="自家用車",0,H56)</f>
        <v>0</v>
      </c>
      <c r="S56" s="32">
        <f t="shared" ref="S56" si="257">IF(I55="自家用車",0,I56)</f>
        <v>0</v>
      </c>
      <c r="T56" s="32">
        <f t="shared" ref="T56" si="258">IF(J55="自家用車",0,J56)</f>
        <v>0</v>
      </c>
    </row>
    <row r="57" spans="1:21" x14ac:dyDescent="0.2">
      <c r="A57" s="50"/>
      <c r="B57" s="91"/>
      <c r="C57" s="2" t="s">
        <v>2</v>
      </c>
      <c r="D57" s="7"/>
      <c r="E57" s="7"/>
      <c r="F57" s="7"/>
      <c r="G57" s="7"/>
      <c r="H57" s="7"/>
      <c r="I57" s="7"/>
      <c r="J57" s="7"/>
      <c r="K57" s="56"/>
      <c r="M57" s="38" t="s">
        <v>52</v>
      </c>
      <c r="N57" s="34">
        <f t="shared" ref="N57" si="259">COUNTIF(D57,"自家用車")</f>
        <v>0</v>
      </c>
      <c r="O57" s="34">
        <f t="shared" ref="O57" si="260">COUNTIF(E57,"自家用車")</f>
        <v>0</v>
      </c>
      <c r="P57" s="34">
        <f t="shared" ref="P57" si="261">COUNTIF(F57,"自家用車")</f>
        <v>0</v>
      </c>
      <c r="Q57" s="34">
        <f t="shared" ref="Q57" si="262">COUNTIF(G57,"自家用車")</f>
        <v>0</v>
      </c>
      <c r="R57" s="34">
        <f t="shared" ref="R57" si="263">COUNTIF(H57,"自家用車")</f>
        <v>0</v>
      </c>
      <c r="S57" s="34">
        <f t="shared" ref="S57" si="264">COUNTIF(I57,"自家用車")</f>
        <v>0</v>
      </c>
      <c r="T57" s="34">
        <f t="shared" ref="T57" si="265">COUNTIF(J57,"自家用車")</f>
        <v>0</v>
      </c>
    </row>
    <row r="58" spans="1:21" x14ac:dyDescent="0.2">
      <c r="A58" s="48">
        <v>17</v>
      </c>
      <c r="B58" s="89"/>
      <c r="C58" s="3" t="s">
        <v>44</v>
      </c>
      <c r="D58" s="5"/>
      <c r="E58" s="5"/>
      <c r="F58" s="5"/>
      <c r="G58" s="5"/>
      <c r="H58" s="5"/>
      <c r="I58" s="5"/>
      <c r="J58" s="5"/>
      <c r="K58" s="54" t="str">
        <f t="shared" ref="K58" si="266">IF(B58="","",IF(COUNTBLANK(D58:J60)=0,ROUND(SUM(N59:T59)/12.5*2.32,1),"全ての欄を入力してください"))</f>
        <v/>
      </c>
      <c r="M58" s="39" t="s">
        <v>50</v>
      </c>
      <c r="N58" s="40">
        <f t="shared" ref="N58" si="267">IF(D58="自家用車",0,IF(D60="自家用車以外",0,D59))</f>
        <v>0</v>
      </c>
      <c r="O58" s="40">
        <f t="shared" ref="O58:T58" si="268">IF(E58="取り組みなし",0,IF(E60="自家用車以外",0,E59))</f>
        <v>0</v>
      </c>
      <c r="P58" s="40">
        <f t="shared" si="268"/>
        <v>0</v>
      </c>
      <c r="Q58" s="40">
        <f t="shared" si="268"/>
        <v>0</v>
      </c>
      <c r="R58" s="40">
        <f t="shared" si="268"/>
        <v>0</v>
      </c>
      <c r="S58" s="40">
        <f t="shared" si="268"/>
        <v>0</v>
      </c>
      <c r="T58" s="40">
        <f t="shared" si="268"/>
        <v>0</v>
      </c>
      <c r="U58" s="36">
        <f>COUNTIF($D58:$J58,$AB$20)</f>
        <v>0</v>
      </c>
    </row>
    <row r="59" spans="1:21" x14ac:dyDescent="0.2">
      <c r="A59" s="49"/>
      <c r="B59" s="90"/>
      <c r="C59" s="33" t="s">
        <v>45</v>
      </c>
      <c r="D59" s="6"/>
      <c r="E59" s="6"/>
      <c r="F59" s="6"/>
      <c r="G59" s="6"/>
      <c r="H59" s="6"/>
      <c r="I59" s="6"/>
      <c r="J59" s="6"/>
      <c r="K59" s="55"/>
      <c r="M59" s="33" t="s">
        <v>51</v>
      </c>
      <c r="N59" s="32">
        <f t="shared" ref="N59" si="269">IF(D58="自家用車",0,D59)</f>
        <v>0</v>
      </c>
      <c r="O59" s="32">
        <f t="shared" ref="O59" si="270">IF(E58="自家用車",0,E59)</f>
        <v>0</v>
      </c>
      <c r="P59" s="32">
        <f t="shared" ref="P59" si="271">IF(F58="自家用車",0,F59)</f>
        <v>0</v>
      </c>
      <c r="Q59" s="32">
        <f t="shared" ref="Q59" si="272">IF(G58="自家用車",0,G59)</f>
        <v>0</v>
      </c>
      <c r="R59" s="32">
        <f t="shared" ref="R59" si="273">IF(H58="自家用車",0,H59)</f>
        <v>0</v>
      </c>
      <c r="S59" s="32">
        <f t="shared" ref="S59" si="274">IF(I58="自家用車",0,I59)</f>
        <v>0</v>
      </c>
      <c r="T59" s="32">
        <f t="shared" ref="T59" si="275">IF(J58="自家用車",0,J59)</f>
        <v>0</v>
      </c>
    </row>
    <row r="60" spans="1:21" x14ac:dyDescent="0.2">
      <c r="A60" s="50"/>
      <c r="B60" s="91"/>
      <c r="C60" s="2" t="s">
        <v>2</v>
      </c>
      <c r="D60" s="7"/>
      <c r="E60" s="7"/>
      <c r="F60" s="7"/>
      <c r="G60" s="7"/>
      <c r="H60" s="7"/>
      <c r="I60" s="7"/>
      <c r="J60" s="7"/>
      <c r="K60" s="56"/>
      <c r="M60" s="38" t="s">
        <v>52</v>
      </c>
      <c r="N60" s="34">
        <f t="shared" ref="N60" si="276">COUNTIF(D60,"自家用車")</f>
        <v>0</v>
      </c>
      <c r="O60" s="34">
        <f t="shared" ref="O60" si="277">COUNTIF(E60,"自家用車")</f>
        <v>0</v>
      </c>
      <c r="P60" s="34">
        <f t="shared" ref="P60" si="278">COUNTIF(F60,"自家用車")</f>
        <v>0</v>
      </c>
      <c r="Q60" s="34">
        <f t="shared" ref="Q60" si="279">COUNTIF(G60,"自家用車")</f>
        <v>0</v>
      </c>
      <c r="R60" s="34">
        <f t="shared" ref="R60" si="280">COUNTIF(H60,"自家用車")</f>
        <v>0</v>
      </c>
      <c r="S60" s="34">
        <f t="shared" ref="S60" si="281">COUNTIF(I60,"自家用車")</f>
        <v>0</v>
      </c>
      <c r="T60" s="34">
        <f t="shared" ref="T60" si="282">COUNTIF(J60,"自家用車")</f>
        <v>0</v>
      </c>
    </row>
    <row r="61" spans="1:21" x14ac:dyDescent="0.2">
      <c r="A61" s="48">
        <v>18</v>
      </c>
      <c r="B61" s="89"/>
      <c r="C61" s="3" t="s">
        <v>44</v>
      </c>
      <c r="D61" s="5"/>
      <c r="E61" s="5"/>
      <c r="F61" s="5"/>
      <c r="G61" s="5"/>
      <c r="H61" s="5"/>
      <c r="I61" s="5"/>
      <c r="J61" s="5"/>
      <c r="K61" s="54" t="str">
        <f t="shared" ref="K61" si="283">IF(B61="","",IF(COUNTBLANK(D61:J63)=0,ROUND(SUM(N62:T62)/12.5*2.32,1),"全ての欄を入力してください"))</f>
        <v/>
      </c>
      <c r="M61" s="39" t="s">
        <v>50</v>
      </c>
      <c r="N61" s="40">
        <f t="shared" ref="N61" si="284">IF(D61="自家用車",0,IF(D63="自家用車以外",0,D62))</f>
        <v>0</v>
      </c>
      <c r="O61" s="40">
        <f t="shared" ref="O61:T61" si="285">IF(E61="取り組みなし",0,IF(E63="自家用車以外",0,E62))</f>
        <v>0</v>
      </c>
      <c r="P61" s="40">
        <f t="shared" si="285"/>
        <v>0</v>
      </c>
      <c r="Q61" s="40">
        <f t="shared" si="285"/>
        <v>0</v>
      </c>
      <c r="R61" s="40">
        <f t="shared" si="285"/>
        <v>0</v>
      </c>
      <c r="S61" s="40">
        <f t="shared" si="285"/>
        <v>0</v>
      </c>
      <c r="T61" s="40">
        <f t="shared" si="285"/>
        <v>0</v>
      </c>
      <c r="U61" s="36">
        <f>COUNTIF($D61:$J61,$AB$20)</f>
        <v>0</v>
      </c>
    </row>
    <row r="62" spans="1:21" x14ac:dyDescent="0.2">
      <c r="A62" s="49"/>
      <c r="B62" s="90"/>
      <c r="C62" s="33" t="s">
        <v>45</v>
      </c>
      <c r="D62" s="6"/>
      <c r="E62" s="6"/>
      <c r="F62" s="6"/>
      <c r="G62" s="6"/>
      <c r="H62" s="6"/>
      <c r="I62" s="6"/>
      <c r="J62" s="6"/>
      <c r="K62" s="55"/>
      <c r="M62" s="33" t="s">
        <v>51</v>
      </c>
      <c r="N62" s="32">
        <f t="shared" ref="N62" si="286">IF(D61="自家用車",0,D62)</f>
        <v>0</v>
      </c>
      <c r="O62" s="32">
        <f t="shared" ref="O62" si="287">IF(E61="自家用車",0,E62)</f>
        <v>0</v>
      </c>
      <c r="P62" s="32">
        <f t="shared" ref="P62" si="288">IF(F61="自家用車",0,F62)</f>
        <v>0</v>
      </c>
      <c r="Q62" s="32">
        <f t="shared" ref="Q62" si="289">IF(G61="自家用車",0,G62)</f>
        <v>0</v>
      </c>
      <c r="R62" s="32">
        <f t="shared" ref="R62" si="290">IF(H61="自家用車",0,H62)</f>
        <v>0</v>
      </c>
      <c r="S62" s="32">
        <f t="shared" ref="S62" si="291">IF(I61="自家用車",0,I62)</f>
        <v>0</v>
      </c>
      <c r="T62" s="32">
        <f t="shared" ref="T62" si="292">IF(J61="自家用車",0,J62)</f>
        <v>0</v>
      </c>
    </row>
    <row r="63" spans="1:21" x14ac:dyDescent="0.2">
      <c r="A63" s="50"/>
      <c r="B63" s="91"/>
      <c r="C63" s="2" t="s">
        <v>2</v>
      </c>
      <c r="D63" s="7"/>
      <c r="E63" s="7"/>
      <c r="F63" s="7"/>
      <c r="G63" s="7"/>
      <c r="H63" s="7"/>
      <c r="I63" s="7"/>
      <c r="J63" s="7"/>
      <c r="K63" s="56"/>
      <c r="M63" s="38" t="s">
        <v>52</v>
      </c>
      <c r="N63" s="34">
        <f t="shared" ref="N63" si="293">COUNTIF(D63,"自家用車")</f>
        <v>0</v>
      </c>
      <c r="O63" s="34">
        <f t="shared" ref="O63" si="294">COUNTIF(E63,"自家用車")</f>
        <v>0</v>
      </c>
      <c r="P63" s="34">
        <f t="shared" ref="P63" si="295">COUNTIF(F63,"自家用車")</f>
        <v>0</v>
      </c>
      <c r="Q63" s="34">
        <f t="shared" ref="Q63" si="296">COUNTIF(G63,"自家用車")</f>
        <v>0</v>
      </c>
      <c r="R63" s="34">
        <f t="shared" ref="R63" si="297">COUNTIF(H63,"自家用車")</f>
        <v>0</v>
      </c>
      <c r="S63" s="34">
        <f t="shared" ref="S63" si="298">COUNTIF(I63,"自家用車")</f>
        <v>0</v>
      </c>
      <c r="T63" s="34">
        <f t="shared" ref="T63" si="299">COUNTIF(J63,"自家用車")</f>
        <v>0</v>
      </c>
    </row>
    <row r="64" spans="1:21" x14ac:dyDescent="0.2">
      <c r="A64" s="48">
        <v>19</v>
      </c>
      <c r="B64" s="89"/>
      <c r="C64" s="3" t="s">
        <v>44</v>
      </c>
      <c r="D64" s="5"/>
      <c r="E64" s="5"/>
      <c r="F64" s="5"/>
      <c r="G64" s="5"/>
      <c r="H64" s="5"/>
      <c r="I64" s="5"/>
      <c r="J64" s="5"/>
      <c r="K64" s="54" t="str">
        <f t="shared" ref="K64" si="300">IF(B64="","",IF(COUNTBLANK(D64:J66)=0,ROUND(SUM(N65:T65)/12.5*2.32,1),"全ての欄を入力してください"))</f>
        <v/>
      </c>
      <c r="M64" s="39" t="s">
        <v>50</v>
      </c>
      <c r="N64" s="40">
        <f t="shared" ref="N64" si="301">IF(D64="自家用車",0,IF(D66="自家用車以外",0,D65))</f>
        <v>0</v>
      </c>
      <c r="O64" s="40">
        <f t="shared" ref="O64:T64" si="302">IF(E64="取り組みなし",0,IF(E66="自家用車以外",0,E65))</f>
        <v>0</v>
      </c>
      <c r="P64" s="40">
        <f t="shared" si="302"/>
        <v>0</v>
      </c>
      <c r="Q64" s="40">
        <f t="shared" si="302"/>
        <v>0</v>
      </c>
      <c r="R64" s="40">
        <f t="shared" si="302"/>
        <v>0</v>
      </c>
      <c r="S64" s="40">
        <f t="shared" si="302"/>
        <v>0</v>
      </c>
      <c r="T64" s="40">
        <f t="shared" si="302"/>
        <v>0</v>
      </c>
      <c r="U64" s="36">
        <f>COUNTIF($D64:$J64,$AB$20)</f>
        <v>0</v>
      </c>
    </row>
    <row r="65" spans="1:21" x14ac:dyDescent="0.2">
      <c r="A65" s="49"/>
      <c r="B65" s="90"/>
      <c r="C65" s="33" t="s">
        <v>45</v>
      </c>
      <c r="D65" s="6"/>
      <c r="E65" s="6"/>
      <c r="F65" s="6"/>
      <c r="G65" s="6"/>
      <c r="H65" s="6"/>
      <c r="I65" s="6"/>
      <c r="J65" s="6"/>
      <c r="K65" s="55"/>
      <c r="M65" s="33" t="s">
        <v>51</v>
      </c>
      <c r="N65" s="32">
        <f t="shared" ref="N65" si="303">IF(D64="自家用車",0,D65)</f>
        <v>0</v>
      </c>
      <c r="O65" s="32">
        <f t="shared" ref="O65" si="304">IF(E64="自家用車",0,E65)</f>
        <v>0</v>
      </c>
      <c r="P65" s="32">
        <f t="shared" ref="P65" si="305">IF(F64="自家用車",0,F65)</f>
        <v>0</v>
      </c>
      <c r="Q65" s="32">
        <f t="shared" ref="Q65" si="306">IF(G64="自家用車",0,G65)</f>
        <v>0</v>
      </c>
      <c r="R65" s="32">
        <f t="shared" ref="R65" si="307">IF(H64="自家用車",0,H65)</f>
        <v>0</v>
      </c>
      <c r="S65" s="32">
        <f t="shared" ref="S65" si="308">IF(I64="自家用車",0,I65)</f>
        <v>0</v>
      </c>
      <c r="T65" s="32">
        <f t="shared" ref="T65" si="309">IF(J64="自家用車",0,J65)</f>
        <v>0</v>
      </c>
    </row>
    <row r="66" spans="1:21" x14ac:dyDescent="0.2">
      <c r="A66" s="50"/>
      <c r="B66" s="91"/>
      <c r="C66" s="2" t="s">
        <v>2</v>
      </c>
      <c r="D66" s="7"/>
      <c r="E66" s="7"/>
      <c r="F66" s="7"/>
      <c r="G66" s="7"/>
      <c r="H66" s="7"/>
      <c r="I66" s="7"/>
      <c r="J66" s="7"/>
      <c r="K66" s="56"/>
      <c r="M66" s="38" t="s">
        <v>52</v>
      </c>
      <c r="N66" s="34">
        <f t="shared" ref="N66" si="310">COUNTIF(D66,"自家用車")</f>
        <v>0</v>
      </c>
      <c r="O66" s="34">
        <f t="shared" ref="O66" si="311">COUNTIF(E66,"自家用車")</f>
        <v>0</v>
      </c>
      <c r="P66" s="34">
        <f t="shared" ref="P66" si="312">COUNTIF(F66,"自家用車")</f>
        <v>0</v>
      </c>
      <c r="Q66" s="34">
        <f t="shared" ref="Q66" si="313">COUNTIF(G66,"自家用車")</f>
        <v>0</v>
      </c>
      <c r="R66" s="34">
        <f t="shared" ref="R66" si="314">COUNTIF(H66,"自家用車")</f>
        <v>0</v>
      </c>
      <c r="S66" s="34">
        <f t="shared" ref="S66" si="315">COUNTIF(I66,"自家用車")</f>
        <v>0</v>
      </c>
      <c r="T66" s="34">
        <f t="shared" ref="T66" si="316">COUNTIF(J66,"自家用車")</f>
        <v>0</v>
      </c>
    </row>
    <row r="67" spans="1:21" x14ac:dyDescent="0.2">
      <c r="A67" s="48">
        <v>20</v>
      </c>
      <c r="B67" s="89"/>
      <c r="C67" s="3" t="s">
        <v>44</v>
      </c>
      <c r="D67" s="5"/>
      <c r="E67" s="5"/>
      <c r="F67" s="5"/>
      <c r="G67" s="5"/>
      <c r="H67" s="5"/>
      <c r="I67" s="5"/>
      <c r="J67" s="5"/>
      <c r="K67" s="54" t="str">
        <f t="shared" ref="K67" si="317">IF(B67="","",IF(COUNTBLANK(D67:J69)=0,ROUND(SUM(N68:T68)/12.5*2.32,1),"全ての欄を入力してください"))</f>
        <v/>
      </c>
      <c r="M67" s="39" t="s">
        <v>50</v>
      </c>
      <c r="N67" s="40">
        <f t="shared" ref="N67" si="318">IF(D67="自家用車",0,IF(D69="自家用車以外",0,D68))</f>
        <v>0</v>
      </c>
      <c r="O67" s="40">
        <f t="shared" ref="O67:T67" si="319">IF(E67="取り組みなし",0,IF(E69="自家用車以外",0,E68))</f>
        <v>0</v>
      </c>
      <c r="P67" s="40">
        <f t="shared" si="319"/>
        <v>0</v>
      </c>
      <c r="Q67" s="40">
        <f t="shared" si="319"/>
        <v>0</v>
      </c>
      <c r="R67" s="40">
        <f t="shared" si="319"/>
        <v>0</v>
      </c>
      <c r="S67" s="40">
        <f t="shared" si="319"/>
        <v>0</v>
      </c>
      <c r="T67" s="40">
        <f t="shared" si="319"/>
        <v>0</v>
      </c>
      <c r="U67" s="36">
        <f>COUNTIF($D67:$J67,$AB$20)</f>
        <v>0</v>
      </c>
    </row>
    <row r="68" spans="1:21" x14ac:dyDescent="0.2">
      <c r="A68" s="49"/>
      <c r="B68" s="90"/>
      <c r="C68" s="33" t="s">
        <v>45</v>
      </c>
      <c r="D68" s="6"/>
      <c r="E68" s="6"/>
      <c r="F68" s="6"/>
      <c r="G68" s="6"/>
      <c r="H68" s="6"/>
      <c r="I68" s="6"/>
      <c r="J68" s="6"/>
      <c r="K68" s="55"/>
      <c r="M68" s="33" t="s">
        <v>51</v>
      </c>
      <c r="N68" s="32">
        <f t="shared" ref="N68" si="320">IF(D67="自家用車",0,D68)</f>
        <v>0</v>
      </c>
      <c r="O68" s="32">
        <f t="shared" ref="O68" si="321">IF(E67="自家用車",0,E68)</f>
        <v>0</v>
      </c>
      <c r="P68" s="32">
        <f t="shared" ref="P68" si="322">IF(F67="自家用車",0,F68)</f>
        <v>0</v>
      </c>
      <c r="Q68" s="32">
        <f t="shared" ref="Q68" si="323">IF(G67="自家用車",0,G68)</f>
        <v>0</v>
      </c>
      <c r="R68" s="32">
        <f t="shared" ref="R68" si="324">IF(H67="自家用車",0,H68)</f>
        <v>0</v>
      </c>
      <c r="S68" s="32">
        <f t="shared" ref="S68" si="325">IF(I67="自家用車",0,I68)</f>
        <v>0</v>
      </c>
      <c r="T68" s="32">
        <f t="shared" ref="T68" si="326">IF(J67="自家用車",0,J68)</f>
        <v>0</v>
      </c>
    </row>
    <row r="69" spans="1:21" x14ac:dyDescent="0.2">
      <c r="A69" s="50"/>
      <c r="B69" s="91"/>
      <c r="C69" s="2" t="s">
        <v>2</v>
      </c>
      <c r="D69" s="7"/>
      <c r="E69" s="7"/>
      <c r="F69" s="7"/>
      <c r="G69" s="7"/>
      <c r="H69" s="7"/>
      <c r="I69" s="7"/>
      <c r="J69" s="7"/>
      <c r="K69" s="56"/>
      <c r="M69" s="38" t="s">
        <v>52</v>
      </c>
      <c r="N69" s="34">
        <f t="shared" ref="N69" si="327">COUNTIF(D69,"自家用車")</f>
        <v>0</v>
      </c>
      <c r="O69" s="34">
        <f t="shared" ref="O69" si="328">COUNTIF(E69,"自家用車")</f>
        <v>0</v>
      </c>
      <c r="P69" s="34">
        <f t="shared" ref="P69" si="329">COUNTIF(F69,"自家用車")</f>
        <v>0</v>
      </c>
      <c r="Q69" s="34">
        <f t="shared" ref="Q69" si="330">COUNTIF(G69,"自家用車")</f>
        <v>0</v>
      </c>
      <c r="R69" s="34">
        <f t="shared" ref="R69" si="331">COUNTIF(H69,"自家用車")</f>
        <v>0</v>
      </c>
      <c r="S69" s="34">
        <f t="shared" ref="S69" si="332">COUNTIF(I69,"自家用車")</f>
        <v>0</v>
      </c>
      <c r="T69" s="34">
        <f t="shared" ref="T69" si="333">COUNTIF(J69,"自家用車")</f>
        <v>0</v>
      </c>
    </row>
    <row r="70" spans="1:21" x14ac:dyDescent="0.2">
      <c r="A70" s="48">
        <v>21</v>
      </c>
      <c r="B70" s="89"/>
      <c r="C70" s="3" t="s">
        <v>44</v>
      </c>
      <c r="D70" s="5"/>
      <c r="E70" s="5"/>
      <c r="F70" s="5"/>
      <c r="G70" s="5"/>
      <c r="H70" s="5"/>
      <c r="I70" s="5"/>
      <c r="J70" s="5"/>
      <c r="K70" s="54" t="str">
        <f t="shared" ref="K70" si="334">IF(B70="","",IF(COUNTBLANK(D70:J72)=0,ROUND(SUM(N71:T71)/12.5*2.32,1),"全ての欄を入力してください"))</f>
        <v/>
      </c>
      <c r="M70" s="39" t="s">
        <v>50</v>
      </c>
      <c r="N70" s="40">
        <f t="shared" ref="N70" si="335">IF(D70="自家用車",0,IF(D72="自家用車以外",0,D71))</f>
        <v>0</v>
      </c>
      <c r="O70" s="40">
        <f t="shared" ref="O70:T70" si="336">IF(E70="取り組みなし",0,IF(E72="自家用車以外",0,E71))</f>
        <v>0</v>
      </c>
      <c r="P70" s="40">
        <f t="shared" si="336"/>
        <v>0</v>
      </c>
      <c r="Q70" s="40">
        <f t="shared" si="336"/>
        <v>0</v>
      </c>
      <c r="R70" s="40">
        <f t="shared" si="336"/>
        <v>0</v>
      </c>
      <c r="S70" s="40">
        <f t="shared" si="336"/>
        <v>0</v>
      </c>
      <c r="T70" s="40">
        <f t="shared" si="336"/>
        <v>0</v>
      </c>
      <c r="U70" s="36">
        <f>COUNTIF($D70:$J70,$AB$20)</f>
        <v>0</v>
      </c>
    </row>
    <row r="71" spans="1:21" x14ac:dyDescent="0.2">
      <c r="A71" s="49"/>
      <c r="B71" s="90"/>
      <c r="C71" s="33" t="s">
        <v>45</v>
      </c>
      <c r="D71" s="6"/>
      <c r="E71" s="6"/>
      <c r="F71" s="6"/>
      <c r="G71" s="6"/>
      <c r="H71" s="6"/>
      <c r="I71" s="6"/>
      <c r="J71" s="6"/>
      <c r="K71" s="55"/>
      <c r="M71" s="33" t="s">
        <v>51</v>
      </c>
      <c r="N71" s="32">
        <f t="shared" ref="N71" si="337">IF(D70="自家用車",0,D71)</f>
        <v>0</v>
      </c>
      <c r="O71" s="32">
        <f t="shared" ref="O71" si="338">IF(E70="自家用車",0,E71)</f>
        <v>0</v>
      </c>
      <c r="P71" s="32">
        <f t="shared" ref="P71" si="339">IF(F70="自家用車",0,F71)</f>
        <v>0</v>
      </c>
      <c r="Q71" s="32">
        <f t="shared" ref="Q71" si="340">IF(G70="自家用車",0,G71)</f>
        <v>0</v>
      </c>
      <c r="R71" s="32">
        <f t="shared" ref="R71" si="341">IF(H70="自家用車",0,H71)</f>
        <v>0</v>
      </c>
      <c r="S71" s="32">
        <f t="shared" ref="S71" si="342">IF(I70="自家用車",0,I71)</f>
        <v>0</v>
      </c>
      <c r="T71" s="32">
        <f t="shared" ref="T71" si="343">IF(J70="自家用車",0,J71)</f>
        <v>0</v>
      </c>
    </row>
    <row r="72" spans="1:21" x14ac:dyDescent="0.2">
      <c r="A72" s="50"/>
      <c r="B72" s="91"/>
      <c r="C72" s="2" t="s">
        <v>2</v>
      </c>
      <c r="D72" s="7"/>
      <c r="E72" s="7"/>
      <c r="F72" s="7"/>
      <c r="G72" s="7"/>
      <c r="H72" s="7"/>
      <c r="I72" s="7"/>
      <c r="J72" s="7"/>
      <c r="K72" s="56"/>
      <c r="M72" s="38" t="s">
        <v>52</v>
      </c>
      <c r="N72" s="34">
        <f t="shared" ref="N72" si="344">COUNTIF(D72,"自家用車")</f>
        <v>0</v>
      </c>
      <c r="O72" s="34">
        <f t="shared" ref="O72" si="345">COUNTIF(E72,"自家用車")</f>
        <v>0</v>
      </c>
      <c r="P72" s="34">
        <f t="shared" ref="P72" si="346">COUNTIF(F72,"自家用車")</f>
        <v>0</v>
      </c>
      <c r="Q72" s="34">
        <f t="shared" ref="Q72" si="347">COUNTIF(G72,"自家用車")</f>
        <v>0</v>
      </c>
      <c r="R72" s="34">
        <f t="shared" ref="R72" si="348">COUNTIF(H72,"自家用車")</f>
        <v>0</v>
      </c>
      <c r="S72" s="34">
        <f t="shared" ref="S72" si="349">COUNTIF(I72,"自家用車")</f>
        <v>0</v>
      </c>
      <c r="T72" s="34">
        <f t="shared" ref="T72" si="350">COUNTIF(J72,"自家用車")</f>
        <v>0</v>
      </c>
    </row>
    <row r="73" spans="1:21" x14ac:dyDescent="0.2">
      <c r="A73" s="48">
        <v>22</v>
      </c>
      <c r="B73" s="89"/>
      <c r="C73" s="3" t="s">
        <v>44</v>
      </c>
      <c r="D73" s="5"/>
      <c r="E73" s="5"/>
      <c r="F73" s="5"/>
      <c r="G73" s="5"/>
      <c r="H73" s="5"/>
      <c r="I73" s="5"/>
      <c r="J73" s="5"/>
      <c r="K73" s="54" t="str">
        <f t="shared" ref="K73" si="351">IF(B73="","",IF(COUNTBLANK(D73:J75)=0,ROUND(SUM(N74:T74)/12.5*2.32,1),"全ての欄を入力してください"))</f>
        <v/>
      </c>
      <c r="M73" s="39" t="s">
        <v>50</v>
      </c>
      <c r="N73" s="40">
        <f t="shared" ref="N73" si="352">IF(D73="自家用車",0,IF(D75="自家用車以外",0,D74))</f>
        <v>0</v>
      </c>
      <c r="O73" s="40">
        <f t="shared" ref="O73:T73" si="353">IF(E73="取り組みなし",0,IF(E75="自家用車以外",0,E74))</f>
        <v>0</v>
      </c>
      <c r="P73" s="40">
        <f t="shared" si="353"/>
        <v>0</v>
      </c>
      <c r="Q73" s="40">
        <f t="shared" si="353"/>
        <v>0</v>
      </c>
      <c r="R73" s="40">
        <f t="shared" si="353"/>
        <v>0</v>
      </c>
      <c r="S73" s="40">
        <f t="shared" si="353"/>
        <v>0</v>
      </c>
      <c r="T73" s="40">
        <f t="shared" si="353"/>
        <v>0</v>
      </c>
      <c r="U73" s="36">
        <f>COUNTIF($D73:$J73,$AB$20)</f>
        <v>0</v>
      </c>
    </row>
    <row r="74" spans="1:21" x14ac:dyDescent="0.2">
      <c r="A74" s="49"/>
      <c r="B74" s="90"/>
      <c r="C74" s="33" t="s">
        <v>45</v>
      </c>
      <c r="D74" s="6"/>
      <c r="E74" s="6"/>
      <c r="F74" s="6"/>
      <c r="G74" s="6"/>
      <c r="H74" s="6"/>
      <c r="I74" s="6"/>
      <c r="J74" s="6"/>
      <c r="K74" s="55"/>
      <c r="M74" s="33" t="s">
        <v>51</v>
      </c>
      <c r="N74" s="32">
        <f t="shared" ref="N74" si="354">IF(D73="自家用車",0,D74)</f>
        <v>0</v>
      </c>
      <c r="O74" s="32">
        <f t="shared" ref="O74" si="355">IF(E73="自家用車",0,E74)</f>
        <v>0</v>
      </c>
      <c r="P74" s="32">
        <f t="shared" ref="P74" si="356">IF(F73="自家用車",0,F74)</f>
        <v>0</v>
      </c>
      <c r="Q74" s="32">
        <f t="shared" ref="Q74" si="357">IF(G73="自家用車",0,G74)</f>
        <v>0</v>
      </c>
      <c r="R74" s="32">
        <f t="shared" ref="R74" si="358">IF(H73="自家用車",0,H74)</f>
        <v>0</v>
      </c>
      <c r="S74" s="32">
        <f t="shared" ref="S74" si="359">IF(I73="自家用車",0,I74)</f>
        <v>0</v>
      </c>
      <c r="T74" s="32">
        <f t="shared" ref="T74" si="360">IF(J73="自家用車",0,J74)</f>
        <v>0</v>
      </c>
    </row>
    <row r="75" spans="1:21" x14ac:dyDescent="0.2">
      <c r="A75" s="50"/>
      <c r="B75" s="91"/>
      <c r="C75" s="2" t="s">
        <v>2</v>
      </c>
      <c r="D75" s="7"/>
      <c r="E75" s="7"/>
      <c r="F75" s="7"/>
      <c r="G75" s="7"/>
      <c r="H75" s="7"/>
      <c r="I75" s="7"/>
      <c r="J75" s="7"/>
      <c r="K75" s="56"/>
      <c r="M75" s="38" t="s">
        <v>52</v>
      </c>
      <c r="N75" s="34">
        <f t="shared" ref="N75" si="361">COUNTIF(D75,"自家用車")</f>
        <v>0</v>
      </c>
      <c r="O75" s="34">
        <f t="shared" ref="O75" si="362">COUNTIF(E75,"自家用車")</f>
        <v>0</v>
      </c>
      <c r="P75" s="34">
        <f t="shared" ref="P75" si="363">COUNTIF(F75,"自家用車")</f>
        <v>0</v>
      </c>
      <c r="Q75" s="34">
        <f t="shared" ref="Q75" si="364">COUNTIF(G75,"自家用車")</f>
        <v>0</v>
      </c>
      <c r="R75" s="34">
        <f t="shared" ref="R75" si="365">COUNTIF(H75,"自家用車")</f>
        <v>0</v>
      </c>
      <c r="S75" s="34">
        <f t="shared" ref="S75" si="366">COUNTIF(I75,"自家用車")</f>
        <v>0</v>
      </c>
      <c r="T75" s="34">
        <f t="shared" ref="T75" si="367">COUNTIF(J75,"自家用車")</f>
        <v>0</v>
      </c>
    </row>
    <row r="76" spans="1:21" x14ac:dyDescent="0.2">
      <c r="A76" s="48">
        <v>23</v>
      </c>
      <c r="B76" s="89"/>
      <c r="C76" s="3" t="s">
        <v>44</v>
      </c>
      <c r="D76" s="5"/>
      <c r="E76" s="5"/>
      <c r="F76" s="5"/>
      <c r="G76" s="5"/>
      <c r="H76" s="5"/>
      <c r="I76" s="5"/>
      <c r="J76" s="5"/>
      <c r="K76" s="54" t="str">
        <f t="shared" ref="K76" si="368">IF(B76="","",IF(COUNTBLANK(D76:J78)=0,ROUND(SUM(N77:T77)/12.5*2.32,1),"全ての欄を入力してください"))</f>
        <v/>
      </c>
      <c r="M76" s="39" t="s">
        <v>50</v>
      </c>
      <c r="N76" s="40">
        <f t="shared" ref="N76" si="369">IF(D76="自家用車",0,IF(D78="自家用車以外",0,D77))</f>
        <v>0</v>
      </c>
      <c r="O76" s="40">
        <f t="shared" ref="O76:T76" si="370">IF(E76="取り組みなし",0,IF(E78="自家用車以外",0,E77))</f>
        <v>0</v>
      </c>
      <c r="P76" s="40">
        <f t="shared" si="370"/>
        <v>0</v>
      </c>
      <c r="Q76" s="40">
        <f t="shared" si="370"/>
        <v>0</v>
      </c>
      <c r="R76" s="40">
        <f t="shared" si="370"/>
        <v>0</v>
      </c>
      <c r="S76" s="40">
        <f t="shared" si="370"/>
        <v>0</v>
      </c>
      <c r="T76" s="40">
        <f t="shared" si="370"/>
        <v>0</v>
      </c>
      <c r="U76" s="36">
        <f>COUNTIF($D76:$J76,$AB$20)</f>
        <v>0</v>
      </c>
    </row>
    <row r="77" spans="1:21" x14ac:dyDescent="0.2">
      <c r="A77" s="49"/>
      <c r="B77" s="90"/>
      <c r="C77" s="33" t="s">
        <v>45</v>
      </c>
      <c r="D77" s="6"/>
      <c r="E77" s="6"/>
      <c r="F77" s="6"/>
      <c r="G77" s="6"/>
      <c r="H77" s="6"/>
      <c r="I77" s="6"/>
      <c r="J77" s="6"/>
      <c r="K77" s="55"/>
      <c r="M77" s="33" t="s">
        <v>51</v>
      </c>
      <c r="N77" s="32">
        <f t="shared" ref="N77" si="371">IF(D76="自家用車",0,D77)</f>
        <v>0</v>
      </c>
      <c r="O77" s="32">
        <f t="shared" ref="O77" si="372">IF(E76="自家用車",0,E77)</f>
        <v>0</v>
      </c>
      <c r="P77" s="32">
        <f t="shared" ref="P77" si="373">IF(F76="自家用車",0,F77)</f>
        <v>0</v>
      </c>
      <c r="Q77" s="32">
        <f t="shared" ref="Q77" si="374">IF(G76="自家用車",0,G77)</f>
        <v>0</v>
      </c>
      <c r="R77" s="32">
        <f t="shared" ref="R77" si="375">IF(H76="自家用車",0,H77)</f>
        <v>0</v>
      </c>
      <c r="S77" s="32">
        <f t="shared" ref="S77" si="376">IF(I76="自家用車",0,I77)</f>
        <v>0</v>
      </c>
      <c r="T77" s="32">
        <f t="shared" ref="T77" si="377">IF(J76="自家用車",0,J77)</f>
        <v>0</v>
      </c>
    </row>
    <row r="78" spans="1:21" x14ac:dyDescent="0.2">
      <c r="A78" s="50"/>
      <c r="B78" s="91"/>
      <c r="C78" s="2" t="s">
        <v>2</v>
      </c>
      <c r="D78" s="7"/>
      <c r="E78" s="7"/>
      <c r="F78" s="7"/>
      <c r="G78" s="7"/>
      <c r="H78" s="7"/>
      <c r="I78" s="7"/>
      <c r="J78" s="7"/>
      <c r="K78" s="56"/>
      <c r="M78" s="38" t="s">
        <v>52</v>
      </c>
      <c r="N78" s="34">
        <f t="shared" ref="N78" si="378">COUNTIF(D78,"自家用車")</f>
        <v>0</v>
      </c>
      <c r="O78" s="34">
        <f t="shared" ref="O78" si="379">COUNTIF(E78,"自家用車")</f>
        <v>0</v>
      </c>
      <c r="P78" s="34">
        <f t="shared" ref="P78" si="380">COUNTIF(F78,"自家用車")</f>
        <v>0</v>
      </c>
      <c r="Q78" s="34">
        <f t="shared" ref="Q78" si="381">COUNTIF(G78,"自家用車")</f>
        <v>0</v>
      </c>
      <c r="R78" s="34">
        <f t="shared" ref="R78" si="382">COUNTIF(H78,"自家用車")</f>
        <v>0</v>
      </c>
      <c r="S78" s="34">
        <f t="shared" ref="S78" si="383">COUNTIF(I78,"自家用車")</f>
        <v>0</v>
      </c>
      <c r="T78" s="34">
        <f t="shared" ref="T78" si="384">COUNTIF(J78,"自家用車")</f>
        <v>0</v>
      </c>
    </row>
    <row r="79" spans="1:21" x14ac:dyDescent="0.2">
      <c r="A79" s="48">
        <v>24</v>
      </c>
      <c r="B79" s="89"/>
      <c r="C79" s="3" t="s">
        <v>44</v>
      </c>
      <c r="D79" s="5"/>
      <c r="E79" s="5"/>
      <c r="F79" s="5"/>
      <c r="G79" s="5"/>
      <c r="H79" s="5"/>
      <c r="I79" s="5"/>
      <c r="J79" s="5"/>
      <c r="K79" s="54" t="str">
        <f t="shared" ref="K79" si="385">IF(B79="","",IF(COUNTBLANK(D79:J81)=0,ROUND(SUM(N80:T80)/12.5*2.32,1),"全ての欄を入力してください"))</f>
        <v/>
      </c>
      <c r="M79" s="39" t="s">
        <v>50</v>
      </c>
      <c r="N79" s="40">
        <f t="shared" ref="N79" si="386">IF(D79="自家用車",0,IF(D81="自家用車以外",0,D80))</f>
        <v>0</v>
      </c>
      <c r="O79" s="40">
        <f t="shared" ref="O79:T79" si="387">IF(E79="取り組みなし",0,IF(E81="自家用車以外",0,E80))</f>
        <v>0</v>
      </c>
      <c r="P79" s="40">
        <f t="shared" si="387"/>
        <v>0</v>
      </c>
      <c r="Q79" s="40">
        <f t="shared" si="387"/>
        <v>0</v>
      </c>
      <c r="R79" s="40">
        <f t="shared" si="387"/>
        <v>0</v>
      </c>
      <c r="S79" s="40">
        <f t="shared" si="387"/>
        <v>0</v>
      </c>
      <c r="T79" s="40">
        <f t="shared" si="387"/>
        <v>0</v>
      </c>
      <c r="U79" s="36">
        <f>COUNTIF($D79:$J79,$AB$20)</f>
        <v>0</v>
      </c>
    </row>
    <row r="80" spans="1:21" x14ac:dyDescent="0.2">
      <c r="A80" s="49"/>
      <c r="B80" s="90"/>
      <c r="C80" s="33" t="s">
        <v>45</v>
      </c>
      <c r="D80" s="6"/>
      <c r="E80" s="6"/>
      <c r="F80" s="6"/>
      <c r="G80" s="6"/>
      <c r="H80" s="6"/>
      <c r="I80" s="6"/>
      <c r="J80" s="6"/>
      <c r="K80" s="55"/>
      <c r="M80" s="33" t="s">
        <v>51</v>
      </c>
      <c r="N80" s="32">
        <f t="shared" ref="N80" si="388">IF(D79="自家用車",0,D80)</f>
        <v>0</v>
      </c>
      <c r="O80" s="32">
        <f t="shared" ref="O80" si="389">IF(E79="自家用車",0,E80)</f>
        <v>0</v>
      </c>
      <c r="P80" s="32">
        <f t="shared" ref="P80" si="390">IF(F79="自家用車",0,F80)</f>
        <v>0</v>
      </c>
      <c r="Q80" s="32">
        <f t="shared" ref="Q80" si="391">IF(G79="自家用車",0,G80)</f>
        <v>0</v>
      </c>
      <c r="R80" s="32">
        <f t="shared" ref="R80" si="392">IF(H79="自家用車",0,H80)</f>
        <v>0</v>
      </c>
      <c r="S80" s="32">
        <f t="shared" ref="S80" si="393">IF(I79="自家用車",0,I80)</f>
        <v>0</v>
      </c>
      <c r="T80" s="32">
        <f t="shared" ref="T80" si="394">IF(J79="自家用車",0,J80)</f>
        <v>0</v>
      </c>
    </row>
    <row r="81" spans="1:21" x14ac:dyDescent="0.2">
      <c r="A81" s="50"/>
      <c r="B81" s="91"/>
      <c r="C81" s="2" t="s">
        <v>2</v>
      </c>
      <c r="D81" s="7"/>
      <c r="E81" s="7"/>
      <c r="F81" s="7"/>
      <c r="G81" s="7"/>
      <c r="H81" s="7"/>
      <c r="I81" s="7"/>
      <c r="J81" s="7"/>
      <c r="K81" s="56"/>
      <c r="M81" s="38" t="s">
        <v>52</v>
      </c>
      <c r="N81" s="34">
        <f t="shared" ref="N81" si="395">COUNTIF(D81,"自家用車")</f>
        <v>0</v>
      </c>
      <c r="O81" s="34">
        <f t="shared" ref="O81" si="396">COUNTIF(E81,"自家用車")</f>
        <v>0</v>
      </c>
      <c r="P81" s="34">
        <f t="shared" ref="P81" si="397">COUNTIF(F81,"自家用車")</f>
        <v>0</v>
      </c>
      <c r="Q81" s="34">
        <f t="shared" ref="Q81" si="398">COUNTIF(G81,"自家用車")</f>
        <v>0</v>
      </c>
      <c r="R81" s="34">
        <f t="shared" ref="R81" si="399">COUNTIF(H81,"自家用車")</f>
        <v>0</v>
      </c>
      <c r="S81" s="34">
        <f t="shared" ref="S81" si="400">COUNTIF(I81,"自家用車")</f>
        <v>0</v>
      </c>
      <c r="T81" s="34">
        <f t="shared" ref="T81" si="401">COUNTIF(J81,"自家用車")</f>
        <v>0</v>
      </c>
    </row>
    <row r="82" spans="1:21" x14ac:dyDescent="0.2">
      <c r="A82" s="48">
        <v>25</v>
      </c>
      <c r="B82" s="89"/>
      <c r="C82" s="3" t="s">
        <v>44</v>
      </c>
      <c r="D82" s="5"/>
      <c r="E82" s="5"/>
      <c r="F82" s="5"/>
      <c r="G82" s="5"/>
      <c r="H82" s="5"/>
      <c r="I82" s="5"/>
      <c r="J82" s="5"/>
      <c r="K82" s="54" t="str">
        <f t="shared" ref="K82" si="402">IF(B82="","",IF(COUNTBLANK(D82:J84)=0,ROUND(SUM(N83:T83)/12.5*2.32,1),"全ての欄を入力してください"))</f>
        <v/>
      </c>
      <c r="M82" s="39" t="s">
        <v>50</v>
      </c>
      <c r="N82" s="40">
        <f t="shared" ref="N82" si="403">IF(D82="自家用車",0,IF(D84="自家用車以外",0,D83))</f>
        <v>0</v>
      </c>
      <c r="O82" s="40">
        <f t="shared" ref="O82:T82" si="404">IF(E82="取り組みなし",0,IF(E84="自家用車以外",0,E83))</f>
        <v>0</v>
      </c>
      <c r="P82" s="40">
        <f t="shared" si="404"/>
        <v>0</v>
      </c>
      <c r="Q82" s="40">
        <f t="shared" si="404"/>
        <v>0</v>
      </c>
      <c r="R82" s="40">
        <f t="shared" si="404"/>
        <v>0</v>
      </c>
      <c r="S82" s="40">
        <f t="shared" si="404"/>
        <v>0</v>
      </c>
      <c r="T82" s="40">
        <f t="shared" si="404"/>
        <v>0</v>
      </c>
      <c r="U82" s="36">
        <f>COUNTIF($D82:$J82,$AB$20)</f>
        <v>0</v>
      </c>
    </row>
    <row r="83" spans="1:21" x14ac:dyDescent="0.2">
      <c r="A83" s="49"/>
      <c r="B83" s="90"/>
      <c r="C83" s="33" t="s">
        <v>45</v>
      </c>
      <c r="D83" s="6"/>
      <c r="E83" s="6"/>
      <c r="F83" s="6"/>
      <c r="G83" s="6"/>
      <c r="H83" s="6"/>
      <c r="I83" s="6"/>
      <c r="J83" s="6"/>
      <c r="K83" s="55"/>
      <c r="M83" s="33" t="s">
        <v>51</v>
      </c>
      <c r="N83" s="32">
        <f t="shared" ref="N83" si="405">IF(D82="自家用車",0,D83)</f>
        <v>0</v>
      </c>
      <c r="O83" s="32">
        <f t="shared" ref="O83" si="406">IF(E82="自家用車",0,E83)</f>
        <v>0</v>
      </c>
      <c r="P83" s="32">
        <f t="shared" ref="P83" si="407">IF(F82="自家用車",0,F83)</f>
        <v>0</v>
      </c>
      <c r="Q83" s="32">
        <f t="shared" ref="Q83" si="408">IF(G82="自家用車",0,G83)</f>
        <v>0</v>
      </c>
      <c r="R83" s="32">
        <f t="shared" ref="R83" si="409">IF(H82="自家用車",0,H83)</f>
        <v>0</v>
      </c>
      <c r="S83" s="32">
        <f t="shared" ref="S83" si="410">IF(I82="自家用車",0,I83)</f>
        <v>0</v>
      </c>
      <c r="T83" s="32">
        <f t="shared" ref="T83" si="411">IF(J82="自家用車",0,J83)</f>
        <v>0</v>
      </c>
    </row>
    <row r="84" spans="1:21" x14ac:dyDescent="0.2">
      <c r="A84" s="50"/>
      <c r="B84" s="91"/>
      <c r="C84" s="2" t="s">
        <v>2</v>
      </c>
      <c r="D84" s="7"/>
      <c r="E84" s="7"/>
      <c r="F84" s="7"/>
      <c r="G84" s="7"/>
      <c r="H84" s="7"/>
      <c r="I84" s="7"/>
      <c r="J84" s="7"/>
      <c r="K84" s="56"/>
      <c r="M84" s="38" t="s">
        <v>52</v>
      </c>
      <c r="N84" s="34">
        <f t="shared" ref="N84" si="412">COUNTIF(D84,"自家用車")</f>
        <v>0</v>
      </c>
      <c r="O84" s="34">
        <f t="shared" ref="O84" si="413">COUNTIF(E84,"自家用車")</f>
        <v>0</v>
      </c>
      <c r="P84" s="34">
        <f t="shared" ref="P84" si="414">COUNTIF(F84,"自家用車")</f>
        <v>0</v>
      </c>
      <c r="Q84" s="34">
        <f t="shared" ref="Q84" si="415">COUNTIF(G84,"自家用車")</f>
        <v>0</v>
      </c>
      <c r="R84" s="34">
        <f t="shared" ref="R84" si="416">COUNTIF(H84,"自家用車")</f>
        <v>0</v>
      </c>
      <c r="S84" s="34">
        <f t="shared" ref="S84" si="417">COUNTIF(I84,"自家用車")</f>
        <v>0</v>
      </c>
      <c r="T84" s="34">
        <f t="shared" ref="T84" si="418">COUNTIF(J84,"自家用車")</f>
        <v>0</v>
      </c>
    </row>
    <row r="85" spans="1:21" x14ac:dyDescent="0.2">
      <c r="A85" s="48">
        <v>26</v>
      </c>
      <c r="B85" s="89"/>
      <c r="C85" s="3" t="s">
        <v>44</v>
      </c>
      <c r="D85" s="5"/>
      <c r="E85" s="5"/>
      <c r="F85" s="5"/>
      <c r="G85" s="5"/>
      <c r="H85" s="5"/>
      <c r="I85" s="5"/>
      <c r="J85" s="5"/>
      <c r="K85" s="54" t="str">
        <f t="shared" ref="K85" si="419">IF(B85="","",IF(COUNTBLANK(D85:J87)=0,ROUND(SUM(N86:T86)/12.5*2.32,1),"全ての欄を入力してください"))</f>
        <v/>
      </c>
      <c r="M85" s="39" t="s">
        <v>50</v>
      </c>
      <c r="N85" s="40">
        <f t="shared" ref="N85" si="420">IF(D85="自家用車",0,IF(D87="自家用車以外",0,D86))</f>
        <v>0</v>
      </c>
      <c r="O85" s="40">
        <f t="shared" ref="O85:T85" si="421">IF(E85="取り組みなし",0,IF(E87="自家用車以外",0,E86))</f>
        <v>0</v>
      </c>
      <c r="P85" s="40">
        <f t="shared" si="421"/>
        <v>0</v>
      </c>
      <c r="Q85" s="40">
        <f t="shared" si="421"/>
        <v>0</v>
      </c>
      <c r="R85" s="40">
        <f t="shared" si="421"/>
        <v>0</v>
      </c>
      <c r="S85" s="40">
        <f t="shared" si="421"/>
        <v>0</v>
      </c>
      <c r="T85" s="40">
        <f t="shared" si="421"/>
        <v>0</v>
      </c>
      <c r="U85" s="36">
        <f>COUNTIF($D85:$J85,$AB$20)</f>
        <v>0</v>
      </c>
    </row>
    <row r="86" spans="1:21" x14ac:dyDescent="0.2">
      <c r="A86" s="49"/>
      <c r="B86" s="90"/>
      <c r="C86" s="33" t="s">
        <v>45</v>
      </c>
      <c r="D86" s="6"/>
      <c r="E86" s="6"/>
      <c r="F86" s="6"/>
      <c r="G86" s="6"/>
      <c r="H86" s="6"/>
      <c r="I86" s="6"/>
      <c r="J86" s="6"/>
      <c r="K86" s="55"/>
      <c r="M86" s="33" t="s">
        <v>51</v>
      </c>
      <c r="N86" s="32">
        <f t="shared" ref="N86" si="422">IF(D85="自家用車",0,D86)</f>
        <v>0</v>
      </c>
      <c r="O86" s="32">
        <f t="shared" ref="O86" si="423">IF(E85="自家用車",0,E86)</f>
        <v>0</v>
      </c>
      <c r="P86" s="32">
        <f t="shared" ref="P86" si="424">IF(F85="自家用車",0,F86)</f>
        <v>0</v>
      </c>
      <c r="Q86" s="32">
        <f t="shared" ref="Q86" si="425">IF(G85="自家用車",0,G86)</f>
        <v>0</v>
      </c>
      <c r="R86" s="32">
        <f t="shared" ref="R86" si="426">IF(H85="自家用車",0,H86)</f>
        <v>0</v>
      </c>
      <c r="S86" s="32">
        <f t="shared" ref="S86" si="427">IF(I85="自家用車",0,I86)</f>
        <v>0</v>
      </c>
      <c r="T86" s="32">
        <f t="shared" ref="T86" si="428">IF(J85="自家用車",0,J86)</f>
        <v>0</v>
      </c>
    </row>
    <row r="87" spans="1:21" x14ac:dyDescent="0.2">
      <c r="A87" s="50"/>
      <c r="B87" s="91"/>
      <c r="C87" s="2" t="s">
        <v>2</v>
      </c>
      <c r="D87" s="7"/>
      <c r="E87" s="7"/>
      <c r="F87" s="7"/>
      <c r="G87" s="7"/>
      <c r="H87" s="7"/>
      <c r="I87" s="7"/>
      <c r="J87" s="7"/>
      <c r="K87" s="56"/>
      <c r="M87" s="38" t="s">
        <v>52</v>
      </c>
      <c r="N87" s="34">
        <f t="shared" ref="N87" si="429">COUNTIF(D87,"自家用車")</f>
        <v>0</v>
      </c>
      <c r="O87" s="34">
        <f t="shared" ref="O87" si="430">COUNTIF(E87,"自家用車")</f>
        <v>0</v>
      </c>
      <c r="P87" s="34">
        <f t="shared" ref="P87" si="431">COUNTIF(F87,"自家用車")</f>
        <v>0</v>
      </c>
      <c r="Q87" s="34">
        <f t="shared" ref="Q87" si="432">COUNTIF(G87,"自家用車")</f>
        <v>0</v>
      </c>
      <c r="R87" s="34">
        <f t="shared" ref="R87" si="433">COUNTIF(H87,"自家用車")</f>
        <v>0</v>
      </c>
      <c r="S87" s="34">
        <f t="shared" ref="S87" si="434">COUNTIF(I87,"自家用車")</f>
        <v>0</v>
      </c>
      <c r="T87" s="34">
        <f t="shared" ref="T87" si="435">COUNTIF(J87,"自家用車")</f>
        <v>0</v>
      </c>
    </row>
    <row r="88" spans="1:21" x14ac:dyDescent="0.2">
      <c r="A88" s="48">
        <v>27</v>
      </c>
      <c r="B88" s="89"/>
      <c r="C88" s="3" t="s">
        <v>44</v>
      </c>
      <c r="D88" s="5"/>
      <c r="E88" s="5"/>
      <c r="F88" s="5"/>
      <c r="G88" s="5"/>
      <c r="H88" s="5"/>
      <c r="I88" s="5"/>
      <c r="J88" s="5"/>
      <c r="K88" s="54" t="str">
        <f t="shared" ref="K88" si="436">IF(B88="","",IF(COUNTBLANK(D88:J90)=0,ROUND(SUM(N89:T89)/12.5*2.32,1),"全ての欄を入力してください"))</f>
        <v/>
      </c>
      <c r="M88" s="39" t="s">
        <v>50</v>
      </c>
      <c r="N88" s="40">
        <f t="shared" ref="N88" si="437">IF(D88="自家用車",0,IF(D90="自家用車以外",0,D89))</f>
        <v>0</v>
      </c>
      <c r="O88" s="40">
        <f t="shared" ref="O88:T88" si="438">IF(E88="取り組みなし",0,IF(E90="自家用車以外",0,E89))</f>
        <v>0</v>
      </c>
      <c r="P88" s="40">
        <f t="shared" si="438"/>
        <v>0</v>
      </c>
      <c r="Q88" s="40">
        <f t="shared" si="438"/>
        <v>0</v>
      </c>
      <c r="R88" s="40">
        <f t="shared" si="438"/>
        <v>0</v>
      </c>
      <c r="S88" s="40">
        <f t="shared" si="438"/>
        <v>0</v>
      </c>
      <c r="T88" s="40">
        <f t="shared" si="438"/>
        <v>0</v>
      </c>
      <c r="U88" s="36">
        <f>COUNTIF($D88:$J88,$AB$20)</f>
        <v>0</v>
      </c>
    </row>
    <row r="89" spans="1:21" x14ac:dyDescent="0.2">
      <c r="A89" s="49"/>
      <c r="B89" s="90"/>
      <c r="C89" s="33" t="s">
        <v>45</v>
      </c>
      <c r="D89" s="6"/>
      <c r="E89" s="6"/>
      <c r="F89" s="6"/>
      <c r="G89" s="6"/>
      <c r="H89" s="6"/>
      <c r="I89" s="6"/>
      <c r="J89" s="6"/>
      <c r="K89" s="55"/>
      <c r="M89" s="33" t="s">
        <v>51</v>
      </c>
      <c r="N89" s="32">
        <f t="shared" ref="N89" si="439">IF(D88="自家用車",0,D89)</f>
        <v>0</v>
      </c>
      <c r="O89" s="32">
        <f t="shared" ref="O89" si="440">IF(E88="自家用車",0,E89)</f>
        <v>0</v>
      </c>
      <c r="P89" s="32">
        <f t="shared" ref="P89" si="441">IF(F88="自家用車",0,F89)</f>
        <v>0</v>
      </c>
      <c r="Q89" s="32">
        <f t="shared" ref="Q89" si="442">IF(G88="自家用車",0,G89)</f>
        <v>0</v>
      </c>
      <c r="R89" s="32">
        <f t="shared" ref="R89" si="443">IF(H88="自家用車",0,H89)</f>
        <v>0</v>
      </c>
      <c r="S89" s="32">
        <f t="shared" ref="S89" si="444">IF(I88="自家用車",0,I89)</f>
        <v>0</v>
      </c>
      <c r="T89" s="32">
        <f t="shared" ref="T89" si="445">IF(J88="自家用車",0,J89)</f>
        <v>0</v>
      </c>
    </row>
    <row r="90" spans="1:21" x14ac:dyDescent="0.2">
      <c r="A90" s="50"/>
      <c r="B90" s="91"/>
      <c r="C90" s="2" t="s">
        <v>2</v>
      </c>
      <c r="D90" s="7"/>
      <c r="E90" s="7"/>
      <c r="F90" s="7"/>
      <c r="G90" s="7"/>
      <c r="H90" s="7"/>
      <c r="I90" s="7"/>
      <c r="J90" s="7"/>
      <c r="K90" s="56"/>
      <c r="M90" s="38" t="s">
        <v>52</v>
      </c>
      <c r="N90" s="34">
        <f t="shared" ref="N90" si="446">COUNTIF(D90,"自家用車")</f>
        <v>0</v>
      </c>
      <c r="O90" s="34">
        <f t="shared" ref="O90" si="447">COUNTIF(E90,"自家用車")</f>
        <v>0</v>
      </c>
      <c r="P90" s="34">
        <f t="shared" ref="P90" si="448">COUNTIF(F90,"自家用車")</f>
        <v>0</v>
      </c>
      <c r="Q90" s="34">
        <f t="shared" ref="Q90" si="449">COUNTIF(G90,"自家用車")</f>
        <v>0</v>
      </c>
      <c r="R90" s="34">
        <f t="shared" ref="R90" si="450">COUNTIF(H90,"自家用車")</f>
        <v>0</v>
      </c>
      <c r="S90" s="34">
        <f t="shared" ref="S90" si="451">COUNTIF(I90,"自家用車")</f>
        <v>0</v>
      </c>
      <c r="T90" s="34">
        <f t="shared" ref="T90" si="452">COUNTIF(J90,"自家用車")</f>
        <v>0</v>
      </c>
    </row>
    <row r="91" spans="1:21" x14ac:dyDescent="0.2">
      <c r="A91" s="48">
        <v>28</v>
      </c>
      <c r="B91" s="89"/>
      <c r="C91" s="3" t="s">
        <v>44</v>
      </c>
      <c r="D91" s="5"/>
      <c r="E91" s="5"/>
      <c r="F91" s="5"/>
      <c r="G91" s="5"/>
      <c r="H91" s="5"/>
      <c r="I91" s="5"/>
      <c r="J91" s="5"/>
      <c r="K91" s="54" t="str">
        <f t="shared" ref="K91" si="453">IF(B91="","",IF(COUNTBLANK(D91:J93)=0,ROUND(SUM(N92:T92)/12.5*2.32,1),"全ての欄を入力してください"))</f>
        <v/>
      </c>
      <c r="M91" s="39" t="s">
        <v>50</v>
      </c>
      <c r="N91" s="40">
        <f t="shared" ref="N91" si="454">IF(D91="自家用車",0,IF(D93="自家用車以外",0,D92))</f>
        <v>0</v>
      </c>
      <c r="O91" s="40">
        <f t="shared" ref="O91:T91" si="455">IF(E91="取り組みなし",0,IF(E93="自家用車以外",0,E92))</f>
        <v>0</v>
      </c>
      <c r="P91" s="40">
        <f t="shared" si="455"/>
        <v>0</v>
      </c>
      <c r="Q91" s="40">
        <f t="shared" si="455"/>
        <v>0</v>
      </c>
      <c r="R91" s="40">
        <f t="shared" si="455"/>
        <v>0</v>
      </c>
      <c r="S91" s="40">
        <f t="shared" si="455"/>
        <v>0</v>
      </c>
      <c r="T91" s="40">
        <f t="shared" si="455"/>
        <v>0</v>
      </c>
      <c r="U91" s="36">
        <f>COUNTIF($D91:$J91,$AB$20)</f>
        <v>0</v>
      </c>
    </row>
    <row r="92" spans="1:21" x14ac:dyDescent="0.2">
      <c r="A92" s="49"/>
      <c r="B92" s="90"/>
      <c r="C92" s="33" t="s">
        <v>45</v>
      </c>
      <c r="D92" s="6"/>
      <c r="E92" s="6"/>
      <c r="F92" s="6"/>
      <c r="G92" s="6"/>
      <c r="H92" s="6"/>
      <c r="I92" s="6"/>
      <c r="J92" s="6"/>
      <c r="K92" s="55"/>
      <c r="M92" s="33" t="s">
        <v>51</v>
      </c>
      <c r="N92" s="32">
        <f t="shared" ref="N92" si="456">IF(D91="自家用車",0,D92)</f>
        <v>0</v>
      </c>
      <c r="O92" s="32">
        <f t="shared" ref="O92" si="457">IF(E91="自家用車",0,E92)</f>
        <v>0</v>
      </c>
      <c r="P92" s="32">
        <f t="shared" ref="P92" si="458">IF(F91="自家用車",0,F92)</f>
        <v>0</v>
      </c>
      <c r="Q92" s="32">
        <f t="shared" ref="Q92" si="459">IF(G91="自家用車",0,G92)</f>
        <v>0</v>
      </c>
      <c r="R92" s="32">
        <f t="shared" ref="R92" si="460">IF(H91="自家用車",0,H92)</f>
        <v>0</v>
      </c>
      <c r="S92" s="32">
        <f t="shared" ref="S92" si="461">IF(I91="自家用車",0,I92)</f>
        <v>0</v>
      </c>
      <c r="T92" s="32">
        <f t="shared" ref="T92" si="462">IF(J91="自家用車",0,J92)</f>
        <v>0</v>
      </c>
    </row>
    <row r="93" spans="1:21" x14ac:dyDescent="0.2">
      <c r="A93" s="50"/>
      <c r="B93" s="91"/>
      <c r="C93" s="2" t="s">
        <v>2</v>
      </c>
      <c r="D93" s="7"/>
      <c r="E93" s="7"/>
      <c r="F93" s="7"/>
      <c r="G93" s="7"/>
      <c r="H93" s="7"/>
      <c r="I93" s="7"/>
      <c r="J93" s="7"/>
      <c r="K93" s="56"/>
      <c r="M93" s="38" t="s">
        <v>52</v>
      </c>
      <c r="N93" s="34">
        <f t="shared" ref="N93" si="463">COUNTIF(D93,"自家用車")</f>
        <v>0</v>
      </c>
      <c r="O93" s="34">
        <f t="shared" ref="O93" si="464">COUNTIF(E93,"自家用車")</f>
        <v>0</v>
      </c>
      <c r="P93" s="34">
        <f t="shared" ref="P93" si="465">COUNTIF(F93,"自家用車")</f>
        <v>0</v>
      </c>
      <c r="Q93" s="34">
        <f t="shared" ref="Q93" si="466">COUNTIF(G93,"自家用車")</f>
        <v>0</v>
      </c>
      <c r="R93" s="34">
        <f t="shared" ref="R93" si="467">COUNTIF(H93,"自家用車")</f>
        <v>0</v>
      </c>
      <c r="S93" s="34">
        <f t="shared" ref="S93" si="468">COUNTIF(I93,"自家用車")</f>
        <v>0</v>
      </c>
      <c r="T93" s="34">
        <f t="shared" ref="T93" si="469">COUNTIF(J93,"自家用車")</f>
        <v>0</v>
      </c>
    </row>
    <row r="94" spans="1:21" x14ac:dyDescent="0.2">
      <c r="A94" s="48">
        <v>29</v>
      </c>
      <c r="B94" s="89"/>
      <c r="C94" s="3" t="s">
        <v>44</v>
      </c>
      <c r="D94" s="5"/>
      <c r="E94" s="5"/>
      <c r="F94" s="5"/>
      <c r="G94" s="5"/>
      <c r="H94" s="5"/>
      <c r="I94" s="5"/>
      <c r="J94" s="5"/>
      <c r="K94" s="54" t="str">
        <f t="shared" ref="K94" si="470">IF(B94="","",IF(COUNTBLANK(D94:J96)=0,ROUND(SUM(N95:T95)/12.5*2.32,1),"全ての欄を入力してください"))</f>
        <v/>
      </c>
      <c r="M94" s="39" t="s">
        <v>50</v>
      </c>
      <c r="N94" s="40">
        <f t="shared" ref="N94" si="471">IF(D94="自家用車",0,IF(D96="自家用車以外",0,D95))</f>
        <v>0</v>
      </c>
      <c r="O94" s="40">
        <f t="shared" ref="O94:T94" si="472">IF(E94="取り組みなし",0,IF(E96="自家用車以外",0,E95))</f>
        <v>0</v>
      </c>
      <c r="P94" s="40">
        <f t="shared" si="472"/>
        <v>0</v>
      </c>
      <c r="Q94" s="40">
        <f t="shared" si="472"/>
        <v>0</v>
      </c>
      <c r="R94" s="40">
        <f t="shared" si="472"/>
        <v>0</v>
      </c>
      <c r="S94" s="40">
        <f t="shared" si="472"/>
        <v>0</v>
      </c>
      <c r="T94" s="40">
        <f t="shared" si="472"/>
        <v>0</v>
      </c>
      <c r="U94" s="36">
        <f>COUNTIF($D94:$J94,$AB$20)</f>
        <v>0</v>
      </c>
    </row>
    <row r="95" spans="1:21" x14ac:dyDescent="0.2">
      <c r="A95" s="49"/>
      <c r="B95" s="90"/>
      <c r="C95" s="33" t="s">
        <v>45</v>
      </c>
      <c r="D95" s="6"/>
      <c r="E95" s="6"/>
      <c r="F95" s="6"/>
      <c r="G95" s="6"/>
      <c r="H95" s="6"/>
      <c r="I95" s="6"/>
      <c r="J95" s="6"/>
      <c r="K95" s="55"/>
      <c r="M95" s="33" t="s">
        <v>51</v>
      </c>
      <c r="N95" s="32">
        <f t="shared" ref="N95" si="473">IF(D94="自家用車",0,D95)</f>
        <v>0</v>
      </c>
      <c r="O95" s="32">
        <f t="shared" ref="O95" si="474">IF(E94="自家用車",0,E95)</f>
        <v>0</v>
      </c>
      <c r="P95" s="32">
        <f t="shared" ref="P95" si="475">IF(F94="自家用車",0,F95)</f>
        <v>0</v>
      </c>
      <c r="Q95" s="32">
        <f t="shared" ref="Q95" si="476">IF(G94="自家用車",0,G95)</f>
        <v>0</v>
      </c>
      <c r="R95" s="32">
        <f t="shared" ref="R95" si="477">IF(H94="自家用車",0,H95)</f>
        <v>0</v>
      </c>
      <c r="S95" s="32">
        <f t="shared" ref="S95" si="478">IF(I94="自家用車",0,I95)</f>
        <v>0</v>
      </c>
      <c r="T95" s="32">
        <f t="shared" ref="T95" si="479">IF(J94="自家用車",0,J95)</f>
        <v>0</v>
      </c>
    </row>
    <row r="96" spans="1:21" x14ac:dyDescent="0.2">
      <c r="A96" s="50"/>
      <c r="B96" s="91"/>
      <c r="C96" s="2" t="s">
        <v>2</v>
      </c>
      <c r="D96" s="7"/>
      <c r="E96" s="7"/>
      <c r="F96" s="7"/>
      <c r="G96" s="7"/>
      <c r="H96" s="7"/>
      <c r="I96" s="7"/>
      <c r="J96" s="7"/>
      <c r="K96" s="56"/>
      <c r="M96" s="38" t="s">
        <v>52</v>
      </c>
      <c r="N96" s="34">
        <f t="shared" ref="N96" si="480">COUNTIF(D96,"自家用車")</f>
        <v>0</v>
      </c>
      <c r="O96" s="34">
        <f t="shared" ref="O96" si="481">COUNTIF(E96,"自家用車")</f>
        <v>0</v>
      </c>
      <c r="P96" s="34">
        <f t="shared" ref="P96" si="482">COUNTIF(F96,"自家用車")</f>
        <v>0</v>
      </c>
      <c r="Q96" s="34">
        <f t="shared" ref="Q96" si="483">COUNTIF(G96,"自家用車")</f>
        <v>0</v>
      </c>
      <c r="R96" s="34">
        <f t="shared" ref="R96" si="484">COUNTIF(H96,"自家用車")</f>
        <v>0</v>
      </c>
      <c r="S96" s="34">
        <f t="shared" ref="S96" si="485">COUNTIF(I96,"自家用車")</f>
        <v>0</v>
      </c>
      <c r="T96" s="34">
        <f t="shared" ref="T96" si="486">COUNTIF(J96,"自家用車")</f>
        <v>0</v>
      </c>
    </row>
    <row r="97" spans="1:21" x14ac:dyDescent="0.2">
      <c r="A97" s="48">
        <v>30</v>
      </c>
      <c r="B97" s="89"/>
      <c r="C97" s="3" t="s">
        <v>44</v>
      </c>
      <c r="D97" s="5"/>
      <c r="E97" s="5"/>
      <c r="F97" s="5"/>
      <c r="G97" s="5"/>
      <c r="H97" s="5"/>
      <c r="I97" s="5"/>
      <c r="J97" s="5"/>
      <c r="K97" s="54" t="str">
        <f t="shared" ref="K97" si="487">IF(B97="","",IF(COUNTBLANK(D97:J99)=0,ROUND(SUM(N98:T98)/12.5*2.32,1),"全ての欄を入力してください"))</f>
        <v/>
      </c>
      <c r="M97" s="39" t="s">
        <v>50</v>
      </c>
      <c r="N97" s="40">
        <f t="shared" ref="N97" si="488">IF(D97="自家用車",0,IF(D99="自家用車以外",0,D98))</f>
        <v>0</v>
      </c>
      <c r="O97" s="40">
        <f t="shared" ref="O97:T97" si="489">IF(E97="取り組みなし",0,IF(E99="自家用車以外",0,E98))</f>
        <v>0</v>
      </c>
      <c r="P97" s="40">
        <f t="shared" si="489"/>
        <v>0</v>
      </c>
      <c r="Q97" s="40">
        <f t="shared" si="489"/>
        <v>0</v>
      </c>
      <c r="R97" s="40">
        <f t="shared" si="489"/>
        <v>0</v>
      </c>
      <c r="S97" s="40">
        <f t="shared" si="489"/>
        <v>0</v>
      </c>
      <c r="T97" s="40">
        <f t="shared" si="489"/>
        <v>0</v>
      </c>
      <c r="U97" s="36">
        <f>COUNTIF($D97:$J97,$AB$20)</f>
        <v>0</v>
      </c>
    </row>
    <row r="98" spans="1:21" x14ac:dyDescent="0.2">
      <c r="A98" s="49"/>
      <c r="B98" s="90"/>
      <c r="C98" s="33" t="s">
        <v>45</v>
      </c>
      <c r="D98" s="6"/>
      <c r="E98" s="6"/>
      <c r="F98" s="6"/>
      <c r="G98" s="6"/>
      <c r="H98" s="6"/>
      <c r="I98" s="6"/>
      <c r="J98" s="6"/>
      <c r="K98" s="55"/>
      <c r="M98" s="33" t="s">
        <v>51</v>
      </c>
      <c r="N98" s="32">
        <f t="shared" ref="N98" si="490">IF(D97="自家用車",0,D98)</f>
        <v>0</v>
      </c>
      <c r="O98" s="32">
        <f t="shared" ref="O98" si="491">IF(E97="自家用車",0,E98)</f>
        <v>0</v>
      </c>
      <c r="P98" s="32">
        <f t="shared" ref="P98" si="492">IF(F97="自家用車",0,F98)</f>
        <v>0</v>
      </c>
      <c r="Q98" s="32">
        <f t="shared" ref="Q98" si="493">IF(G97="自家用車",0,G98)</f>
        <v>0</v>
      </c>
      <c r="R98" s="32">
        <f t="shared" ref="R98" si="494">IF(H97="自家用車",0,H98)</f>
        <v>0</v>
      </c>
      <c r="S98" s="32">
        <f t="shared" ref="S98" si="495">IF(I97="自家用車",0,I98)</f>
        <v>0</v>
      </c>
      <c r="T98" s="32">
        <f t="shared" ref="T98" si="496">IF(J97="自家用車",0,J98)</f>
        <v>0</v>
      </c>
    </row>
    <row r="99" spans="1:21" x14ac:dyDescent="0.2">
      <c r="A99" s="50"/>
      <c r="B99" s="91"/>
      <c r="C99" s="2" t="s">
        <v>2</v>
      </c>
      <c r="D99" s="7"/>
      <c r="E99" s="7"/>
      <c r="F99" s="7"/>
      <c r="G99" s="7"/>
      <c r="H99" s="7"/>
      <c r="I99" s="7"/>
      <c r="J99" s="7"/>
      <c r="K99" s="56"/>
      <c r="M99" s="38" t="s">
        <v>52</v>
      </c>
      <c r="N99" s="34">
        <f t="shared" ref="N99:T99" si="497">COUNTIF(D99,"自家用車")</f>
        <v>0</v>
      </c>
      <c r="O99" s="34">
        <f t="shared" si="497"/>
        <v>0</v>
      </c>
      <c r="P99" s="34">
        <f t="shared" si="497"/>
        <v>0</v>
      </c>
      <c r="Q99" s="34">
        <f t="shared" si="497"/>
        <v>0</v>
      </c>
      <c r="R99" s="34">
        <f t="shared" si="497"/>
        <v>0</v>
      </c>
      <c r="S99" s="34">
        <f t="shared" si="497"/>
        <v>0</v>
      </c>
      <c r="T99" s="34">
        <f t="shared" si="497"/>
        <v>0</v>
      </c>
    </row>
    <row r="102" spans="1:21" x14ac:dyDescent="0.2">
      <c r="D102"/>
      <c r="E102"/>
      <c r="F102"/>
      <c r="G102"/>
      <c r="H102"/>
      <c r="I102"/>
      <c r="J102"/>
    </row>
    <row r="103" spans="1:21" x14ac:dyDescent="0.2">
      <c r="E103"/>
      <c r="F103"/>
      <c r="G103"/>
      <c r="H103"/>
      <c r="I103"/>
      <c r="J103"/>
    </row>
    <row r="104" spans="1:21" x14ac:dyDescent="0.2">
      <c r="E104"/>
      <c r="F104"/>
      <c r="G104"/>
      <c r="H104"/>
      <c r="I104"/>
      <c r="J104"/>
    </row>
    <row r="105" spans="1:21" x14ac:dyDescent="0.2">
      <c r="E105"/>
      <c r="F105"/>
      <c r="G105"/>
      <c r="H105"/>
      <c r="I105"/>
      <c r="J105"/>
    </row>
    <row r="106" spans="1:21" x14ac:dyDescent="0.2">
      <c r="E106"/>
      <c r="F106"/>
      <c r="G106"/>
      <c r="H106"/>
      <c r="I106"/>
      <c r="J106"/>
    </row>
    <row r="107" spans="1:21" x14ac:dyDescent="0.2">
      <c r="E107"/>
      <c r="F107"/>
      <c r="G107"/>
      <c r="H107"/>
      <c r="I107"/>
      <c r="J107"/>
    </row>
    <row r="108" spans="1:21" x14ac:dyDescent="0.2">
      <c r="E108"/>
      <c r="F108"/>
      <c r="G108"/>
      <c r="H108"/>
      <c r="I108"/>
      <c r="J108"/>
    </row>
    <row r="109" spans="1:21" x14ac:dyDescent="0.2">
      <c r="E109"/>
      <c r="F109"/>
      <c r="G109"/>
      <c r="H109"/>
      <c r="I109"/>
      <c r="J109"/>
    </row>
    <row r="110" spans="1:21" x14ac:dyDescent="0.2">
      <c r="E110"/>
      <c r="F110"/>
      <c r="G110"/>
      <c r="H110"/>
      <c r="I110"/>
      <c r="J110"/>
    </row>
    <row r="111" spans="1:21" x14ac:dyDescent="0.2">
      <c r="E111"/>
      <c r="F111"/>
      <c r="G111"/>
      <c r="H111"/>
      <c r="I111"/>
      <c r="J111"/>
    </row>
    <row r="112" spans="1:21" x14ac:dyDescent="0.2">
      <c r="E112"/>
      <c r="F112"/>
      <c r="G112"/>
      <c r="H112"/>
      <c r="I112"/>
      <c r="J112"/>
    </row>
    <row r="113" spans="5:10" x14ac:dyDescent="0.2">
      <c r="E113"/>
      <c r="F113"/>
      <c r="G113"/>
      <c r="H113"/>
      <c r="I113"/>
      <c r="J113"/>
    </row>
    <row r="114" spans="5:10" x14ac:dyDescent="0.2">
      <c r="E114"/>
      <c r="F114"/>
      <c r="G114"/>
      <c r="H114"/>
      <c r="I114"/>
      <c r="J114"/>
    </row>
    <row r="115" spans="5:10" x14ac:dyDescent="0.2">
      <c r="E115"/>
      <c r="F115"/>
      <c r="G115"/>
      <c r="H115"/>
      <c r="I115"/>
      <c r="J115"/>
    </row>
    <row r="116" spans="5:10" x14ac:dyDescent="0.2">
      <c r="E116"/>
      <c r="F116"/>
      <c r="G116"/>
      <c r="H116"/>
      <c r="I116"/>
      <c r="J116"/>
    </row>
    <row r="117" spans="5:10" x14ac:dyDescent="0.2">
      <c r="E117"/>
      <c r="F117"/>
      <c r="G117"/>
      <c r="H117"/>
      <c r="I117"/>
      <c r="J117"/>
    </row>
    <row r="118" spans="5:10" x14ac:dyDescent="0.2">
      <c r="E118"/>
      <c r="F118"/>
      <c r="G118"/>
      <c r="H118"/>
      <c r="I118"/>
      <c r="J118"/>
    </row>
    <row r="119" spans="5:10" x14ac:dyDescent="0.2">
      <c r="E119"/>
      <c r="F119"/>
      <c r="G119"/>
      <c r="H119"/>
      <c r="I119"/>
      <c r="J119"/>
    </row>
    <row r="120" spans="5:10" x14ac:dyDescent="0.2">
      <c r="E120"/>
      <c r="F120"/>
      <c r="G120"/>
      <c r="H120"/>
      <c r="I120"/>
      <c r="J120"/>
    </row>
    <row r="121" spans="5:10" x14ac:dyDescent="0.2">
      <c r="E121"/>
      <c r="F121"/>
      <c r="G121"/>
      <c r="H121"/>
      <c r="I121"/>
      <c r="J121"/>
    </row>
    <row r="122" spans="5:10" x14ac:dyDescent="0.2">
      <c r="E122"/>
      <c r="F122"/>
      <c r="G122"/>
      <c r="H122"/>
      <c r="I122"/>
      <c r="J122"/>
    </row>
    <row r="123" spans="5:10" x14ac:dyDescent="0.2">
      <c r="E123"/>
      <c r="F123"/>
      <c r="G123"/>
      <c r="H123"/>
      <c r="I123"/>
      <c r="J123"/>
    </row>
    <row r="124" spans="5:10" x14ac:dyDescent="0.2">
      <c r="E124"/>
      <c r="F124"/>
      <c r="G124"/>
      <c r="H124"/>
      <c r="I124"/>
      <c r="J124"/>
    </row>
    <row r="125" spans="5:10" x14ac:dyDescent="0.2">
      <c r="E125"/>
      <c r="F125"/>
      <c r="G125"/>
      <c r="H125"/>
      <c r="I125"/>
      <c r="J125"/>
    </row>
    <row r="126" spans="5:10" x14ac:dyDescent="0.2">
      <c r="E126"/>
      <c r="F126"/>
      <c r="G126"/>
      <c r="H126"/>
      <c r="I126"/>
      <c r="J126"/>
    </row>
    <row r="127" spans="5:10" x14ac:dyDescent="0.2">
      <c r="E127"/>
      <c r="F127"/>
      <c r="G127"/>
      <c r="H127"/>
      <c r="I127"/>
      <c r="J127"/>
    </row>
    <row r="128" spans="5:10" x14ac:dyDescent="0.2">
      <c r="E128"/>
      <c r="F128"/>
      <c r="G128"/>
      <c r="H128"/>
      <c r="I128"/>
      <c r="J128"/>
    </row>
    <row r="129" spans="5:10" x14ac:dyDescent="0.2">
      <c r="E129"/>
      <c r="F129"/>
      <c r="G129"/>
      <c r="H129"/>
      <c r="I129"/>
      <c r="J129"/>
    </row>
    <row r="130" spans="5:10" x14ac:dyDescent="0.2">
      <c r="E130"/>
      <c r="F130"/>
      <c r="G130"/>
      <c r="H130"/>
      <c r="I130"/>
      <c r="J130"/>
    </row>
    <row r="131" spans="5:10" x14ac:dyDescent="0.2">
      <c r="E131"/>
      <c r="F131"/>
      <c r="G131"/>
      <c r="H131"/>
      <c r="I131"/>
      <c r="J131"/>
    </row>
    <row r="132" spans="5:10" x14ac:dyDescent="0.2">
      <c r="E132"/>
      <c r="F132"/>
      <c r="G132"/>
      <c r="H132"/>
      <c r="I132"/>
      <c r="J132"/>
    </row>
    <row r="133" spans="5:10" x14ac:dyDescent="0.2">
      <c r="J133"/>
    </row>
    <row r="134" spans="5:10" x14ac:dyDescent="0.2">
      <c r="J134"/>
    </row>
    <row r="135" spans="5:10" x14ac:dyDescent="0.2">
      <c r="J135"/>
    </row>
    <row r="136" spans="5:10" x14ac:dyDescent="0.2">
      <c r="J136"/>
    </row>
    <row r="137" spans="5:10" x14ac:dyDescent="0.2">
      <c r="J137"/>
    </row>
    <row r="138" spans="5:10" x14ac:dyDescent="0.2">
      <c r="J138"/>
    </row>
    <row r="139" spans="5:10" x14ac:dyDescent="0.2">
      <c r="J139"/>
    </row>
  </sheetData>
  <mergeCells count="111">
    <mergeCell ref="I6:K7"/>
    <mergeCell ref="M7:AE7"/>
    <mergeCell ref="G3:H3"/>
    <mergeCell ref="E4:F4"/>
    <mergeCell ref="G4:H4"/>
    <mergeCell ref="A22:A24"/>
    <mergeCell ref="B22:B24"/>
    <mergeCell ref="A25:A27"/>
    <mergeCell ref="B25:B27"/>
    <mergeCell ref="E3:F3"/>
    <mergeCell ref="W22:AC22"/>
    <mergeCell ref="W19:AC19"/>
    <mergeCell ref="W10:AC10"/>
    <mergeCell ref="W9:X9"/>
    <mergeCell ref="Z9:AA9"/>
    <mergeCell ref="W13:AC13"/>
    <mergeCell ref="W16:AC16"/>
    <mergeCell ref="A19:A21"/>
    <mergeCell ref="B19:B21"/>
    <mergeCell ref="K10:K12"/>
    <mergeCell ref="K13:K15"/>
    <mergeCell ref="K16:K18"/>
    <mergeCell ref="K19:K21"/>
    <mergeCell ref="A28:A30"/>
    <mergeCell ref="B28:B30"/>
    <mergeCell ref="A3:C3"/>
    <mergeCell ref="A4:C4"/>
    <mergeCell ref="A10:A12"/>
    <mergeCell ref="B10:B12"/>
    <mergeCell ref="A13:A15"/>
    <mergeCell ref="B13:B15"/>
    <mergeCell ref="A16:A18"/>
    <mergeCell ref="B16:B18"/>
    <mergeCell ref="A31:A33"/>
    <mergeCell ref="B31:B33"/>
    <mergeCell ref="A34:A36"/>
    <mergeCell ref="B34:B36"/>
    <mergeCell ref="K52:K54"/>
    <mergeCell ref="K55:K57"/>
    <mergeCell ref="K58:K60"/>
    <mergeCell ref="A37:A39"/>
    <mergeCell ref="B37:B39"/>
    <mergeCell ref="A40:A42"/>
    <mergeCell ref="B40:B42"/>
    <mergeCell ref="A43:A45"/>
    <mergeCell ref="B43:B45"/>
    <mergeCell ref="A46:A48"/>
    <mergeCell ref="B46:B48"/>
    <mergeCell ref="A49:A51"/>
    <mergeCell ref="B49:B51"/>
    <mergeCell ref="K97:K99"/>
    <mergeCell ref="K64:K66"/>
    <mergeCell ref="K67:K69"/>
    <mergeCell ref="K70:K72"/>
    <mergeCell ref="K73:K75"/>
    <mergeCell ref="K85:K87"/>
    <mergeCell ref="K88:K90"/>
    <mergeCell ref="K91:K93"/>
    <mergeCell ref="A52:A54"/>
    <mergeCell ref="B52:B54"/>
    <mergeCell ref="K76:K78"/>
    <mergeCell ref="K79:K81"/>
    <mergeCell ref="K82:K84"/>
    <mergeCell ref="A55:A57"/>
    <mergeCell ref="B55:B57"/>
    <mergeCell ref="A58:A60"/>
    <mergeCell ref="B58:B60"/>
    <mergeCell ref="A61:A63"/>
    <mergeCell ref="B61:B63"/>
    <mergeCell ref="A64:A66"/>
    <mergeCell ref="B64:B66"/>
    <mergeCell ref="B82:B84"/>
    <mergeCell ref="A67:A69"/>
    <mergeCell ref="B67:B69"/>
    <mergeCell ref="A97:A99"/>
    <mergeCell ref="B97:B99"/>
    <mergeCell ref="A85:A87"/>
    <mergeCell ref="B85:B87"/>
    <mergeCell ref="A88:A90"/>
    <mergeCell ref="B88:B90"/>
    <mergeCell ref="A91:A93"/>
    <mergeCell ref="B91:B93"/>
    <mergeCell ref="A76:A78"/>
    <mergeCell ref="B76:B78"/>
    <mergeCell ref="A79:A81"/>
    <mergeCell ref="B79:B81"/>
    <mergeCell ref="A82:A84"/>
    <mergeCell ref="K94:K96"/>
    <mergeCell ref="A1:H1"/>
    <mergeCell ref="I1:K1"/>
    <mergeCell ref="A6:B6"/>
    <mergeCell ref="A7:B7"/>
    <mergeCell ref="C6:H6"/>
    <mergeCell ref="C7:H7"/>
    <mergeCell ref="K22:K24"/>
    <mergeCell ref="K61:K63"/>
    <mergeCell ref="K28:K30"/>
    <mergeCell ref="K31:K33"/>
    <mergeCell ref="K34:K36"/>
    <mergeCell ref="K37:K39"/>
    <mergeCell ref="K40:K42"/>
    <mergeCell ref="K43:K45"/>
    <mergeCell ref="K46:K48"/>
    <mergeCell ref="K49:K51"/>
    <mergeCell ref="K25:K27"/>
    <mergeCell ref="A94:A96"/>
    <mergeCell ref="B94:B96"/>
    <mergeCell ref="A70:A72"/>
    <mergeCell ref="B70:B72"/>
    <mergeCell ref="A73:A75"/>
    <mergeCell ref="B73:B75"/>
  </mergeCells>
  <phoneticPr fontId="3"/>
  <conditionalFormatting sqref="K10:K99">
    <cfRule type="containsText" dxfId="1" priority="1" operator="containsText" text="全ての欄を入力してください">
      <formula>NOT(ISERROR(SEARCH("全ての欄を入力してください",K10)))</formula>
    </cfRule>
  </conditionalFormatting>
  <dataValidations count="4">
    <dataValidation type="list" allowBlank="1" showInputMessage="1" showErrorMessage="1" sqref="D99:J99 D12:J12 D15:J15 D18:J18 D21:J21 D24:J24 D27:J27 D30:J30 D33:J33 D36:J36 D39:J39 D42:J42 D45:J45 D48:J48 D51:J51 D54:J54 D57:J57 D60:J60 D66:J66 D69:J69 D72:J72 D75:J75 D78:J78 D81:J81 D84:J84 D87:J87 D90:J90 D93:J93 D96:J96 D63:J63" xr:uid="{00000000-0002-0000-0100-000000000000}">
      <formula1>"自家用車,自家用車以外"</formula1>
    </dataValidation>
    <dataValidation type="decimal" operator="greaterThanOrEqual" allowBlank="1" showInputMessage="1" showErrorMessage="1" sqref="N11:T11 N14:T14 N17:T17 N20:T20 N23:T23 N26:T26 N29:T29 N32:T32 N35:T35 N38:T38 N41:T41 N44:T44 N47:T47 N50:T50 N53:T53 N56:T56 N59:T59 N62:T62 N65:T65 N68:T68 N71:T71 N74:T74 N77:T77 N80:T80 N83:T83 N86:T86 N89:T89 N92:T92 N95:T95 N98:T98" xr:uid="{00000000-0002-0000-0100-000001000000}">
      <formula1>0</formula1>
    </dataValidation>
    <dataValidation type="list" allowBlank="1" showInputMessage="1" showErrorMessage="1" sqref="D97:J97 D10:J10 D13:J13 D16:J16 D19:J19 D22:J22 D25:J25 D28:J28 D31:J31 D34:J34 D37:J37 D40:J40 D43:J43 D46:J46 D49:J49 D52:J52 D55:J55 D58:J58 D64:J64 D67:J67 D70:J70 D73:J73 D76:J76 D79:J79 D82:J82 D85:J85 D88:J88 D91:J91 D94:J94 D61:J61" xr:uid="{00000000-0002-0000-0100-000002000000}">
      <formula1>"バス,電車,徒歩・自転車,他車への相乗り,パークアンドライド,自家用車"</formula1>
    </dataValidation>
    <dataValidation type="custom" operator="greaterThanOrEqual" allowBlank="1" showInputMessage="1" showErrorMessage="1" error="今日の移動手段が&quot;自家用車&quot;の場合、&quot;0&quot;以外入力できません。" sqref="D98:J98 D11:J11 D14:J14 D17:J17 D20:J20 D23:J23 D26:J26 D29:J29 D32:J32 D35:J35 D38:J38 D41:J41 D44:J44 D47:J47 D50:J50 D53:J53 D56:J56 D59:J59 D65:J65 D68:J68 D71:J71 D74:J74 D77:J77 D80:J80 D83:J83 D86:J86 D89:J89 D92:J92 D95:J95 D62:J62" xr:uid="{00000000-0002-0000-0100-000003000000}">
      <formula1>IF(D10="自家用車",D11=0,TRUE)</formula1>
    </dataValidation>
  </dataValidations>
  <pageMargins left="0.7" right="0.7" top="0.75" bottom="0.75" header="0.3" footer="0.3"/>
  <pageSetup paperSize="9" scale="59" orientation="portrait" r:id="rId1"/>
  <rowBreaks count="1" manualBreakCount="1">
    <brk id="99"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39"/>
  <sheetViews>
    <sheetView zoomScaleNormal="100" zoomScaleSheetLayoutView="100" workbookViewId="0">
      <selection activeCell="G22" sqref="G22"/>
    </sheetView>
  </sheetViews>
  <sheetFormatPr defaultColWidth="9" defaultRowHeight="13.2" x14ac:dyDescent="0.2"/>
  <cols>
    <col min="1" max="1" width="3.6640625" style="1" customWidth="1"/>
    <col min="2" max="2" width="15.6640625" style="1" customWidth="1"/>
    <col min="3" max="3" width="14.6640625" style="1" customWidth="1"/>
    <col min="4" max="10" width="14.109375" style="1" customWidth="1"/>
    <col min="11" max="11" width="12.6640625" style="1" customWidth="1"/>
    <col min="12" max="12" width="9" style="1"/>
    <col min="13" max="13" width="15.109375" style="1" bestFit="1" customWidth="1"/>
    <col min="14" max="20" width="9" style="1"/>
    <col min="21" max="21" width="14.6640625" style="1" customWidth="1"/>
    <col min="22" max="22" width="9" style="1"/>
    <col min="23" max="29" width="5.6640625" style="1" customWidth="1"/>
    <col min="30" max="30" width="3.44140625" style="1" bestFit="1" customWidth="1"/>
    <col min="31" max="31" width="5.6640625" style="1" customWidth="1"/>
    <col min="32" max="16384" width="9" style="1"/>
  </cols>
  <sheetData>
    <row r="1" spans="1:32" ht="25.5" customHeight="1" x14ac:dyDescent="0.2">
      <c r="A1" s="59" t="s">
        <v>60</v>
      </c>
      <c r="B1" s="59"/>
      <c r="C1" s="59"/>
      <c r="D1" s="59"/>
      <c r="E1" s="59"/>
      <c r="F1" s="59"/>
      <c r="G1" s="59"/>
      <c r="H1" s="59"/>
      <c r="I1" s="60" t="s">
        <v>64</v>
      </c>
      <c r="J1" s="61"/>
      <c r="K1" s="62"/>
    </row>
    <row r="2" spans="1:32" ht="8.1" customHeight="1" x14ac:dyDescent="0.2"/>
    <row r="3" spans="1:32" x14ac:dyDescent="0.2">
      <c r="A3" s="64" t="s">
        <v>39</v>
      </c>
      <c r="B3" s="64"/>
      <c r="C3" s="64"/>
      <c r="D3" s="29" t="s">
        <v>42</v>
      </c>
      <c r="E3" s="73" t="s">
        <v>34</v>
      </c>
      <c r="F3" s="74"/>
      <c r="G3" s="73" t="s">
        <v>40</v>
      </c>
      <c r="H3" s="77"/>
      <c r="K3"/>
    </row>
    <row r="4" spans="1:32" x14ac:dyDescent="0.2">
      <c r="A4" s="92"/>
      <c r="B4" s="92"/>
      <c r="C4" s="92"/>
      <c r="D4" s="31"/>
      <c r="E4" s="97"/>
      <c r="F4" s="98"/>
      <c r="G4" s="97"/>
      <c r="H4" s="99"/>
      <c r="K4"/>
    </row>
    <row r="5" spans="1:32" ht="8.1" customHeight="1" x14ac:dyDescent="0.2">
      <c r="A5" s="15"/>
      <c r="B5" s="15"/>
      <c r="C5" s="15"/>
      <c r="D5" s="15"/>
      <c r="E5" s="15"/>
      <c r="F5" s="15"/>
      <c r="G5" s="15"/>
      <c r="H5" s="15"/>
      <c r="I5" s="15"/>
      <c r="J5" s="15"/>
      <c r="W5"/>
      <c r="X5"/>
      <c r="Y5"/>
      <c r="Z5"/>
      <c r="AA5"/>
      <c r="AB5"/>
      <c r="AC5"/>
      <c r="AD5"/>
      <c r="AE5"/>
      <c r="AF5"/>
    </row>
    <row r="6" spans="1:32" ht="13.5" customHeight="1" x14ac:dyDescent="0.2">
      <c r="A6" s="79" t="s">
        <v>26</v>
      </c>
      <c r="B6" s="80"/>
      <c r="C6" s="83" t="s">
        <v>46</v>
      </c>
      <c r="D6" s="84"/>
      <c r="E6" s="84"/>
      <c r="F6" s="84"/>
      <c r="G6" s="84"/>
      <c r="H6" s="85"/>
      <c r="I6" s="68" t="s">
        <v>28</v>
      </c>
      <c r="J6" s="69"/>
      <c r="K6" s="69"/>
      <c r="L6" s="16"/>
      <c r="M6" s="16"/>
      <c r="N6" s="16"/>
      <c r="O6" s="16"/>
      <c r="P6" s="16"/>
      <c r="Q6" s="16"/>
      <c r="R6" s="16"/>
      <c r="S6" s="16"/>
      <c r="T6" s="16"/>
      <c r="U6" s="16"/>
      <c r="V6" s="16"/>
      <c r="W6"/>
      <c r="X6"/>
      <c r="Y6"/>
      <c r="Z6"/>
      <c r="AA6"/>
      <c r="AB6"/>
      <c r="AC6"/>
      <c r="AD6"/>
      <c r="AE6"/>
      <c r="AF6"/>
    </row>
    <row r="7" spans="1:32" x14ac:dyDescent="0.2">
      <c r="A7" s="81" t="s">
        <v>27</v>
      </c>
      <c r="B7" s="82"/>
      <c r="C7" s="86" t="s">
        <v>36</v>
      </c>
      <c r="D7" s="87"/>
      <c r="E7" s="87"/>
      <c r="F7" s="87"/>
      <c r="G7" s="87"/>
      <c r="H7" s="88"/>
      <c r="I7" s="68"/>
      <c r="J7" s="69"/>
      <c r="K7" s="69"/>
      <c r="M7" s="94" t="s">
        <v>24</v>
      </c>
      <c r="N7" s="95"/>
      <c r="O7" s="95"/>
      <c r="P7" s="95"/>
      <c r="Q7" s="95"/>
      <c r="R7" s="95"/>
      <c r="S7" s="95"/>
      <c r="T7" s="95"/>
      <c r="U7" s="95"/>
      <c r="V7" s="95"/>
      <c r="W7" s="95"/>
      <c r="X7" s="95"/>
      <c r="Y7" s="95"/>
      <c r="Z7" s="95"/>
      <c r="AA7" s="95"/>
      <c r="AB7" s="95"/>
      <c r="AC7" s="95"/>
      <c r="AD7" s="95"/>
      <c r="AE7" s="96"/>
    </row>
    <row r="8" spans="1:32" ht="8.1" customHeight="1" x14ac:dyDescent="0.2"/>
    <row r="9" spans="1:32" ht="20.25" customHeight="1" x14ac:dyDescent="0.2">
      <c r="A9" s="4"/>
      <c r="B9" s="4" t="s">
        <v>0</v>
      </c>
      <c r="C9" s="4" t="s">
        <v>37</v>
      </c>
      <c r="D9" s="46" t="s">
        <v>62</v>
      </c>
      <c r="E9" s="46" t="s">
        <v>59</v>
      </c>
      <c r="F9" s="46" t="s">
        <v>59</v>
      </c>
      <c r="G9" s="46" t="s">
        <v>59</v>
      </c>
      <c r="H9" s="46" t="s">
        <v>59</v>
      </c>
      <c r="I9" s="46" t="s">
        <v>59</v>
      </c>
      <c r="J9" s="46" t="s">
        <v>59</v>
      </c>
      <c r="K9" s="44" t="s">
        <v>1</v>
      </c>
      <c r="M9" s="4" t="s">
        <v>43</v>
      </c>
      <c r="N9" s="43" t="str">
        <f>D9</f>
        <v>＿月＿日</v>
      </c>
      <c r="O9" s="43" t="str">
        <f t="shared" ref="O9:T9" si="0">E9</f>
        <v>＿月＿日</v>
      </c>
      <c r="P9" s="43" t="str">
        <f t="shared" si="0"/>
        <v>＿月＿日</v>
      </c>
      <c r="Q9" s="43" t="str">
        <f t="shared" si="0"/>
        <v>＿月＿日</v>
      </c>
      <c r="R9" s="43" t="str">
        <f t="shared" si="0"/>
        <v>＿月＿日</v>
      </c>
      <c r="S9" s="43" t="str">
        <f t="shared" si="0"/>
        <v>＿月＿日</v>
      </c>
      <c r="T9" s="43" t="str">
        <f t="shared" si="0"/>
        <v>＿月＿日</v>
      </c>
      <c r="U9" s="37" t="s">
        <v>49</v>
      </c>
      <c r="W9" s="100" t="s">
        <v>20</v>
      </c>
      <c r="X9" s="100"/>
      <c r="Y9" s="8">
        <f>COUNTA($B$10:$B$99)-SUM(AE10:AE39)</f>
        <v>0</v>
      </c>
      <c r="Z9" s="100" t="s">
        <v>22</v>
      </c>
      <c r="AA9" s="100"/>
      <c r="AB9" s="8">
        <f>SUM(W15:AC15)</f>
        <v>0</v>
      </c>
      <c r="AC9" s="8">
        <f>SUM(W18:AC18)</f>
        <v>0</v>
      </c>
      <c r="AD9"/>
      <c r="AE9" s="9" t="s">
        <v>12</v>
      </c>
    </row>
    <row r="10" spans="1:32" x14ac:dyDescent="0.2">
      <c r="A10" s="48">
        <v>1</v>
      </c>
      <c r="B10" s="89"/>
      <c r="C10" s="3" t="s">
        <v>44</v>
      </c>
      <c r="D10" s="5"/>
      <c r="E10" s="5"/>
      <c r="F10" s="5"/>
      <c r="G10" s="5"/>
      <c r="H10" s="5"/>
      <c r="I10" s="5"/>
      <c r="J10" s="5"/>
      <c r="K10" s="54" t="str">
        <f>IF(B10="","",IF(COUNTBLANK(D10:J12)=0,ROUND(SUM(N11:T11)/12.5*2.32,1),"全ての欄を入力してください"))</f>
        <v/>
      </c>
      <c r="M10" s="39" t="s">
        <v>50</v>
      </c>
      <c r="N10" s="40">
        <f>IF(D10="自家用車",0,IF(D12="自家用車以外",0,D11))</f>
        <v>0</v>
      </c>
      <c r="O10" s="40">
        <f t="shared" ref="O10:T10" si="1">IF(E10="取り組みなし",0,IF(E12="自家用車以外",0,E11))</f>
        <v>0</v>
      </c>
      <c r="P10" s="40">
        <f t="shared" si="1"/>
        <v>0</v>
      </c>
      <c r="Q10" s="40">
        <f t="shared" si="1"/>
        <v>0</v>
      </c>
      <c r="R10" s="40">
        <f t="shared" si="1"/>
        <v>0</v>
      </c>
      <c r="S10" s="40">
        <f t="shared" si="1"/>
        <v>0</v>
      </c>
      <c r="T10" s="40">
        <f t="shared" si="1"/>
        <v>0</v>
      </c>
      <c r="U10" s="36">
        <f>COUNTIF($D10:$J10,$AB$20)</f>
        <v>0</v>
      </c>
      <c r="W10" s="100" t="s">
        <v>13</v>
      </c>
      <c r="X10" s="100"/>
      <c r="Y10" s="100"/>
      <c r="Z10" s="100"/>
      <c r="AA10" s="100"/>
      <c r="AB10" s="100"/>
      <c r="AC10" s="100"/>
      <c r="AD10" s="1">
        <v>1</v>
      </c>
      <c r="AE10" s="10">
        <f>IF(COUNTIF(D10:J10,"取り組みなし")=7,1,0)</f>
        <v>0</v>
      </c>
    </row>
    <row r="11" spans="1:32" x14ac:dyDescent="0.2">
      <c r="A11" s="49"/>
      <c r="B11" s="90"/>
      <c r="C11" s="33" t="s">
        <v>45</v>
      </c>
      <c r="D11" s="6"/>
      <c r="E11" s="6"/>
      <c r="F11" s="6"/>
      <c r="G11" s="6"/>
      <c r="H11" s="6"/>
      <c r="I11" s="6"/>
      <c r="J11" s="6"/>
      <c r="K11" s="55"/>
      <c r="M11" s="33" t="s">
        <v>51</v>
      </c>
      <c r="N11" s="32">
        <f t="shared" ref="N11:T11" si="2">IF(D10="自家用車",0,D11)</f>
        <v>0</v>
      </c>
      <c r="O11" s="32">
        <f t="shared" si="2"/>
        <v>0</v>
      </c>
      <c r="P11" s="32">
        <f t="shared" si="2"/>
        <v>0</v>
      </c>
      <c r="Q11" s="32">
        <f t="shared" si="2"/>
        <v>0</v>
      </c>
      <c r="R11" s="32">
        <f t="shared" si="2"/>
        <v>0</v>
      </c>
      <c r="S11" s="32">
        <f t="shared" si="2"/>
        <v>0</v>
      </c>
      <c r="T11" s="32">
        <f t="shared" si="2"/>
        <v>0</v>
      </c>
      <c r="W11" s="35" t="str">
        <f t="shared" ref="W11:AA11" si="3">D9</f>
        <v>＿月＿日</v>
      </c>
      <c r="X11" s="35" t="str">
        <f t="shared" si="3"/>
        <v>＿月＿日</v>
      </c>
      <c r="Y11" s="35" t="str">
        <f t="shared" si="3"/>
        <v>＿月＿日</v>
      </c>
      <c r="Z11" s="35" t="str">
        <f t="shared" si="3"/>
        <v>＿月＿日</v>
      </c>
      <c r="AA11" s="35" t="str">
        <f t="shared" si="3"/>
        <v>＿月＿日</v>
      </c>
      <c r="AB11" s="35" t="str">
        <f>I9</f>
        <v>＿月＿日</v>
      </c>
      <c r="AC11" s="35" t="str">
        <f>J9</f>
        <v>＿月＿日</v>
      </c>
      <c r="AD11" s="1">
        <v>2</v>
      </c>
      <c r="AE11" s="10">
        <f>IF(COUNTIF(D13:J13,"取り組みなし")=7,1,0)</f>
        <v>0</v>
      </c>
    </row>
    <row r="12" spans="1:32" x14ac:dyDescent="0.2">
      <c r="A12" s="50"/>
      <c r="B12" s="91"/>
      <c r="C12" s="2" t="s">
        <v>2</v>
      </c>
      <c r="D12" s="7"/>
      <c r="E12" s="7"/>
      <c r="F12" s="7"/>
      <c r="G12" s="7"/>
      <c r="H12" s="7"/>
      <c r="I12" s="7"/>
      <c r="J12" s="7"/>
      <c r="K12" s="56"/>
      <c r="M12" s="38" t="s">
        <v>52</v>
      </c>
      <c r="N12" s="34">
        <f t="shared" ref="N12:T12" si="4">COUNTIF(D12,"自家用車")</f>
        <v>0</v>
      </c>
      <c r="O12" s="34">
        <f t="shared" si="4"/>
        <v>0</v>
      </c>
      <c r="P12" s="34">
        <f t="shared" si="4"/>
        <v>0</v>
      </c>
      <c r="Q12" s="34">
        <f t="shared" si="4"/>
        <v>0</v>
      </c>
      <c r="R12" s="34">
        <f t="shared" si="4"/>
        <v>0</v>
      </c>
      <c r="S12" s="34">
        <f t="shared" si="4"/>
        <v>0</v>
      </c>
      <c r="T12" s="34">
        <f t="shared" si="4"/>
        <v>0</v>
      </c>
      <c r="W12" s="8">
        <f t="shared" ref="W12:AC12" si="5">COUNT(D10:D99)-COUNTIF(D10:D99,"取り組みなし")</f>
        <v>0</v>
      </c>
      <c r="X12" s="8">
        <f t="shared" si="5"/>
        <v>0</v>
      </c>
      <c r="Y12" s="8">
        <f t="shared" si="5"/>
        <v>0</v>
      </c>
      <c r="Z12" s="8">
        <f t="shared" si="5"/>
        <v>0</v>
      </c>
      <c r="AA12" s="8">
        <f t="shared" si="5"/>
        <v>0</v>
      </c>
      <c r="AB12" s="8">
        <f t="shared" si="5"/>
        <v>0</v>
      </c>
      <c r="AC12" s="8">
        <f t="shared" si="5"/>
        <v>0</v>
      </c>
      <c r="AD12" s="1">
        <v>3</v>
      </c>
      <c r="AE12" s="10">
        <f>IF(COUNTIF(D16:J16,"取り組みなし")=7,1,0)</f>
        <v>0</v>
      </c>
    </row>
    <row r="13" spans="1:32" x14ac:dyDescent="0.2">
      <c r="A13" s="48">
        <v>2</v>
      </c>
      <c r="B13" s="89"/>
      <c r="C13" s="3" t="s">
        <v>44</v>
      </c>
      <c r="D13" s="5"/>
      <c r="E13" s="5"/>
      <c r="F13" s="5"/>
      <c r="G13" s="5"/>
      <c r="H13" s="5"/>
      <c r="I13" s="5"/>
      <c r="J13" s="5"/>
      <c r="K13" s="54" t="str">
        <f t="shared" ref="K13" si="6">IF(B13="","",IF(COUNTBLANK(D13:J15)=0,ROUND(SUM(N14:T14)/12.5*2.32,1),"全ての欄を入力してください"))</f>
        <v/>
      </c>
      <c r="M13" s="39" t="s">
        <v>50</v>
      </c>
      <c r="N13" s="40">
        <f t="shared" ref="N13" si="7">IF(D13="自家用車",0,IF(D15="自家用車以外",0,D14))</f>
        <v>0</v>
      </c>
      <c r="O13" s="40">
        <f t="shared" ref="O13:T13" si="8">IF(E13="取り組みなし",0,IF(E15="自家用車以外",0,E14))</f>
        <v>0</v>
      </c>
      <c r="P13" s="40">
        <f t="shared" si="8"/>
        <v>0</v>
      </c>
      <c r="Q13" s="40">
        <f t="shared" si="8"/>
        <v>0</v>
      </c>
      <c r="R13" s="40">
        <f t="shared" si="8"/>
        <v>0</v>
      </c>
      <c r="S13" s="40">
        <f t="shared" si="8"/>
        <v>0</v>
      </c>
      <c r="T13" s="40">
        <f t="shared" si="8"/>
        <v>0</v>
      </c>
      <c r="U13" s="36">
        <f>COUNTIF($D13:$J13,$AB$20)</f>
        <v>0</v>
      </c>
      <c r="W13" s="100" t="s">
        <v>21</v>
      </c>
      <c r="X13" s="100"/>
      <c r="Y13" s="100"/>
      <c r="Z13" s="100"/>
      <c r="AA13" s="100"/>
      <c r="AB13" s="100"/>
      <c r="AC13" s="100"/>
      <c r="AD13" s="1">
        <v>4</v>
      </c>
      <c r="AE13" s="10">
        <f>IF(COUNTIF(D19:J19,"取り組みなし")=7,1,0)</f>
        <v>0</v>
      </c>
    </row>
    <row r="14" spans="1:32" x14ac:dyDescent="0.2">
      <c r="A14" s="49"/>
      <c r="B14" s="90"/>
      <c r="C14" s="33" t="s">
        <v>45</v>
      </c>
      <c r="D14" s="6"/>
      <c r="E14" s="6"/>
      <c r="F14" s="6"/>
      <c r="G14" s="6"/>
      <c r="H14" s="6"/>
      <c r="I14" s="6"/>
      <c r="J14" s="6"/>
      <c r="K14" s="55"/>
      <c r="M14" s="33" t="s">
        <v>51</v>
      </c>
      <c r="N14" s="32">
        <f t="shared" ref="N14:T14" si="9">IF(D13="自家用車",0,D14)</f>
        <v>0</v>
      </c>
      <c r="O14" s="32">
        <f t="shared" si="9"/>
        <v>0</v>
      </c>
      <c r="P14" s="32">
        <f t="shared" si="9"/>
        <v>0</v>
      </c>
      <c r="Q14" s="32">
        <f t="shared" si="9"/>
        <v>0</v>
      </c>
      <c r="R14" s="32">
        <f t="shared" si="9"/>
        <v>0</v>
      </c>
      <c r="S14" s="32">
        <f t="shared" si="9"/>
        <v>0</v>
      </c>
      <c r="T14" s="32">
        <f t="shared" si="9"/>
        <v>0</v>
      </c>
      <c r="W14" s="35" t="str">
        <f t="shared" ref="W14:AB14" si="10">D9</f>
        <v>＿月＿日</v>
      </c>
      <c r="X14" s="35" t="str">
        <f t="shared" si="10"/>
        <v>＿月＿日</v>
      </c>
      <c r="Y14" s="35" t="str">
        <f t="shared" si="10"/>
        <v>＿月＿日</v>
      </c>
      <c r="Z14" s="35" t="str">
        <f t="shared" si="10"/>
        <v>＿月＿日</v>
      </c>
      <c r="AA14" s="35" t="str">
        <f t="shared" si="10"/>
        <v>＿月＿日</v>
      </c>
      <c r="AB14" s="35" t="str">
        <f t="shared" si="10"/>
        <v>＿月＿日</v>
      </c>
      <c r="AC14" s="35" t="str">
        <f>J9</f>
        <v>＿月＿日</v>
      </c>
      <c r="AD14" s="1">
        <v>5</v>
      </c>
      <c r="AE14" s="10">
        <f>IF(COUNTIF(D22:J22,"取り組みなし")=7,1,0)</f>
        <v>0</v>
      </c>
    </row>
    <row r="15" spans="1:32" x14ac:dyDescent="0.2">
      <c r="A15" s="50"/>
      <c r="B15" s="91"/>
      <c r="C15" s="2" t="s">
        <v>2</v>
      </c>
      <c r="D15" s="7"/>
      <c r="E15" s="7"/>
      <c r="F15" s="7"/>
      <c r="G15" s="7"/>
      <c r="H15" s="7"/>
      <c r="I15" s="7"/>
      <c r="J15" s="7"/>
      <c r="K15" s="56"/>
      <c r="M15" s="38" t="s">
        <v>52</v>
      </c>
      <c r="N15" s="34">
        <f t="shared" ref="N15:T15" si="11">COUNTIF(D15,"自家用車")</f>
        <v>0</v>
      </c>
      <c r="O15" s="34">
        <f t="shared" si="11"/>
        <v>0</v>
      </c>
      <c r="P15" s="34">
        <f t="shared" si="11"/>
        <v>0</v>
      </c>
      <c r="Q15" s="34">
        <f t="shared" si="11"/>
        <v>0</v>
      </c>
      <c r="R15" s="34">
        <f t="shared" si="11"/>
        <v>0</v>
      </c>
      <c r="S15" s="34">
        <f t="shared" si="11"/>
        <v>0</v>
      </c>
      <c r="T15" s="34">
        <f t="shared" si="11"/>
        <v>0</v>
      </c>
      <c r="W15" s="8">
        <f t="shared" ref="W15:AC15" si="12">SUMIF($M$10:$M$99,"ノーマイカー移動距離",N10:N99)</f>
        <v>0</v>
      </c>
      <c r="X15" s="8">
        <f t="shared" si="12"/>
        <v>0</v>
      </c>
      <c r="Y15" s="8">
        <f t="shared" si="12"/>
        <v>0</v>
      </c>
      <c r="Z15" s="8">
        <f t="shared" si="12"/>
        <v>0</v>
      </c>
      <c r="AA15" s="8">
        <f t="shared" si="12"/>
        <v>0</v>
      </c>
      <c r="AB15" s="8">
        <f t="shared" si="12"/>
        <v>0</v>
      </c>
      <c r="AC15" s="8">
        <f t="shared" si="12"/>
        <v>0</v>
      </c>
      <c r="AD15" s="1">
        <v>6</v>
      </c>
      <c r="AE15" s="10">
        <f>IF(COUNTIF(D25:J25,"取り組みなし")=7,1,0)</f>
        <v>0</v>
      </c>
    </row>
    <row r="16" spans="1:32" x14ac:dyDescent="0.2">
      <c r="A16" s="48">
        <v>3</v>
      </c>
      <c r="B16" s="89"/>
      <c r="C16" s="3" t="s">
        <v>44</v>
      </c>
      <c r="D16" s="5"/>
      <c r="E16" s="5"/>
      <c r="F16" s="5"/>
      <c r="G16" s="5"/>
      <c r="H16" s="5"/>
      <c r="I16" s="5"/>
      <c r="J16" s="5"/>
      <c r="K16" s="54" t="str">
        <f t="shared" ref="K16" si="13">IF(B16="","",IF(COUNTBLANK(D16:J18)=0,ROUND(SUM(N17:T17)/12.5*2.32,1),"全ての欄を入力してください"))</f>
        <v/>
      </c>
      <c r="M16" s="39" t="s">
        <v>50</v>
      </c>
      <c r="N16" s="40">
        <f t="shared" ref="N16" si="14">IF(D16="自家用車",0,IF(D18="自家用車以外",0,D17))</f>
        <v>0</v>
      </c>
      <c r="O16" s="40">
        <f t="shared" ref="O16:T16" si="15">IF(E16="取り組みなし",0,IF(E18="自家用車以外",0,E17))</f>
        <v>0</v>
      </c>
      <c r="P16" s="40">
        <f t="shared" si="15"/>
        <v>0</v>
      </c>
      <c r="Q16" s="40">
        <f t="shared" si="15"/>
        <v>0</v>
      </c>
      <c r="R16" s="40">
        <f t="shared" si="15"/>
        <v>0</v>
      </c>
      <c r="S16" s="40">
        <f t="shared" si="15"/>
        <v>0</v>
      </c>
      <c r="T16" s="40">
        <f t="shared" si="15"/>
        <v>0</v>
      </c>
      <c r="U16" s="36">
        <f>COUNTIF($D16:$J16,$AB$20)</f>
        <v>0</v>
      </c>
      <c r="W16" s="100" t="s">
        <v>47</v>
      </c>
      <c r="X16" s="100"/>
      <c r="Y16" s="100"/>
      <c r="Z16" s="100"/>
      <c r="AA16" s="100"/>
      <c r="AB16" s="100"/>
      <c r="AC16" s="100"/>
      <c r="AD16" s="1">
        <v>7</v>
      </c>
      <c r="AE16" s="10">
        <f>IF(COUNTIF(D28:J28,"取り組みなし")=7,1,0)</f>
        <v>0</v>
      </c>
    </row>
    <row r="17" spans="1:31" x14ac:dyDescent="0.2">
      <c r="A17" s="49"/>
      <c r="B17" s="93"/>
      <c r="C17" s="33" t="s">
        <v>45</v>
      </c>
      <c r="D17" s="6"/>
      <c r="E17" s="6"/>
      <c r="F17" s="6"/>
      <c r="G17" s="6"/>
      <c r="H17" s="6"/>
      <c r="I17" s="6"/>
      <c r="J17" s="6"/>
      <c r="K17" s="55"/>
      <c r="M17" s="33" t="s">
        <v>51</v>
      </c>
      <c r="N17" s="32">
        <f t="shared" ref="N17:T17" si="16">IF(D16="自家用車",0,D17)</f>
        <v>0</v>
      </c>
      <c r="O17" s="32">
        <f t="shared" si="16"/>
        <v>0</v>
      </c>
      <c r="P17" s="32">
        <f t="shared" si="16"/>
        <v>0</v>
      </c>
      <c r="Q17" s="32">
        <f t="shared" si="16"/>
        <v>0</v>
      </c>
      <c r="R17" s="32">
        <f t="shared" si="16"/>
        <v>0</v>
      </c>
      <c r="S17" s="32">
        <f t="shared" si="16"/>
        <v>0</v>
      </c>
      <c r="T17" s="32">
        <f t="shared" si="16"/>
        <v>0</v>
      </c>
      <c r="W17" s="35" t="str">
        <f t="shared" ref="W17:AB17" si="17">D9</f>
        <v>＿月＿日</v>
      </c>
      <c r="X17" s="35" t="str">
        <f t="shared" si="17"/>
        <v>＿月＿日</v>
      </c>
      <c r="Y17" s="35" t="str">
        <f t="shared" si="17"/>
        <v>＿月＿日</v>
      </c>
      <c r="Z17" s="35" t="str">
        <f t="shared" si="17"/>
        <v>＿月＿日</v>
      </c>
      <c r="AA17" s="35" t="str">
        <f t="shared" si="17"/>
        <v>＿月＿日</v>
      </c>
      <c r="AB17" s="35" t="str">
        <f t="shared" si="17"/>
        <v>＿月＿日</v>
      </c>
      <c r="AC17" s="35" t="str">
        <f>J9</f>
        <v>＿月＿日</v>
      </c>
      <c r="AD17" s="1">
        <v>8</v>
      </c>
      <c r="AE17" s="10">
        <f>IF(COUNTIF(D31:J31,"取り組みなし")=7,1,0)</f>
        <v>0</v>
      </c>
    </row>
    <row r="18" spans="1:31" x14ac:dyDescent="0.2">
      <c r="A18" s="50"/>
      <c r="B18" s="91"/>
      <c r="C18" s="2" t="s">
        <v>2</v>
      </c>
      <c r="D18" s="7"/>
      <c r="E18" s="7"/>
      <c r="F18" s="7"/>
      <c r="G18" s="7"/>
      <c r="H18" s="7"/>
      <c r="I18" s="7"/>
      <c r="J18" s="7"/>
      <c r="K18" s="56"/>
      <c r="M18" s="38" t="s">
        <v>52</v>
      </c>
      <c r="N18" s="34">
        <f t="shared" ref="N18:T18" si="18">COUNTIF(D18,"自家用車")</f>
        <v>0</v>
      </c>
      <c r="O18" s="34">
        <f t="shared" si="18"/>
        <v>0</v>
      </c>
      <c r="P18" s="34">
        <f t="shared" si="18"/>
        <v>0</v>
      </c>
      <c r="Q18" s="34">
        <f t="shared" si="18"/>
        <v>0</v>
      </c>
      <c r="R18" s="34">
        <f t="shared" si="18"/>
        <v>0</v>
      </c>
      <c r="S18" s="34">
        <f t="shared" si="18"/>
        <v>0</v>
      </c>
      <c r="T18" s="34">
        <f t="shared" si="18"/>
        <v>0</v>
      </c>
      <c r="W18" s="8">
        <f t="shared" ref="W18:AC18" si="19">SUMIF($M$10:$M$99,"総移動距離",N10:N99)</f>
        <v>0</v>
      </c>
      <c r="X18" s="8">
        <f t="shared" si="19"/>
        <v>0</v>
      </c>
      <c r="Y18" s="8">
        <f t="shared" si="19"/>
        <v>0</v>
      </c>
      <c r="Z18" s="8">
        <f t="shared" si="19"/>
        <v>0</v>
      </c>
      <c r="AA18" s="8">
        <f t="shared" si="19"/>
        <v>0</v>
      </c>
      <c r="AB18" s="8">
        <f t="shared" si="19"/>
        <v>0</v>
      </c>
      <c r="AC18" s="8">
        <f t="shared" si="19"/>
        <v>0</v>
      </c>
      <c r="AD18" s="1">
        <v>9</v>
      </c>
      <c r="AE18" s="10">
        <f>IF(COUNTIF(D34:J34,"取り組みなし")=7,1,0)</f>
        <v>0</v>
      </c>
    </row>
    <row r="19" spans="1:31" x14ac:dyDescent="0.2">
      <c r="A19" s="48">
        <v>4</v>
      </c>
      <c r="B19" s="89"/>
      <c r="C19" s="3" t="s">
        <v>44</v>
      </c>
      <c r="D19" s="5"/>
      <c r="E19" s="5"/>
      <c r="F19" s="5"/>
      <c r="G19" s="5"/>
      <c r="H19" s="5"/>
      <c r="I19" s="5"/>
      <c r="J19" s="5"/>
      <c r="K19" s="54" t="str">
        <f t="shared" ref="K19" si="20">IF(B19="","",IF(COUNTBLANK(D19:J21)=0,ROUND(SUM(N20:T20)/12.5*2.32,1),"全ての欄を入力してください"))</f>
        <v/>
      </c>
      <c r="M19" s="39" t="s">
        <v>50</v>
      </c>
      <c r="N19" s="40">
        <f t="shared" ref="N19" si="21">IF(D19="自家用車",0,IF(D21="自家用車以外",0,D20))</f>
        <v>0</v>
      </c>
      <c r="O19" s="40">
        <f t="shared" ref="O19:T19" si="22">IF(E19="取り組みなし",0,IF(E21="自家用車以外",0,E20))</f>
        <v>0</v>
      </c>
      <c r="P19" s="40">
        <f t="shared" si="22"/>
        <v>0</v>
      </c>
      <c r="Q19" s="40">
        <f t="shared" si="22"/>
        <v>0</v>
      </c>
      <c r="R19" s="40">
        <f t="shared" si="22"/>
        <v>0</v>
      </c>
      <c r="S19" s="40">
        <f t="shared" si="22"/>
        <v>0</v>
      </c>
      <c r="T19" s="40">
        <f t="shared" si="22"/>
        <v>0</v>
      </c>
      <c r="U19" s="36">
        <f>COUNTIF($D19:$J19,$AB$20)</f>
        <v>0</v>
      </c>
      <c r="W19" s="100" t="s">
        <v>14</v>
      </c>
      <c r="X19" s="100"/>
      <c r="Y19" s="100"/>
      <c r="Z19" s="100"/>
      <c r="AA19" s="100"/>
      <c r="AB19" s="100"/>
      <c r="AC19" s="100"/>
      <c r="AD19" s="1">
        <v>10</v>
      </c>
      <c r="AE19" s="10">
        <f>IF(COUNTIF(D37:J37,"取り組みなし")=7,1,0)</f>
        <v>0</v>
      </c>
    </row>
    <row r="20" spans="1:31" x14ac:dyDescent="0.2">
      <c r="A20" s="49"/>
      <c r="B20" s="90"/>
      <c r="C20" s="33" t="s">
        <v>45</v>
      </c>
      <c r="D20" s="6"/>
      <c r="E20" s="6"/>
      <c r="F20" s="6"/>
      <c r="G20" s="6"/>
      <c r="H20" s="6"/>
      <c r="I20" s="6"/>
      <c r="J20" s="6"/>
      <c r="K20" s="55"/>
      <c r="M20" s="33" t="s">
        <v>51</v>
      </c>
      <c r="N20" s="32">
        <f t="shared" ref="N20:T20" si="23">IF(D19="自家用車",0,D20)</f>
        <v>0</v>
      </c>
      <c r="O20" s="32">
        <f t="shared" si="23"/>
        <v>0</v>
      </c>
      <c r="P20" s="32">
        <f t="shared" si="23"/>
        <v>0</v>
      </c>
      <c r="Q20" s="32">
        <f t="shared" si="23"/>
        <v>0</v>
      </c>
      <c r="R20" s="32">
        <f t="shared" si="23"/>
        <v>0</v>
      </c>
      <c r="S20" s="32">
        <f t="shared" si="23"/>
        <v>0</v>
      </c>
      <c r="T20" s="32">
        <f t="shared" si="23"/>
        <v>0</v>
      </c>
      <c r="W20" s="8" t="s">
        <v>15</v>
      </c>
      <c r="X20" s="8" t="s">
        <v>16</v>
      </c>
      <c r="Y20" s="8" t="s">
        <v>17</v>
      </c>
      <c r="Z20" s="8" t="s">
        <v>18</v>
      </c>
      <c r="AA20" s="8" t="s">
        <v>19</v>
      </c>
      <c r="AB20" s="8" t="s">
        <v>48</v>
      </c>
      <c r="AC20" s="11"/>
      <c r="AD20" s="1">
        <v>11</v>
      </c>
      <c r="AE20" s="10">
        <f>IF(COUNTIF(D40:J40,"取り組みなし")=7,1,0)</f>
        <v>0</v>
      </c>
    </row>
    <row r="21" spans="1:31" x14ac:dyDescent="0.2">
      <c r="A21" s="50"/>
      <c r="B21" s="91"/>
      <c r="C21" s="2" t="s">
        <v>2</v>
      </c>
      <c r="D21" s="7"/>
      <c r="E21" s="7"/>
      <c r="F21" s="7"/>
      <c r="G21" s="7"/>
      <c r="H21" s="7"/>
      <c r="I21" s="7"/>
      <c r="J21" s="7"/>
      <c r="K21" s="56"/>
      <c r="M21" s="38" t="s">
        <v>52</v>
      </c>
      <c r="N21" s="34">
        <f t="shared" ref="N21:T21" si="24">COUNTIF(D21,"自家用車")</f>
        <v>0</v>
      </c>
      <c r="O21" s="34">
        <f t="shared" si="24"/>
        <v>0</v>
      </c>
      <c r="P21" s="34">
        <f t="shared" si="24"/>
        <v>0</v>
      </c>
      <c r="Q21" s="34">
        <f t="shared" si="24"/>
        <v>0</v>
      </c>
      <c r="R21" s="34">
        <f t="shared" si="24"/>
        <v>0</v>
      </c>
      <c r="S21" s="34">
        <f t="shared" si="24"/>
        <v>0</v>
      </c>
      <c r="T21" s="34">
        <f t="shared" si="24"/>
        <v>0</v>
      </c>
      <c r="W21" s="8">
        <f t="shared" ref="W21:AA21" si="25">COUNTIF($D$10:$J$99,W20)</f>
        <v>0</v>
      </c>
      <c r="X21" s="8">
        <f t="shared" si="25"/>
        <v>0</v>
      </c>
      <c r="Y21" s="8">
        <f t="shared" si="25"/>
        <v>0</v>
      </c>
      <c r="Z21" s="8">
        <f t="shared" si="25"/>
        <v>0</v>
      </c>
      <c r="AA21" s="8">
        <f t="shared" si="25"/>
        <v>0</v>
      </c>
      <c r="AB21" s="8">
        <f>SUM(U10:U99)</f>
        <v>0</v>
      </c>
      <c r="AC21" s="8"/>
      <c r="AD21" s="1">
        <v>12</v>
      </c>
      <c r="AE21" s="10">
        <f>IF(COUNTIF(D43:J43,"取り組みなし")=7,1,0)</f>
        <v>0</v>
      </c>
    </row>
    <row r="22" spans="1:31" x14ac:dyDescent="0.2">
      <c r="A22" s="48">
        <v>5</v>
      </c>
      <c r="B22" s="89"/>
      <c r="C22" s="3" t="s">
        <v>44</v>
      </c>
      <c r="D22" s="5"/>
      <c r="E22" s="5"/>
      <c r="F22" s="5"/>
      <c r="G22" s="5"/>
      <c r="H22" s="5"/>
      <c r="I22" s="5"/>
      <c r="J22" s="5"/>
      <c r="K22" s="54" t="str">
        <f t="shared" ref="K22" si="26">IF(B22="","",IF(COUNTBLANK(D22:J24)=0,ROUND(SUM(N23:T23)/12.5*2.32,1),"全ての欄を入力してください"))</f>
        <v/>
      </c>
      <c r="M22" s="39" t="s">
        <v>50</v>
      </c>
      <c r="N22" s="40">
        <f t="shared" ref="N22" si="27">IF(D22="自家用車",0,IF(D24="自家用車以外",0,D23))</f>
        <v>0</v>
      </c>
      <c r="O22" s="40">
        <f t="shared" ref="O22:T22" si="28">IF(E22="取り組みなし",0,IF(E24="自家用車以外",0,E23))</f>
        <v>0</v>
      </c>
      <c r="P22" s="40">
        <f t="shared" si="28"/>
        <v>0</v>
      </c>
      <c r="Q22" s="40">
        <f t="shared" si="28"/>
        <v>0</v>
      </c>
      <c r="R22" s="40">
        <f t="shared" si="28"/>
        <v>0</v>
      </c>
      <c r="S22" s="40">
        <f t="shared" si="28"/>
        <v>0</v>
      </c>
      <c r="T22" s="40">
        <f t="shared" si="28"/>
        <v>0</v>
      </c>
      <c r="U22" s="36">
        <f>COUNTIF($D22:$J22,$AB$20)</f>
        <v>0</v>
      </c>
      <c r="W22" s="100" t="s">
        <v>33</v>
      </c>
      <c r="X22" s="100"/>
      <c r="Y22" s="100"/>
      <c r="Z22" s="100"/>
      <c r="AA22" s="100"/>
      <c r="AB22" s="100"/>
      <c r="AC22" s="100"/>
      <c r="AD22" s="1">
        <v>13</v>
      </c>
      <c r="AE22" s="10">
        <f>IF(COUNTIF(D46:J46,"取り組みなし")=7,1,0)</f>
        <v>0</v>
      </c>
    </row>
    <row r="23" spans="1:31" x14ac:dyDescent="0.2">
      <c r="A23" s="49"/>
      <c r="B23" s="90"/>
      <c r="C23" s="33" t="s">
        <v>45</v>
      </c>
      <c r="D23" s="6"/>
      <c r="E23" s="6"/>
      <c r="F23" s="6"/>
      <c r="G23" s="6"/>
      <c r="H23" s="6"/>
      <c r="I23" s="6"/>
      <c r="J23" s="6"/>
      <c r="K23" s="55"/>
      <c r="M23" s="33" t="s">
        <v>51</v>
      </c>
      <c r="N23" s="32">
        <f t="shared" ref="N23:T23" si="29">IF(D22="自家用車",0,D23)</f>
        <v>0</v>
      </c>
      <c r="O23" s="32">
        <f t="shared" si="29"/>
        <v>0</v>
      </c>
      <c r="P23" s="32">
        <f t="shared" si="29"/>
        <v>0</v>
      </c>
      <c r="Q23" s="32">
        <f t="shared" si="29"/>
        <v>0</v>
      </c>
      <c r="R23" s="32">
        <f t="shared" si="29"/>
        <v>0</v>
      </c>
      <c r="S23" s="32">
        <f t="shared" si="29"/>
        <v>0</v>
      </c>
      <c r="T23" s="32">
        <f t="shared" si="29"/>
        <v>0</v>
      </c>
      <c r="W23" s="8" t="str">
        <f t="shared" ref="W23:AB23" si="30">D9</f>
        <v>＿月＿日</v>
      </c>
      <c r="X23" s="8" t="str">
        <f t="shared" si="30"/>
        <v>＿月＿日</v>
      </c>
      <c r="Y23" s="8" t="str">
        <f t="shared" si="30"/>
        <v>＿月＿日</v>
      </c>
      <c r="Z23" s="8" t="str">
        <f t="shared" si="30"/>
        <v>＿月＿日</v>
      </c>
      <c r="AA23" s="8" t="str">
        <f t="shared" si="30"/>
        <v>＿月＿日</v>
      </c>
      <c r="AB23" s="8" t="str">
        <f t="shared" si="30"/>
        <v>＿月＿日</v>
      </c>
      <c r="AC23" s="8" t="str">
        <f>J9</f>
        <v>＿月＿日</v>
      </c>
      <c r="AD23" s="1">
        <v>14</v>
      </c>
      <c r="AE23" s="10">
        <f>IF(COUNTIF(D49:J49,"取り組みなし")=7,1,0)</f>
        <v>0</v>
      </c>
    </row>
    <row r="24" spans="1:31" x14ac:dyDescent="0.2">
      <c r="A24" s="50"/>
      <c r="B24" s="91"/>
      <c r="C24" s="2" t="s">
        <v>2</v>
      </c>
      <c r="D24" s="7"/>
      <c r="E24" s="7"/>
      <c r="F24" s="7"/>
      <c r="G24" s="7"/>
      <c r="H24" s="7"/>
      <c r="I24" s="7"/>
      <c r="J24" s="7"/>
      <c r="K24" s="56"/>
      <c r="M24" s="38" t="s">
        <v>52</v>
      </c>
      <c r="N24" s="34">
        <f t="shared" ref="N24:T24" si="31">COUNTIF(D24,"自家用車")</f>
        <v>0</v>
      </c>
      <c r="O24" s="34">
        <f t="shared" si="31"/>
        <v>0</v>
      </c>
      <c r="P24" s="34">
        <f t="shared" si="31"/>
        <v>0</v>
      </c>
      <c r="Q24" s="34">
        <f t="shared" si="31"/>
        <v>0</v>
      </c>
      <c r="R24" s="34">
        <f t="shared" si="31"/>
        <v>0</v>
      </c>
      <c r="S24" s="34">
        <f t="shared" si="31"/>
        <v>0</v>
      </c>
      <c r="T24" s="34">
        <f t="shared" si="31"/>
        <v>0</v>
      </c>
      <c r="W24" s="8">
        <f t="shared" ref="W24:AC24" si="32">SUMIF($M$10:$M$99,"普段の移動手段(自家用車)",N10:N99)</f>
        <v>0</v>
      </c>
      <c r="X24" s="8">
        <f t="shared" si="32"/>
        <v>0</v>
      </c>
      <c r="Y24" s="8">
        <f t="shared" si="32"/>
        <v>0</v>
      </c>
      <c r="Z24" s="8">
        <f t="shared" si="32"/>
        <v>0</v>
      </c>
      <c r="AA24" s="8">
        <f t="shared" si="32"/>
        <v>0</v>
      </c>
      <c r="AB24" s="8">
        <f t="shared" si="32"/>
        <v>0</v>
      </c>
      <c r="AC24" s="8">
        <f t="shared" si="32"/>
        <v>0</v>
      </c>
      <c r="AD24" s="1">
        <v>15</v>
      </c>
      <c r="AE24" s="10">
        <f>IF(COUNTIF(D52:J52,"取り組みなし")=7,1,0)</f>
        <v>0</v>
      </c>
    </row>
    <row r="25" spans="1:31" x14ac:dyDescent="0.2">
      <c r="A25" s="48">
        <v>6</v>
      </c>
      <c r="B25" s="89"/>
      <c r="C25" s="3" t="s">
        <v>44</v>
      </c>
      <c r="D25" s="5"/>
      <c r="E25" s="5"/>
      <c r="F25" s="5"/>
      <c r="G25" s="5"/>
      <c r="H25" s="5"/>
      <c r="I25" s="5"/>
      <c r="J25" s="5"/>
      <c r="K25" s="54" t="str">
        <f t="shared" ref="K25" si="33">IF(B25="","",IF(COUNTBLANK(D25:J27)=0,ROUND(SUM(N26:T26)/12.5*2.32,1),"全ての欄を入力してください"))</f>
        <v/>
      </c>
      <c r="M25" s="39" t="s">
        <v>50</v>
      </c>
      <c r="N25" s="40">
        <f t="shared" ref="N25" si="34">IF(D25="自家用車",0,IF(D27="自家用車以外",0,D26))</f>
        <v>0</v>
      </c>
      <c r="O25" s="40">
        <f t="shared" ref="O25:T25" si="35">IF(E25="取り組みなし",0,IF(E27="自家用車以外",0,E26))</f>
        <v>0</v>
      </c>
      <c r="P25" s="40">
        <f t="shared" si="35"/>
        <v>0</v>
      </c>
      <c r="Q25" s="40">
        <f t="shared" si="35"/>
        <v>0</v>
      </c>
      <c r="R25" s="40">
        <f t="shared" si="35"/>
        <v>0</v>
      </c>
      <c r="S25" s="40">
        <f t="shared" si="35"/>
        <v>0</v>
      </c>
      <c r="T25" s="40">
        <f t="shared" si="35"/>
        <v>0</v>
      </c>
      <c r="U25" s="36">
        <f>COUNTIF($D25:$J25,$AB$20)</f>
        <v>0</v>
      </c>
      <c r="AD25" s="1">
        <v>16</v>
      </c>
      <c r="AE25" s="10">
        <f>IF(COUNTIF(D55:J55,"取り組みなし")=7,1,0)</f>
        <v>0</v>
      </c>
    </row>
    <row r="26" spans="1:31" x14ac:dyDescent="0.2">
      <c r="A26" s="49"/>
      <c r="B26" s="90"/>
      <c r="C26" s="33" t="s">
        <v>45</v>
      </c>
      <c r="D26" s="6"/>
      <c r="E26" s="6"/>
      <c r="F26" s="6"/>
      <c r="G26" s="6"/>
      <c r="H26" s="6"/>
      <c r="I26" s="6"/>
      <c r="J26" s="6"/>
      <c r="K26" s="55"/>
      <c r="M26" s="33" t="s">
        <v>51</v>
      </c>
      <c r="N26" s="32">
        <f t="shared" ref="N26:T26" si="36">IF(D25="自家用車",0,D26)</f>
        <v>0</v>
      </c>
      <c r="O26" s="32">
        <f t="shared" si="36"/>
        <v>0</v>
      </c>
      <c r="P26" s="32">
        <f t="shared" si="36"/>
        <v>0</v>
      </c>
      <c r="Q26" s="32">
        <f t="shared" si="36"/>
        <v>0</v>
      </c>
      <c r="R26" s="32">
        <f t="shared" si="36"/>
        <v>0</v>
      </c>
      <c r="S26" s="32">
        <f t="shared" si="36"/>
        <v>0</v>
      </c>
      <c r="T26" s="32">
        <f t="shared" si="36"/>
        <v>0</v>
      </c>
      <c r="AD26" s="1">
        <v>17</v>
      </c>
      <c r="AE26" s="10">
        <f>IF(COUNTIF(D58:J58,"取り組みなし")=7,1,0)</f>
        <v>0</v>
      </c>
    </row>
    <row r="27" spans="1:31" x14ac:dyDescent="0.2">
      <c r="A27" s="50"/>
      <c r="B27" s="91"/>
      <c r="C27" s="2" t="s">
        <v>2</v>
      </c>
      <c r="D27" s="7"/>
      <c r="E27" s="7"/>
      <c r="F27" s="7"/>
      <c r="G27" s="7"/>
      <c r="H27" s="7"/>
      <c r="I27" s="7"/>
      <c r="J27" s="7"/>
      <c r="K27" s="56"/>
      <c r="M27" s="38" t="s">
        <v>52</v>
      </c>
      <c r="N27" s="34">
        <f t="shared" ref="N27:T27" si="37">COUNTIF(D27,"自家用車")</f>
        <v>0</v>
      </c>
      <c r="O27" s="34">
        <f t="shared" si="37"/>
        <v>0</v>
      </c>
      <c r="P27" s="34">
        <f t="shared" si="37"/>
        <v>0</v>
      </c>
      <c r="Q27" s="34">
        <f t="shared" si="37"/>
        <v>0</v>
      </c>
      <c r="R27" s="34">
        <f t="shared" si="37"/>
        <v>0</v>
      </c>
      <c r="S27" s="34">
        <f t="shared" si="37"/>
        <v>0</v>
      </c>
      <c r="T27" s="34">
        <f t="shared" si="37"/>
        <v>0</v>
      </c>
      <c r="AD27" s="1">
        <v>18</v>
      </c>
      <c r="AE27" s="10">
        <f>IF(COUNTIF(D61:J61,"取り組みなし")=7,1,0)</f>
        <v>0</v>
      </c>
    </row>
    <row r="28" spans="1:31" x14ac:dyDescent="0.2">
      <c r="A28" s="48">
        <v>7</v>
      </c>
      <c r="B28" s="89"/>
      <c r="C28" s="3" t="s">
        <v>44</v>
      </c>
      <c r="D28" s="5"/>
      <c r="E28" s="5"/>
      <c r="F28" s="5"/>
      <c r="G28" s="5"/>
      <c r="H28" s="5"/>
      <c r="I28" s="5"/>
      <c r="J28" s="5"/>
      <c r="K28" s="54" t="str">
        <f t="shared" ref="K28" si="38">IF(B28="","",IF(COUNTBLANK(D28:J30)=0,ROUND(SUM(N29:T29)/12.5*2.32,1),"全ての欄を入力してください"))</f>
        <v/>
      </c>
      <c r="M28" s="39" t="s">
        <v>50</v>
      </c>
      <c r="N28" s="40">
        <f t="shared" ref="N28" si="39">IF(D28="自家用車",0,IF(D30="自家用車以外",0,D29))</f>
        <v>0</v>
      </c>
      <c r="O28" s="40">
        <f t="shared" ref="O28:T28" si="40">IF(E28="取り組みなし",0,IF(E30="自家用車以外",0,E29))</f>
        <v>0</v>
      </c>
      <c r="P28" s="40">
        <f t="shared" si="40"/>
        <v>0</v>
      </c>
      <c r="Q28" s="40">
        <f t="shared" si="40"/>
        <v>0</v>
      </c>
      <c r="R28" s="40">
        <f t="shared" si="40"/>
        <v>0</v>
      </c>
      <c r="S28" s="40">
        <f t="shared" si="40"/>
        <v>0</v>
      </c>
      <c r="T28" s="40">
        <f t="shared" si="40"/>
        <v>0</v>
      </c>
      <c r="U28" s="36">
        <f>COUNTIF($D28:$J28,$AB$20)</f>
        <v>0</v>
      </c>
      <c r="AD28" s="1">
        <v>19</v>
      </c>
      <c r="AE28" s="10">
        <f>IF(COUNTIF(D64:J64,"取り組みなし")=7,1,0)</f>
        <v>0</v>
      </c>
    </row>
    <row r="29" spans="1:31" x14ac:dyDescent="0.2">
      <c r="A29" s="49"/>
      <c r="B29" s="90"/>
      <c r="C29" s="33" t="s">
        <v>45</v>
      </c>
      <c r="D29" s="6"/>
      <c r="E29" s="6"/>
      <c r="F29" s="6"/>
      <c r="G29" s="6"/>
      <c r="H29" s="6"/>
      <c r="I29" s="6"/>
      <c r="J29" s="6"/>
      <c r="K29" s="55"/>
      <c r="M29" s="33" t="s">
        <v>51</v>
      </c>
      <c r="N29" s="32">
        <f t="shared" ref="N29:T29" si="41">IF(D28="自家用車",0,D29)</f>
        <v>0</v>
      </c>
      <c r="O29" s="32">
        <f t="shared" si="41"/>
        <v>0</v>
      </c>
      <c r="P29" s="32">
        <f t="shared" si="41"/>
        <v>0</v>
      </c>
      <c r="Q29" s="32">
        <f t="shared" si="41"/>
        <v>0</v>
      </c>
      <c r="R29" s="32">
        <f t="shared" si="41"/>
        <v>0</v>
      </c>
      <c r="S29" s="32">
        <f t="shared" si="41"/>
        <v>0</v>
      </c>
      <c r="T29" s="32">
        <f t="shared" si="41"/>
        <v>0</v>
      </c>
      <c r="AD29" s="1">
        <v>20</v>
      </c>
      <c r="AE29" s="10">
        <f>IF(COUNTIF(D67:J67,"取り組みなし")=7,1,0)</f>
        <v>0</v>
      </c>
    </row>
    <row r="30" spans="1:31" x14ac:dyDescent="0.2">
      <c r="A30" s="50"/>
      <c r="B30" s="91"/>
      <c r="C30" s="2" t="s">
        <v>2</v>
      </c>
      <c r="D30" s="7"/>
      <c r="E30" s="7"/>
      <c r="F30" s="7"/>
      <c r="G30" s="7"/>
      <c r="H30" s="7"/>
      <c r="I30" s="7"/>
      <c r="J30" s="7"/>
      <c r="K30" s="56"/>
      <c r="M30" s="38" t="s">
        <v>52</v>
      </c>
      <c r="N30" s="34">
        <f t="shared" ref="N30:T30" si="42">COUNTIF(D30,"自家用車")</f>
        <v>0</v>
      </c>
      <c r="O30" s="34">
        <f t="shared" si="42"/>
        <v>0</v>
      </c>
      <c r="P30" s="34">
        <f t="shared" si="42"/>
        <v>0</v>
      </c>
      <c r="Q30" s="34">
        <f t="shared" si="42"/>
        <v>0</v>
      </c>
      <c r="R30" s="34">
        <f t="shared" si="42"/>
        <v>0</v>
      </c>
      <c r="S30" s="34">
        <f t="shared" si="42"/>
        <v>0</v>
      </c>
      <c r="T30" s="34">
        <f t="shared" si="42"/>
        <v>0</v>
      </c>
      <c r="AD30" s="1">
        <v>21</v>
      </c>
      <c r="AE30" s="10">
        <f>IF(COUNTIF(D70:J70,"取り組みなし")=7,1,0)</f>
        <v>0</v>
      </c>
    </row>
    <row r="31" spans="1:31" x14ac:dyDescent="0.2">
      <c r="A31" s="48">
        <v>8</v>
      </c>
      <c r="B31" s="89"/>
      <c r="C31" s="3" t="s">
        <v>44</v>
      </c>
      <c r="D31" s="5"/>
      <c r="E31" s="5"/>
      <c r="F31" s="5"/>
      <c r="G31" s="5"/>
      <c r="H31" s="5"/>
      <c r="I31" s="5"/>
      <c r="J31" s="5"/>
      <c r="K31" s="54" t="str">
        <f t="shared" ref="K31" si="43">IF(B31="","",IF(COUNTBLANK(D31:J33)=0,ROUND(SUM(N32:T32)/12.5*2.32,1),"全ての欄を入力してください"))</f>
        <v/>
      </c>
      <c r="M31" s="39" t="s">
        <v>50</v>
      </c>
      <c r="N31" s="40">
        <f t="shared" ref="N31" si="44">IF(D31="自家用車",0,IF(D33="自家用車以外",0,D32))</f>
        <v>0</v>
      </c>
      <c r="O31" s="40">
        <f t="shared" ref="O31:T31" si="45">IF(E31="取り組みなし",0,IF(E33="自家用車以外",0,E32))</f>
        <v>0</v>
      </c>
      <c r="P31" s="40">
        <f t="shared" si="45"/>
        <v>0</v>
      </c>
      <c r="Q31" s="40">
        <f t="shared" si="45"/>
        <v>0</v>
      </c>
      <c r="R31" s="40">
        <f t="shared" si="45"/>
        <v>0</v>
      </c>
      <c r="S31" s="40">
        <f t="shared" si="45"/>
        <v>0</v>
      </c>
      <c r="T31" s="40">
        <f t="shared" si="45"/>
        <v>0</v>
      </c>
      <c r="U31" s="36">
        <f>COUNTIF($D31:$J31,$AB$20)</f>
        <v>0</v>
      </c>
      <c r="AD31" s="1">
        <v>22</v>
      </c>
      <c r="AE31" s="10">
        <f>IF(COUNTIF(D73:J73,"取り組みなし")=7,1,0)</f>
        <v>0</v>
      </c>
    </row>
    <row r="32" spans="1:31" x14ac:dyDescent="0.2">
      <c r="A32" s="49"/>
      <c r="B32" s="90"/>
      <c r="C32" s="33" t="s">
        <v>45</v>
      </c>
      <c r="D32" s="6"/>
      <c r="E32" s="6"/>
      <c r="F32" s="6"/>
      <c r="G32" s="6"/>
      <c r="H32" s="6"/>
      <c r="I32" s="6"/>
      <c r="J32" s="6"/>
      <c r="K32" s="55"/>
      <c r="M32" s="33" t="s">
        <v>51</v>
      </c>
      <c r="N32" s="32">
        <f t="shared" ref="N32:T32" si="46">IF(D31="自家用車",0,D32)</f>
        <v>0</v>
      </c>
      <c r="O32" s="32">
        <f t="shared" si="46"/>
        <v>0</v>
      </c>
      <c r="P32" s="32">
        <f t="shared" si="46"/>
        <v>0</v>
      </c>
      <c r="Q32" s="32">
        <f t="shared" si="46"/>
        <v>0</v>
      </c>
      <c r="R32" s="32">
        <f t="shared" si="46"/>
        <v>0</v>
      </c>
      <c r="S32" s="32">
        <f t="shared" si="46"/>
        <v>0</v>
      </c>
      <c r="T32" s="32">
        <f t="shared" si="46"/>
        <v>0</v>
      </c>
      <c r="AD32" s="1">
        <v>23</v>
      </c>
      <c r="AE32" s="10">
        <f>IF(COUNTIF(D76:J76,"取り組みなし")=7,1,0)</f>
        <v>0</v>
      </c>
    </row>
    <row r="33" spans="1:31" x14ac:dyDescent="0.2">
      <c r="A33" s="50"/>
      <c r="B33" s="91"/>
      <c r="C33" s="2" t="s">
        <v>2</v>
      </c>
      <c r="D33" s="7"/>
      <c r="E33" s="7"/>
      <c r="F33" s="7"/>
      <c r="G33" s="7"/>
      <c r="H33" s="7"/>
      <c r="I33" s="7"/>
      <c r="J33" s="7"/>
      <c r="K33" s="56"/>
      <c r="M33" s="38" t="s">
        <v>52</v>
      </c>
      <c r="N33" s="34">
        <f t="shared" ref="N33:T33" si="47">COUNTIF(D33,"自家用車")</f>
        <v>0</v>
      </c>
      <c r="O33" s="34">
        <f t="shared" si="47"/>
        <v>0</v>
      </c>
      <c r="P33" s="34">
        <f t="shared" si="47"/>
        <v>0</v>
      </c>
      <c r="Q33" s="34">
        <f t="shared" si="47"/>
        <v>0</v>
      </c>
      <c r="R33" s="34">
        <f t="shared" si="47"/>
        <v>0</v>
      </c>
      <c r="S33" s="34">
        <f t="shared" si="47"/>
        <v>0</v>
      </c>
      <c r="T33" s="34">
        <f t="shared" si="47"/>
        <v>0</v>
      </c>
      <c r="AD33" s="1">
        <v>24</v>
      </c>
      <c r="AE33" s="10">
        <f>IF(COUNTIF(D79:J79,"取り組みなし")=7,1,0)</f>
        <v>0</v>
      </c>
    </row>
    <row r="34" spans="1:31" x14ac:dyDescent="0.2">
      <c r="A34" s="48">
        <v>9</v>
      </c>
      <c r="B34" s="89"/>
      <c r="C34" s="3" t="s">
        <v>44</v>
      </c>
      <c r="D34" s="5"/>
      <c r="E34" s="5"/>
      <c r="F34" s="5"/>
      <c r="G34" s="5"/>
      <c r="H34" s="5"/>
      <c r="I34" s="5"/>
      <c r="J34" s="5"/>
      <c r="K34" s="54" t="str">
        <f t="shared" ref="K34" si="48">IF(B34="","",IF(COUNTBLANK(D34:J36)=0,ROUND(SUM(N35:T35)/12.5*2.32,1),"全ての欄を入力してください"))</f>
        <v/>
      </c>
      <c r="M34" s="39" t="s">
        <v>50</v>
      </c>
      <c r="N34" s="40">
        <f t="shared" ref="N34" si="49">IF(D34="自家用車",0,IF(D36="自家用車以外",0,D35))</f>
        <v>0</v>
      </c>
      <c r="O34" s="40">
        <f t="shared" ref="O34:T34" si="50">IF(E34="取り組みなし",0,IF(E36="自家用車以外",0,E35))</f>
        <v>0</v>
      </c>
      <c r="P34" s="40">
        <f t="shared" si="50"/>
        <v>0</v>
      </c>
      <c r="Q34" s="40">
        <f t="shared" si="50"/>
        <v>0</v>
      </c>
      <c r="R34" s="40">
        <f t="shared" si="50"/>
        <v>0</v>
      </c>
      <c r="S34" s="40">
        <f t="shared" si="50"/>
        <v>0</v>
      </c>
      <c r="T34" s="40">
        <f t="shared" si="50"/>
        <v>0</v>
      </c>
      <c r="U34" s="36">
        <f>COUNTIF($D34:$J34,$AB$20)</f>
        <v>0</v>
      </c>
      <c r="AD34" s="1">
        <v>25</v>
      </c>
      <c r="AE34" s="10">
        <f>IF(COUNTIF(D82:J82,"取り組みなし")=7,1,0)</f>
        <v>0</v>
      </c>
    </row>
    <row r="35" spans="1:31" x14ac:dyDescent="0.2">
      <c r="A35" s="49"/>
      <c r="B35" s="90"/>
      <c r="C35" s="33" t="s">
        <v>45</v>
      </c>
      <c r="D35" s="6"/>
      <c r="E35" s="6"/>
      <c r="F35" s="6"/>
      <c r="G35" s="6"/>
      <c r="H35" s="6"/>
      <c r="I35" s="6"/>
      <c r="J35" s="6"/>
      <c r="K35" s="55"/>
      <c r="M35" s="33" t="s">
        <v>51</v>
      </c>
      <c r="N35" s="32">
        <f t="shared" ref="N35:T35" si="51">IF(D34="自家用車",0,D35)</f>
        <v>0</v>
      </c>
      <c r="O35" s="32">
        <f t="shared" si="51"/>
        <v>0</v>
      </c>
      <c r="P35" s="32">
        <f t="shared" si="51"/>
        <v>0</v>
      </c>
      <c r="Q35" s="32">
        <f t="shared" si="51"/>
        <v>0</v>
      </c>
      <c r="R35" s="32">
        <f t="shared" si="51"/>
        <v>0</v>
      </c>
      <c r="S35" s="32">
        <f t="shared" si="51"/>
        <v>0</v>
      </c>
      <c r="T35" s="32">
        <f t="shared" si="51"/>
        <v>0</v>
      </c>
      <c r="AD35" s="1">
        <v>26</v>
      </c>
      <c r="AE35" s="10">
        <f>IF(COUNTIF(D85:J85,"取り組みなし")=7,1,0)</f>
        <v>0</v>
      </c>
    </row>
    <row r="36" spans="1:31" x14ac:dyDescent="0.2">
      <c r="A36" s="50"/>
      <c r="B36" s="91"/>
      <c r="C36" s="2" t="s">
        <v>2</v>
      </c>
      <c r="D36" s="7"/>
      <c r="E36" s="7"/>
      <c r="F36" s="7"/>
      <c r="G36" s="7"/>
      <c r="H36" s="7"/>
      <c r="I36" s="7"/>
      <c r="J36" s="7"/>
      <c r="K36" s="56"/>
      <c r="M36" s="38" t="s">
        <v>52</v>
      </c>
      <c r="N36" s="34">
        <f t="shared" ref="N36:T36" si="52">COUNTIF(D36,"自家用車")</f>
        <v>0</v>
      </c>
      <c r="O36" s="34">
        <f t="shared" si="52"/>
        <v>0</v>
      </c>
      <c r="P36" s="34">
        <f t="shared" si="52"/>
        <v>0</v>
      </c>
      <c r="Q36" s="34">
        <f t="shared" si="52"/>
        <v>0</v>
      </c>
      <c r="R36" s="34">
        <f t="shared" si="52"/>
        <v>0</v>
      </c>
      <c r="S36" s="34">
        <f t="shared" si="52"/>
        <v>0</v>
      </c>
      <c r="T36" s="34">
        <f t="shared" si="52"/>
        <v>0</v>
      </c>
      <c r="AD36" s="1">
        <v>27</v>
      </c>
      <c r="AE36" s="10">
        <f>IF(COUNTIF(D88:J88,"取り組みなし")=7,1,0)</f>
        <v>0</v>
      </c>
    </row>
    <row r="37" spans="1:31" x14ac:dyDescent="0.2">
      <c r="A37" s="48">
        <v>10</v>
      </c>
      <c r="B37" s="89"/>
      <c r="C37" s="3" t="s">
        <v>44</v>
      </c>
      <c r="D37" s="5"/>
      <c r="E37" s="5"/>
      <c r="F37" s="5"/>
      <c r="G37" s="5"/>
      <c r="H37" s="5"/>
      <c r="I37" s="5"/>
      <c r="J37" s="5"/>
      <c r="K37" s="54" t="str">
        <f t="shared" ref="K37" si="53">IF(B37="","",IF(COUNTBLANK(D37:J39)=0,ROUND(SUM(N38:T38)/12.5*2.32,1),"全ての欄を入力してください"))</f>
        <v/>
      </c>
      <c r="M37" s="39" t="s">
        <v>50</v>
      </c>
      <c r="N37" s="40">
        <f t="shared" ref="N37" si="54">IF(D37="自家用車",0,IF(D39="自家用車以外",0,D38))</f>
        <v>0</v>
      </c>
      <c r="O37" s="40">
        <f t="shared" ref="O37:T37" si="55">IF(E37="取り組みなし",0,IF(E39="自家用車以外",0,E38))</f>
        <v>0</v>
      </c>
      <c r="P37" s="40">
        <f t="shared" si="55"/>
        <v>0</v>
      </c>
      <c r="Q37" s="40">
        <f t="shared" si="55"/>
        <v>0</v>
      </c>
      <c r="R37" s="40">
        <f t="shared" si="55"/>
        <v>0</v>
      </c>
      <c r="S37" s="40">
        <f t="shared" si="55"/>
        <v>0</v>
      </c>
      <c r="T37" s="40">
        <f t="shared" si="55"/>
        <v>0</v>
      </c>
      <c r="U37" s="36">
        <f>COUNTIF($D37:$J37,$AB$20)</f>
        <v>0</v>
      </c>
      <c r="AD37" s="1">
        <v>28</v>
      </c>
      <c r="AE37" s="10">
        <f>IF(COUNTIF(D91:J91,"取り組みなし")=7,1,0)</f>
        <v>0</v>
      </c>
    </row>
    <row r="38" spans="1:31" x14ac:dyDescent="0.2">
      <c r="A38" s="49"/>
      <c r="B38" s="90"/>
      <c r="C38" s="33" t="s">
        <v>45</v>
      </c>
      <c r="D38" s="6"/>
      <c r="E38" s="6"/>
      <c r="F38" s="6"/>
      <c r="G38" s="6"/>
      <c r="H38" s="6"/>
      <c r="I38" s="6"/>
      <c r="J38" s="6"/>
      <c r="K38" s="55"/>
      <c r="M38" s="33" t="s">
        <v>51</v>
      </c>
      <c r="N38" s="32">
        <f t="shared" ref="N38:T38" si="56">IF(D37="自家用車",0,D38)</f>
        <v>0</v>
      </c>
      <c r="O38" s="32">
        <f t="shared" si="56"/>
        <v>0</v>
      </c>
      <c r="P38" s="32">
        <f t="shared" si="56"/>
        <v>0</v>
      </c>
      <c r="Q38" s="32">
        <f t="shared" si="56"/>
        <v>0</v>
      </c>
      <c r="R38" s="32">
        <f t="shared" si="56"/>
        <v>0</v>
      </c>
      <c r="S38" s="32">
        <f t="shared" si="56"/>
        <v>0</v>
      </c>
      <c r="T38" s="32">
        <f t="shared" si="56"/>
        <v>0</v>
      </c>
      <c r="AD38" s="1">
        <v>29</v>
      </c>
      <c r="AE38" s="10">
        <f>IF(COUNTIF(D94:J94,"取り組みなし")=7,1,0)</f>
        <v>0</v>
      </c>
    </row>
    <row r="39" spans="1:31" x14ac:dyDescent="0.2">
      <c r="A39" s="50"/>
      <c r="B39" s="91"/>
      <c r="C39" s="2" t="s">
        <v>2</v>
      </c>
      <c r="D39" s="7"/>
      <c r="E39" s="7"/>
      <c r="F39" s="7"/>
      <c r="G39" s="7"/>
      <c r="H39" s="7"/>
      <c r="I39" s="7"/>
      <c r="J39" s="7"/>
      <c r="K39" s="56"/>
      <c r="M39" s="38" t="s">
        <v>52</v>
      </c>
      <c r="N39" s="34">
        <f t="shared" ref="N39:T39" si="57">COUNTIF(D39,"自家用車")</f>
        <v>0</v>
      </c>
      <c r="O39" s="34">
        <f t="shared" si="57"/>
        <v>0</v>
      </c>
      <c r="P39" s="34">
        <f t="shared" si="57"/>
        <v>0</v>
      </c>
      <c r="Q39" s="34">
        <f t="shared" si="57"/>
        <v>0</v>
      </c>
      <c r="R39" s="34">
        <f t="shared" si="57"/>
        <v>0</v>
      </c>
      <c r="S39" s="34">
        <f t="shared" si="57"/>
        <v>0</v>
      </c>
      <c r="T39" s="34">
        <f t="shared" si="57"/>
        <v>0</v>
      </c>
      <c r="AD39" s="1">
        <v>30</v>
      </c>
      <c r="AE39" s="10">
        <f>IF(COUNTIF(D97:J97,"取り組みなし")=7,1,0)</f>
        <v>0</v>
      </c>
    </row>
    <row r="40" spans="1:31" x14ac:dyDescent="0.2">
      <c r="A40" s="48">
        <v>11</v>
      </c>
      <c r="B40" s="89"/>
      <c r="C40" s="3" t="s">
        <v>44</v>
      </c>
      <c r="D40" s="5"/>
      <c r="E40" s="5"/>
      <c r="F40" s="5"/>
      <c r="G40" s="5"/>
      <c r="H40" s="5"/>
      <c r="I40" s="5"/>
      <c r="J40" s="5"/>
      <c r="K40" s="54" t="str">
        <f t="shared" ref="K40" si="58">IF(B40="","",IF(COUNTBLANK(D40:J42)=0,ROUND(SUM(N41:T41)/12.5*2.32,1),"全ての欄を入力してください"))</f>
        <v/>
      </c>
      <c r="M40" s="39" t="s">
        <v>50</v>
      </c>
      <c r="N40" s="40">
        <f t="shared" ref="N40" si="59">IF(D40="自家用車",0,IF(D42="自家用車以外",0,D41))</f>
        <v>0</v>
      </c>
      <c r="O40" s="40">
        <f t="shared" ref="O40:T40" si="60">IF(E40="取り組みなし",0,IF(E42="自家用車以外",0,E41))</f>
        <v>0</v>
      </c>
      <c r="P40" s="40">
        <f t="shared" si="60"/>
        <v>0</v>
      </c>
      <c r="Q40" s="40">
        <f t="shared" si="60"/>
        <v>0</v>
      </c>
      <c r="R40" s="40">
        <f t="shared" si="60"/>
        <v>0</v>
      </c>
      <c r="S40" s="40">
        <f t="shared" si="60"/>
        <v>0</v>
      </c>
      <c r="T40" s="40">
        <f t="shared" si="60"/>
        <v>0</v>
      </c>
      <c r="U40" s="36">
        <f>COUNTIF($D40:$J40,$AB$20)</f>
        <v>0</v>
      </c>
    </row>
    <row r="41" spans="1:31" x14ac:dyDescent="0.2">
      <c r="A41" s="49"/>
      <c r="B41" s="90"/>
      <c r="C41" s="33" t="s">
        <v>45</v>
      </c>
      <c r="D41" s="6"/>
      <c r="E41" s="6"/>
      <c r="F41" s="6"/>
      <c r="G41" s="6"/>
      <c r="H41" s="6"/>
      <c r="I41" s="6"/>
      <c r="J41" s="6"/>
      <c r="K41" s="55"/>
      <c r="M41" s="33" t="s">
        <v>51</v>
      </c>
      <c r="N41" s="32">
        <f t="shared" ref="N41:T41" si="61">IF(D40="自家用車",0,D41)</f>
        <v>0</v>
      </c>
      <c r="O41" s="32">
        <f t="shared" si="61"/>
        <v>0</v>
      </c>
      <c r="P41" s="32">
        <f t="shared" si="61"/>
        <v>0</v>
      </c>
      <c r="Q41" s="32">
        <f t="shared" si="61"/>
        <v>0</v>
      </c>
      <c r="R41" s="32">
        <f t="shared" si="61"/>
        <v>0</v>
      </c>
      <c r="S41" s="32">
        <f t="shared" si="61"/>
        <v>0</v>
      </c>
      <c r="T41" s="32">
        <f t="shared" si="61"/>
        <v>0</v>
      </c>
    </row>
    <row r="42" spans="1:31" x14ac:dyDescent="0.2">
      <c r="A42" s="50"/>
      <c r="B42" s="91"/>
      <c r="C42" s="2" t="s">
        <v>2</v>
      </c>
      <c r="D42" s="7"/>
      <c r="E42" s="7"/>
      <c r="F42" s="7"/>
      <c r="G42" s="7"/>
      <c r="H42" s="7"/>
      <c r="I42" s="7"/>
      <c r="J42" s="7"/>
      <c r="K42" s="56"/>
      <c r="M42" s="38" t="s">
        <v>52</v>
      </c>
      <c r="N42" s="34">
        <f t="shared" ref="N42:T42" si="62">COUNTIF(D42,"自家用車")</f>
        <v>0</v>
      </c>
      <c r="O42" s="34">
        <f t="shared" si="62"/>
        <v>0</v>
      </c>
      <c r="P42" s="34">
        <f t="shared" si="62"/>
        <v>0</v>
      </c>
      <c r="Q42" s="34">
        <f t="shared" si="62"/>
        <v>0</v>
      </c>
      <c r="R42" s="34">
        <f t="shared" si="62"/>
        <v>0</v>
      </c>
      <c r="S42" s="34">
        <f t="shared" si="62"/>
        <v>0</v>
      </c>
      <c r="T42" s="34">
        <f t="shared" si="62"/>
        <v>0</v>
      </c>
    </row>
    <row r="43" spans="1:31" x14ac:dyDescent="0.2">
      <c r="A43" s="48">
        <v>12</v>
      </c>
      <c r="B43" s="89"/>
      <c r="C43" s="3" t="s">
        <v>44</v>
      </c>
      <c r="D43" s="5"/>
      <c r="E43" s="5"/>
      <c r="F43" s="5"/>
      <c r="G43" s="5"/>
      <c r="H43" s="5"/>
      <c r="I43" s="5"/>
      <c r="J43" s="5"/>
      <c r="K43" s="54" t="str">
        <f t="shared" ref="K43" si="63">IF(B43="","",IF(COUNTBLANK(D43:J45)=0,ROUND(SUM(N44:T44)/12.5*2.32,1),"全ての欄を入力してください"))</f>
        <v/>
      </c>
      <c r="M43" s="39" t="s">
        <v>50</v>
      </c>
      <c r="N43" s="40">
        <f t="shared" ref="N43" si="64">IF(D43="自家用車",0,IF(D45="自家用車以外",0,D44))</f>
        <v>0</v>
      </c>
      <c r="O43" s="40">
        <f t="shared" ref="O43:T43" si="65">IF(E43="取り組みなし",0,IF(E45="自家用車以外",0,E44))</f>
        <v>0</v>
      </c>
      <c r="P43" s="40">
        <f t="shared" si="65"/>
        <v>0</v>
      </c>
      <c r="Q43" s="40">
        <f t="shared" si="65"/>
        <v>0</v>
      </c>
      <c r="R43" s="40">
        <f t="shared" si="65"/>
        <v>0</v>
      </c>
      <c r="S43" s="40">
        <f t="shared" si="65"/>
        <v>0</v>
      </c>
      <c r="T43" s="40">
        <f t="shared" si="65"/>
        <v>0</v>
      </c>
      <c r="U43" s="36">
        <f>COUNTIF($D43:$J43,$AB$20)</f>
        <v>0</v>
      </c>
    </row>
    <row r="44" spans="1:31" x14ac:dyDescent="0.2">
      <c r="A44" s="49"/>
      <c r="B44" s="90"/>
      <c r="C44" s="33" t="s">
        <v>45</v>
      </c>
      <c r="D44" s="6"/>
      <c r="E44" s="6"/>
      <c r="F44" s="6"/>
      <c r="G44" s="6"/>
      <c r="H44" s="6"/>
      <c r="I44" s="6"/>
      <c r="J44" s="6"/>
      <c r="K44" s="55"/>
      <c r="M44" s="33" t="s">
        <v>51</v>
      </c>
      <c r="N44" s="32">
        <f t="shared" ref="N44:T44" si="66">IF(D43="自家用車",0,D44)</f>
        <v>0</v>
      </c>
      <c r="O44" s="32">
        <f t="shared" si="66"/>
        <v>0</v>
      </c>
      <c r="P44" s="32">
        <f t="shared" si="66"/>
        <v>0</v>
      </c>
      <c r="Q44" s="32">
        <f t="shared" si="66"/>
        <v>0</v>
      </c>
      <c r="R44" s="32">
        <f t="shared" si="66"/>
        <v>0</v>
      </c>
      <c r="S44" s="32">
        <f t="shared" si="66"/>
        <v>0</v>
      </c>
      <c r="T44" s="32">
        <f t="shared" si="66"/>
        <v>0</v>
      </c>
    </row>
    <row r="45" spans="1:31" x14ac:dyDescent="0.2">
      <c r="A45" s="50"/>
      <c r="B45" s="91"/>
      <c r="C45" s="2" t="s">
        <v>2</v>
      </c>
      <c r="D45" s="7"/>
      <c r="E45" s="7"/>
      <c r="F45" s="7"/>
      <c r="G45" s="7"/>
      <c r="H45" s="7"/>
      <c r="I45" s="7"/>
      <c r="J45" s="7"/>
      <c r="K45" s="56"/>
      <c r="M45" s="38" t="s">
        <v>52</v>
      </c>
      <c r="N45" s="34">
        <f t="shared" ref="N45:T45" si="67">COUNTIF(D45,"自家用車")</f>
        <v>0</v>
      </c>
      <c r="O45" s="34">
        <f t="shared" si="67"/>
        <v>0</v>
      </c>
      <c r="P45" s="34">
        <f t="shared" si="67"/>
        <v>0</v>
      </c>
      <c r="Q45" s="34">
        <f t="shared" si="67"/>
        <v>0</v>
      </c>
      <c r="R45" s="34">
        <f t="shared" si="67"/>
        <v>0</v>
      </c>
      <c r="S45" s="34">
        <f t="shared" si="67"/>
        <v>0</v>
      </c>
      <c r="T45" s="34">
        <f t="shared" si="67"/>
        <v>0</v>
      </c>
    </row>
    <row r="46" spans="1:31" x14ac:dyDescent="0.2">
      <c r="A46" s="48">
        <v>13</v>
      </c>
      <c r="B46" s="89"/>
      <c r="C46" s="3" t="s">
        <v>44</v>
      </c>
      <c r="D46" s="5"/>
      <c r="E46" s="5"/>
      <c r="F46" s="5"/>
      <c r="G46" s="5"/>
      <c r="H46" s="5"/>
      <c r="I46" s="5"/>
      <c r="J46" s="5"/>
      <c r="K46" s="54" t="str">
        <f t="shared" ref="K46" si="68">IF(B46="","",IF(COUNTBLANK(D46:J48)=0,ROUND(SUM(N47:T47)/12.5*2.32,1),"全ての欄を入力してください"))</f>
        <v/>
      </c>
      <c r="M46" s="39" t="s">
        <v>50</v>
      </c>
      <c r="N46" s="40">
        <f t="shared" ref="N46" si="69">IF(D46="自家用車",0,IF(D48="自家用車以外",0,D47))</f>
        <v>0</v>
      </c>
      <c r="O46" s="40">
        <f t="shared" ref="O46:T46" si="70">IF(E46="取り組みなし",0,IF(E48="自家用車以外",0,E47))</f>
        <v>0</v>
      </c>
      <c r="P46" s="40">
        <f t="shared" si="70"/>
        <v>0</v>
      </c>
      <c r="Q46" s="40">
        <f t="shared" si="70"/>
        <v>0</v>
      </c>
      <c r="R46" s="40">
        <f t="shared" si="70"/>
        <v>0</v>
      </c>
      <c r="S46" s="40">
        <f t="shared" si="70"/>
        <v>0</v>
      </c>
      <c r="T46" s="40">
        <f t="shared" si="70"/>
        <v>0</v>
      </c>
      <c r="U46" s="36">
        <f>COUNTIF($D46:$J46,$AB$20)</f>
        <v>0</v>
      </c>
    </row>
    <row r="47" spans="1:31" x14ac:dyDescent="0.2">
      <c r="A47" s="49"/>
      <c r="B47" s="90"/>
      <c r="C47" s="33" t="s">
        <v>45</v>
      </c>
      <c r="D47" s="6"/>
      <c r="E47" s="6"/>
      <c r="F47" s="6"/>
      <c r="G47" s="6"/>
      <c r="H47" s="6"/>
      <c r="I47" s="6"/>
      <c r="J47" s="6"/>
      <c r="K47" s="55"/>
      <c r="M47" s="33" t="s">
        <v>51</v>
      </c>
      <c r="N47" s="32">
        <f t="shared" ref="N47:T47" si="71">IF(D46="自家用車",0,D47)</f>
        <v>0</v>
      </c>
      <c r="O47" s="32">
        <f t="shared" si="71"/>
        <v>0</v>
      </c>
      <c r="P47" s="32">
        <f t="shared" si="71"/>
        <v>0</v>
      </c>
      <c r="Q47" s="32">
        <f t="shared" si="71"/>
        <v>0</v>
      </c>
      <c r="R47" s="32">
        <f t="shared" si="71"/>
        <v>0</v>
      </c>
      <c r="S47" s="32">
        <f t="shared" si="71"/>
        <v>0</v>
      </c>
      <c r="T47" s="32">
        <f t="shared" si="71"/>
        <v>0</v>
      </c>
    </row>
    <row r="48" spans="1:31" x14ac:dyDescent="0.2">
      <c r="A48" s="50"/>
      <c r="B48" s="91"/>
      <c r="C48" s="2" t="s">
        <v>2</v>
      </c>
      <c r="D48" s="7"/>
      <c r="E48" s="7"/>
      <c r="F48" s="7"/>
      <c r="G48" s="7"/>
      <c r="H48" s="7"/>
      <c r="I48" s="7"/>
      <c r="J48" s="7"/>
      <c r="K48" s="56"/>
      <c r="M48" s="38" t="s">
        <v>52</v>
      </c>
      <c r="N48" s="34">
        <f t="shared" ref="N48:T48" si="72">COUNTIF(D48,"自家用車")</f>
        <v>0</v>
      </c>
      <c r="O48" s="34">
        <f t="shared" si="72"/>
        <v>0</v>
      </c>
      <c r="P48" s="34">
        <f t="shared" si="72"/>
        <v>0</v>
      </c>
      <c r="Q48" s="34">
        <f t="shared" si="72"/>
        <v>0</v>
      </c>
      <c r="R48" s="34">
        <f t="shared" si="72"/>
        <v>0</v>
      </c>
      <c r="S48" s="34">
        <f t="shared" si="72"/>
        <v>0</v>
      </c>
      <c r="T48" s="34">
        <f t="shared" si="72"/>
        <v>0</v>
      </c>
    </row>
    <row r="49" spans="1:21" x14ac:dyDescent="0.2">
      <c r="A49" s="48">
        <v>14</v>
      </c>
      <c r="B49" s="89"/>
      <c r="C49" s="3" t="s">
        <v>44</v>
      </c>
      <c r="D49" s="5"/>
      <c r="E49" s="5"/>
      <c r="F49" s="5"/>
      <c r="G49" s="5"/>
      <c r="H49" s="5"/>
      <c r="I49" s="5"/>
      <c r="J49" s="5"/>
      <c r="K49" s="54" t="str">
        <f t="shared" ref="K49" si="73">IF(B49="","",IF(COUNTBLANK(D49:J51)=0,ROUND(SUM(N50:T50)/12.5*2.32,1),"全ての欄を入力してください"))</f>
        <v/>
      </c>
      <c r="M49" s="39" t="s">
        <v>50</v>
      </c>
      <c r="N49" s="40">
        <f t="shared" ref="N49" si="74">IF(D49="自家用車",0,IF(D51="自家用車以外",0,D50))</f>
        <v>0</v>
      </c>
      <c r="O49" s="40">
        <f t="shared" ref="O49:T49" si="75">IF(E49="取り組みなし",0,IF(E51="自家用車以外",0,E50))</f>
        <v>0</v>
      </c>
      <c r="P49" s="40">
        <f t="shared" si="75"/>
        <v>0</v>
      </c>
      <c r="Q49" s="40">
        <f t="shared" si="75"/>
        <v>0</v>
      </c>
      <c r="R49" s="40">
        <f t="shared" si="75"/>
        <v>0</v>
      </c>
      <c r="S49" s="40">
        <f t="shared" si="75"/>
        <v>0</v>
      </c>
      <c r="T49" s="40">
        <f t="shared" si="75"/>
        <v>0</v>
      </c>
      <c r="U49" s="36">
        <f>COUNTIF($D49:$J49,$AB$20)</f>
        <v>0</v>
      </c>
    </row>
    <row r="50" spans="1:21" x14ac:dyDescent="0.2">
      <c r="A50" s="49"/>
      <c r="B50" s="90"/>
      <c r="C50" s="33" t="s">
        <v>45</v>
      </c>
      <c r="D50" s="6"/>
      <c r="E50" s="6"/>
      <c r="F50" s="6"/>
      <c r="G50" s="6"/>
      <c r="H50" s="6"/>
      <c r="I50" s="6"/>
      <c r="J50" s="6"/>
      <c r="K50" s="55"/>
      <c r="M50" s="33" t="s">
        <v>51</v>
      </c>
      <c r="N50" s="32">
        <f t="shared" ref="N50:T50" si="76">IF(D49="自家用車",0,D50)</f>
        <v>0</v>
      </c>
      <c r="O50" s="32">
        <f t="shared" si="76"/>
        <v>0</v>
      </c>
      <c r="P50" s="32">
        <f t="shared" si="76"/>
        <v>0</v>
      </c>
      <c r="Q50" s="32">
        <f t="shared" si="76"/>
        <v>0</v>
      </c>
      <c r="R50" s="32">
        <f t="shared" si="76"/>
        <v>0</v>
      </c>
      <c r="S50" s="32">
        <f t="shared" si="76"/>
        <v>0</v>
      </c>
      <c r="T50" s="32">
        <f t="shared" si="76"/>
        <v>0</v>
      </c>
    </row>
    <row r="51" spans="1:21" x14ac:dyDescent="0.2">
      <c r="A51" s="50"/>
      <c r="B51" s="91"/>
      <c r="C51" s="2" t="s">
        <v>2</v>
      </c>
      <c r="D51" s="7"/>
      <c r="E51" s="7"/>
      <c r="F51" s="7"/>
      <c r="G51" s="7"/>
      <c r="H51" s="7"/>
      <c r="I51" s="7"/>
      <c r="J51" s="7"/>
      <c r="K51" s="56"/>
      <c r="M51" s="38" t="s">
        <v>52</v>
      </c>
      <c r="N51" s="34">
        <f t="shared" ref="N51:T51" si="77">COUNTIF(D51,"自家用車")</f>
        <v>0</v>
      </c>
      <c r="O51" s="34">
        <f t="shared" si="77"/>
        <v>0</v>
      </c>
      <c r="P51" s="34">
        <f t="shared" si="77"/>
        <v>0</v>
      </c>
      <c r="Q51" s="34">
        <f t="shared" si="77"/>
        <v>0</v>
      </c>
      <c r="R51" s="34">
        <f t="shared" si="77"/>
        <v>0</v>
      </c>
      <c r="S51" s="34">
        <f t="shared" si="77"/>
        <v>0</v>
      </c>
      <c r="T51" s="34">
        <f t="shared" si="77"/>
        <v>0</v>
      </c>
    </row>
    <row r="52" spans="1:21" x14ac:dyDescent="0.2">
      <c r="A52" s="48">
        <v>15</v>
      </c>
      <c r="B52" s="89"/>
      <c r="C52" s="3" t="s">
        <v>44</v>
      </c>
      <c r="D52" s="5"/>
      <c r="E52" s="5"/>
      <c r="F52" s="5"/>
      <c r="G52" s="5"/>
      <c r="H52" s="5"/>
      <c r="I52" s="5"/>
      <c r="J52" s="5"/>
      <c r="K52" s="54" t="str">
        <f t="shared" ref="K52" si="78">IF(B52="","",IF(COUNTBLANK(D52:J54)=0,ROUND(SUM(N53:T53)/12.5*2.32,1),"全ての欄を入力してください"))</f>
        <v/>
      </c>
      <c r="M52" s="39" t="s">
        <v>50</v>
      </c>
      <c r="N52" s="40">
        <f t="shared" ref="N52" si="79">IF(D52="自家用車",0,IF(D54="自家用車以外",0,D53))</f>
        <v>0</v>
      </c>
      <c r="O52" s="40">
        <f t="shared" ref="O52:T52" si="80">IF(E52="取り組みなし",0,IF(E54="自家用車以外",0,E53))</f>
        <v>0</v>
      </c>
      <c r="P52" s="40">
        <f t="shared" si="80"/>
        <v>0</v>
      </c>
      <c r="Q52" s="40">
        <f t="shared" si="80"/>
        <v>0</v>
      </c>
      <c r="R52" s="40">
        <f t="shared" si="80"/>
        <v>0</v>
      </c>
      <c r="S52" s="40">
        <f t="shared" si="80"/>
        <v>0</v>
      </c>
      <c r="T52" s="40">
        <f t="shared" si="80"/>
        <v>0</v>
      </c>
      <c r="U52" s="36">
        <f>COUNTIF($D52:$J52,$AB$20)</f>
        <v>0</v>
      </c>
    </row>
    <row r="53" spans="1:21" x14ac:dyDescent="0.2">
      <c r="A53" s="49"/>
      <c r="B53" s="90"/>
      <c r="C53" s="33" t="s">
        <v>45</v>
      </c>
      <c r="D53" s="6"/>
      <c r="E53" s="6"/>
      <c r="F53" s="6"/>
      <c r="G53" s="6"/>
      <c r="H53" s="6"/>
      <c r="I53" s="6"/>
      <c r="J53" s="6"/>
      <c r="K53" s="55"/>
      <c r="M53" s="33" t="s">
        <v>51</v>
      </c>
      <c r="N53" s="32">
        <f t="shared" ref="N53:T53" si="81">IF(D52="自家用車",0,D53)</f>
        <v>0</v>
      </c>
      <c r="O53" s="32">
        <f t="shared" si="81"/>
        <v>0</v>
      </c>
      <c r="P53" s="32">
        <f t="shared" si="81"/>
        <v>0</v>
      </c>
      <c r="Q53" s="32">
        <f t="shared" si="81"/>
        <v>0</v>
      </c>
      <c r="R53" s="32">
        <f t="shared" si="81"/>
        <v>0</v>
      </c>
      <c r="S53" s="32">
        <f t="shared" si="81"/>
        <v>0</v>
      </c>
      <c r="T53" s="32">
        <f t="shared" si="81"/>
        <v>0</v>
      </c>
    </row>
    <row r="54" spans="1:21" x14ac:dyDescent="0.2">
      <c r="A54" s="50"/>
      <c r="B54" s="91"/>
      <c r="C54" s="2" t="s">
        <v>2</v>
      </c>
      <c r="D54" s="7"/>
      <c r="E54" s="7"/>
      <c r="F54" s="7"/>
      <c r="G54" s="7"/>
      <c r="H54" s="7"/>
      <c r="I54" s="7"/>
      <c r="J54" s="7"/>
      <c r="K54" s="56"/>
      <c r="M54" s="38" t="s">
        <v>52</v>
      </c>
      <c r="N54" s="34">
        <f t="shared" ref="N54:T54" si="82">COUNTIF(D54,"自家用車")</f>
        <v>0</v>
      </c>
      <c r="O54" s="34">
        <f t="shared" si="82"/>
        <v>0</v>
      </c>
      <c r="P54" s="34">
        <f t="shared" si="82"/>
        <v>0</v>
      </c>
      <c r="Q54" s="34">
        <f t="shared" si="82"/>
        <v>0</v>
      </c>
      <c r="R54" s="34">
        <f t="shared" si="82"/>
        <v>0</v>
      </c>
      <c r="S54" s="34">
        <f t="shared" si="82"/>
        <v>0</v>
      </c>
      <c r="T54" s="34">
        <f t="shared" si="82"/>
        <v>0</v>
      </c>
    </row>
    <row r="55" spans="1:21" x14ac:dyDescent="0.2">
      <c r="A55" s="48">
        <v>16</v>
      </c>
      <c r="B55" s="89"/>
      <c r="C55" s="3" t="s">
        <v>44</v>
      </c>
      <c r="D55" s="5"/>
      <c r="E55" s="5"/>
      <c r="F55" s="5"/>
      <c r="G55" s="5"/>
      <c r="H55" s="5"/>
      <c r="I55" s="5"/>
      <c r="J55" s="5"/>
      <c r="K55" s="54" t="str">
        <f t="shared" ref="K55" si="83">IF(B55="","",IF(COUNTBLANK(D55:J57)=0,ROUND(SUM(N56:T56)/12.5*2.32,1),"全ての欄を入力してください"))</f>
        <v/>
      </c>
      <c r="M55" s="39" t="s">
        <v>50</v>
      </c>
      <c r="N55" s="40">
        <f t="shared" ref="N55" si="84">IF(D55="自家用車",0,IF(D57="自家用車以外",0,D56))</f>
        <v>0</v>
      </c>
      <c r="O55" s="40">
        <f t="shared" ref="O55:T55" si="85">IF(E55="取り組みなし",0,IF(E57="自家用車以外",0,E56))</f>
        <v>0</v>
      </c>
      <c r="P55" s="40">
        <f t="shared" si="85"/>
        <v>0</v>
      </c>
      <c r="Q55" s="40">
        <f t="shared" si="85"/>
        <v>0</v>
      </c>
      <c r="R55" s="40">
        <f t="shared" si="85"/>
        <v>0</v>
      </c>
      <c r="S55" s="40">
        <f t="shared" si="85"/>
        <v>0</v>
      </c>
      <c r="T55" s="40">
        <f t="shared" si="85"/>
        <v>0</v>
      </c>
      <c r="U55" s="36">
        <f>COUNTIF($D55:$J55,$AB$20)</f>
        <v>0</v>
      </c>
    </row>
    <row r="56" spans="1:21" x14ac:dyDescent="0.2">
      <c r="A56" s="49"/>
      <c r="B56" s="90"/>
      <c r="C56" s="33" t="s">
        <v>45</v>
      </c>
      <c r="D56" s="6"/>
      <c r="E56" s="6"/>
      <c r="F56" s="6"/>
      <c r="G56" s="6"/>
      <c r="H56" s="6"/>
      <c r="I56" s="6"/>
      <c r="J56" s="6"/>
      <c r="K56" s="55"/>
      <c r="M56" s="33" t="s">
        <v>51</v>
      </c>
      <c r="N56" s="32">
        <f t="shared" ref="N56:T56" si="86">IF(D55="自家用車",0,D56)</f>
        <v>0</v>
      </c>
      <c r="O56" s="32">
        <f t="shared" si="86"/>
        <v>0</v>
      </c>
      <c r="P56" s="32">
        <f t="shared" si="86"/>
        <v>0</v>
      </c>
      <c r="Q56" s="32">
        <f t="shared" si="86"/>
        <v>0</v>
      </c>
      <c r="R56" s="32">
        <f t="shared" si="86"/>
        <v>0</v>
      </c>
      <c r="S56" s="32">
        <f t="shared" si="86"/>
        <v>0</v>
      </c>
      <c r="T56" s="32">
        <f t="shared" si="86"/>
        <v>0</v>
      </c>
    </row>
    <row r="57" spans="1:21" x14ac:dyDescent="0.2">
      <c r="A57" s="50"/>
      <c r="B57" s="91"/>
      <c r="C57" s="2" t="s">
        <v>2</v>
      </c>
      <c r="D57" s="7"/>
      <c r="E57" s="7"/>
      <c r="F57" s="7"/>
      <c r="G57" s="7"/>
      <c r="H57" s="7"/>
      <c r="I57" s="7"/>
      <c r="J57" s="7"/>
      <c r="K57" s="56"/>
      <c r="M57" s="38" t="s">
        <v>52</v>
      </c>
      <c r="N57" s="34">
        <f t="shared" ref="N57:T57" si="87">COUNTIF(D57,"自家用車")</f>
        <v>0</v>
      </c>
      <c r="O57" s="34">
        <f t="shared" si="87"/>
        <v>0</v>
      </c>
      <c r="P57" s="34">
        <f t="shared" si="87"/>
        <v>0</v>
      </c>
      <c r="Q57" s="34">
        <f t="shared" si="87"/>
        <v>0</v>
      </c>
      <c r="R57" s="34">
        <f t="shared" si="87"/>
        <v>0</v>
      </c>
      <c r="S57" s="34">
        <f t="shared" si="87"/>
        <v>0</v>
      </c>
      <c r="T57" s="34">
        <f t="shared" si="87"/>
        <v>0</v>
      </c>
    </row>
    <row r="58" spans="1:21" x14ac:dyDescent="0.2">
      <c r="A58" s="48">
        <v>17</v>
      </c>
      <c r="B58" s="89"/>
      <c r="C58" s="3" t="s">
        <v>44</v>
      </c>
      <c r="D58" s="5"/>
      <c r="E58" s="5"/>
      <c r="F58" s="5"/>
      <c r="G58" s="5"/>
      <c r="H58" s="5"/>
      <c r="I58" s="5"/>
      <c r="J58" s="5"/>
      <c r="K58" s="54" t="str">
        <f t="shared" ref="K58" si="88">IF(B58="","",IF(COUNTBLANK(D58:J60)=0,ROUND(SUM(N59:T59)/12.5*2.32,1),"全ての欄を入力してください"))</f>
        <v/>
      </c>
      <c r="M58" s="39" t="s">
        <v>50</v>
      </c>
      <c r="N58" s="40">
        <f t="shared" ref="N58" si="89">IF(D58="自家用車",0,IF(D60="自家用車以外",0,D59))</f>
        <v>0</v>
      </c>
      <c r="O58" s="40">
        <f t="shared" ref="O58:T58" si="90">IF(E58="取り組みなし",0,IF(E60="自家用車以外",0,E59))</f>
        <v>0</v>
      </c>
      <c r="P58" s="40">
        <f t="shared" si="90"/>
        <v>0</v>
      </c>
      <c r="Q58" s="40">
        <f t="shared" si="90"/>
        <v>0</v>
      </c>
      <c r="R58" s="40">
        <f t="shared" si="90"/>
        <v>0</v>
      </c>
      <c r="S58" s="40">
        <f t="shared" si="90"/>
        <v>0</v>
      </c>
      <c r="T58" s="40">
        <f t="shared" si="90"/>
        <v>0</v>
      </c>
      <c r="U58" s="36">
        <f>COUNTIF($D58:$J58,$AB$20)</f>
        <v>0</v>
      </c>
    </row>
    <row r="59" spans="1:21" x14ac:dyDescent="0.2">
      <c r="A59" s="49"/>
      <c r="B59" s="90"/>
      <c r="C59" s="33" t="s">
        <v>45</v>
      </c>
      <c r="D59" s="6"/>
      <c r="E59" s="6"/>
      <c r="F59" s="6"/>
      <c r="G59" s="6"/>
      <c r="H59" s="6"/>
      <c r="I59" s="6"/>
      <c r="J59" s="6"/>
      <c r="K59" s="55"/>
      <c r="M59" s="33" t="s">
        <v>51</v>
      </c>
      <c r="N59" s="32">
        <f t="shared" ref="N59:T59" si="91">IF(D58="自家用車",0,D59)</f>
        <v>0</v>
      </c>
      <c r="O59" s="32">
        <f t="shared" si="91"/>
        <v>0</v>
      </c>
      <c r="P59" s="32">
        <f t="shared" si="91"/>
        <v>0</v>
      </c>
      <c r="Q59" s="32">
        <f t="shared" si="91"/>
        <v>0</v>
      </c>
      <c r="R59" s="32">
        <f t="shared" si="91"/>
        <v>0</v>
      </c>
      <c r="S59" s="32">
        <f t="shared" si="91"/>
        <v>0</v>
      </c>
      <c r="T59" s="32">
        <f t="shared" si="91"/>
        <v>0</v>
      </c>
    </row>
    <row r="60" spans="1:21" x14ac:dyDescent="0.2">
      <c r="A60" s="50"/>
      <c r="B60" s="91"/>
      <c r="C60" s="2" t="s">
        <v>2</v>
      </c>
      <c r="D60" s="7"/>
      <c r="E60" s="7"/>
      <c r="F60" s="7"/>
      <c r="G60" s="7"/>
      <c r="H60" s="7"/>
      <c r="I60" s="7"/>
      <c r="J60" s="7"/>
      <c r="K60" s="56"/>
      <c r="M60" s="38" t="s">
        <v>52</v>
      </c>
      <c r="N60" s="34">
        <f t="shared" ref="N60:T60" si="92">COUNTIF(D60,"自家用車")</f>
        <v>0</v>
      </c>
      <c r="O60" s="34">
        <f t="shared" si="92"/>
        <v>0</v>
      </c>
      <c r="P60" s="34">
        <f t="shared" si="92"/>
        <v>0</v>
      </c>
      <c r="Q60" s="34">
        <f t="shared" si="92"/>
        <v>0</v>
      </c>
      <c r="R60" s="34">
        <f t="shared" si="92"/>
        <v>0</v>
      </c>
      <c r="S60" s="34">
        <f t="shared" si="92"/>
        <v>0</v>
      </c>
      <c r="T60" s="34">
        <f t="shared" si="92"/>
        <v>0</v>
      </c>
    </row>
    <row r="61" spans="1:21" x14ac:dyDescent="0.2">
      <c r="A61" s="48">
        <v>18</v>
      </c>
      <c r="B61" s="89"/>
      <c r="C61" s="3" t="s">
        <v>44</v>
      </c>
      <c r="D61" s="5"/>
      <c r="E61" s="5"/>
      <c r="F61" s="5"/>
      <c r="G61" s="5"/>
      <c r="H61" s="5"/>
      <c r="I61" s="5"/>
      <c r="J61" s="5"/>
      <c r="K61" s="54" t="str">
        <f t="shared" ref="K61" si="93">IF(B61="","",IF(COUNTBLANK(D61:J63)=0,ROUND(SUM(N62:T62)/12.5*2.32,1),"全ての欄を入力してください"))</f>
        <v/>
      </c>
      <c r="M61" s="39" t="s">
        <v>50</v>
      </c>
      <c r="N61" s="40">
        <f t="shared" ref="N61" si="94">IF(D61="自家用車",0,IF(D63="自家用車以外",0,D62))</f>
        <v>0</v>
      </c>
      <c r="O61" s="40">
        <f t="shared" ref="O61:T61" si="95">IF(E61="取り組みなし",0,IF(E63="自家用車以外",0,E62))</f>
        <v>0</v>
      </c>
      <c r="P61" s="40">
        <f t="shared" si="95"/>
        <v>0</v>
      </c>
      <c r="Q61" s="40">
        <f t="shared" si="95"/>
        <v>0</v>
      </c>
      <c r="R61" s="40">
        <f t="shared" si="95"/>
        <v>0</v>
      </c>
      <c r="S61" s="40">
        <f t="shared" si="95"/>
        <v>0</v>
      </c>
      <c r="T61" s="40">
        <f t="shared" si="95"/>
        <v>0</v>
      </c>
      <c r="U61" s="36">
        <f>COUNTIF($D61:$J61,$AB$20)</f>
        <v>0</v>
      </c>
    </row>
    <row r="62" spans="1:21" x14ac:dyDescent="0.2">
      <c r="A62" s="49"/>
      <c r="B62" s="90"/>
      <c r="C62" s="33" t="s">
        <v>45</v>
      </c>
      <c r="D62" s="6"/>
      <c r="E62" s="6"/>
      <c r="F62" s="6"/>
      <c r="G62" s="6"/>
      <c r="H62" s="6"/>
      <c r="I62" s="6"/>
      <c r="J62" s="6"/>
      <c r="K62" s="55"/>
      <c r="M62" s="33" t="s">
        <v>51</v>
      </c>
      <c r="N62" s="32">
        <f t="shared" ref="N62:T62" si="96">IF(D61="自家用車",0,D62)</f>
        <v>0</v>
      </c>
      <c r="O62" s="32">
        <f t="shared" si="96"/>
        <v>0</v>
      </c>
      <c r="P62" s="32">
        <f t="shared" si="96"/>
        <v>0</v>
      </c>
      <c r="Q62" s="32">
        <f t="shared" si="96"/>
        <v>0</v>
      </c>
      <c r="R62" s="32">
        <f t="shared" si="96"/>
        <v>0</v>
      </c>
      <c r="S62" s="32">
        <f t="shared" si="96"/>
        <v>0</v>
      </c>
      <c r="T62" s="32">
        <f t="shared" si="96"/>
        <v>0</v>
      </c>
    </row>
    <row r="63" spans="1:21" x14ac:dyDescent="0.2">
      <c r="A63" s="50"/>
      <c r="B63" s="91"/>
      <c r="C63" s="2" t="s">
        <v>2</v>
      </c>
      <c r="D63" s="7"/>
      <c r="E63" s="7"/>
      <c r="F63" s="7"/>
      <c r="G63" s="7"/>
      <c r="H63" s="7"/>
      <c r="I63" s="7"/>
      <c r="J63" s="7"/>
      <c r="K63" s="56"/>
      <c r="M63" s="38" t="s">
        <v>52</v>
      </c>
      <c r="N63" s="34">
        <f t="shared" ref="N63:T63" si="97">COUNTIF(D63,"自家用車")</f>
        <v>0</v>
      </c>
      <c r="O63" s="34">
        <f t="shared" si="97"/>
        <v>0</v>
      </c>
      <c r="P63" s="34">
        <f t="shared" si="97"/>
        <v>0</v>
      </c>
      <c r="Q63" s="34">
        <f t="shared" si="97"/>
        <v>0</v>
      </c>
      <c r="R63" s="34">
        <f t="shared" si="97"/>
        <v>0</v>
      </c>
      <c r="S63" s="34">
        <f t="shared" si="97"/>
        <v>0</v>
      </c>
      <c r="T63" s="34">
        <f t="shared" si="97"/>
        <v>0</v>
      </c>
    </row>
    <row r="64" spans="1:21" x14ac:dyDescent="0.2">
      <c r="A64" s="48">
        <v>19</v>
      </c>
      <c r="B64" s="89"/>
      <c r="C64" s="3" t="s">
        <v>44</v>
      </c>
      <c r="D64" s="5"/>
      <c r="E64" s="5"/>
      <c r="F64" s="5"/>
      <c r="G64" s="5"/>
      <c r="H64" s="5"/>
      <c r="I64" s="5"/>
      <c r="J64" s="5"/>
      <c r="K64" s="54" t="str">
        <f t="shared" ref="K64" si="98">IF(B64="","",IF(COUNTBLANK(D64:J66)=0,ROUND(SUM(N65:T65)/12.5*2.32,1),"全ての欄を入力してください"))</f>
        <v/>
      </c>
      <c r="M64" s="39" t="s">
        <v>50</v>
      </c>
      <c r="N64" s="40">
        <f t="shared" ref="N64" si="99">IF(D64="自家用車",0,IF(D66="自家用車以外",0,D65))</f>
        <v>0</v>
      </c>
      <c r="O64" s="40">
        <f t="shared" ref="O64:T64" si="100">IF(E64="取り組みなし",0,IF(E66="自家用車以外",0,E65))</f>
        <v>0</v>
      </c>
      <c r="P64" s="40">
        <f t="shared" si="100"/>
        <v>0</v>
      </c>
      <c r="Q64" s="40">
        <f t="shared" si="100"/>
        <v>0</v>
      </c>
      <c r="R64" s="40">
        <f t="shared" si="100"/>
        <v>0</v>
      </c>
      <c r="S64" s="40">
        <f t="shared" si="100"/>
        <v>0</v>
      </c>
      <c r="T64" s="40">
        <f t="shared" si="100"/>
        <v>0</v>
      </c>
      <c r="U64" s="36">
        <f>COUNTIF($D64:$J64,$AB$20)</f>
        <v>0</v>
      </c>
    </row>
    <row r="65" spans="1:21" x14ac:dyDescent="0.2">
      <c r="A65" s="49"/>
      <c r="B65" s="90"/>
      <c r="C65" s="33" t="s">
        <v>45</v>
      </c>
      <c r="D65" s="6"/>
      <c r="E65" s="6"/>
      <c r="F65" s="6"/>
      <c r="G65" s="6"/>
      <c r="H65" s="6"/>
      <c r="I65" s="6"/>
      <c r="J65" s="6"/>
      <c r="K65" s="55"/>
      <c r="M65" s="33" t="s">
        <v>51</v>
      </c>
      <c r="N65" s="32">
        <f t="shared" ref="N65:T65" si="101">IF(D64="自家用車",0,D65)</f>
        <v>0</v>
      </c>
      <c r="O65" s="32">
        <f t="shared" si="101"/>
        <v>0</v>
      </c>
      <c r="P65" s="32">
        <f t="shared" si="101"/>
        <v>0</v>
      </c>
      <c r="Q65" s="32">
        <f t="shared" si="101"/>
        <v>0</v>
      </c>
      <c r="R65" s="32">
        <f t="shared" si="101"/>
        <v>0</v>
      </c>
      <c r="S65" s="32">
        <f t="shared" si="101"/>
        <v>0</v>
      </c>
      <c r="T65" s="32">
        <f t="shared" si="101"/>
        <v>0</v>
      </c>
    </row>
    <row r="66" spans="1:21" x14ac:dyDescent="0.2">
      <c r="A66" s="50"/>
      <c r="B66" s="91"/>
      <c r="C66" s="2" t="s">
        <v>2</v>
      </c>
      <c r="D66" s="7"/>
      <c r="E66" s="7"/>
      <c r="F66" s="7"/>
      <c r="G66" s="7"/>
      <c r="H66" s="7"/>
      <c r="I66" s="7"/>
      <c r="J66" s="7"/>
      <c r="K66" s="56"/>
      <c r="M66" s="38" t="s">
        <v>52</v>
      </c>
      <c r="N66" s="34">
        <f t="shared" ref="N66:T66" si="102">COUNTIF(D66,"自家用車")</f>
        <v>0</v>
      </c>
      <c r="O66" s="34">
        <f t="shared" si="102"/>
        <v>0</v>
      </c>
      <c r="P66" s="34">
        <f t="shared" si="102"/>
        <v>0</v>
      </c>
      <c r="Q66" s="34">
        <f t="shared" si="102"/>
        <v>0</v>
      </c>
      <c r="R66" s="34">
        <f t="shared" si="102"/>
        <v>0</v>
      </c>
      <c r="S66" s="34">
        <f t="shared" si="102"/>
        <v>0</v>
      </c>
      <c r="T66" s="34">
        <f t="shared" si="102"/>
        <v>0</v>
      </c>
    </row>
    <row r="67" spans="1:21" x14ac:dyDescent="0.2">
      <c r="A67" s="48">
        <v>20</v>
      </c>
      <c r="B67" s="89"/>
      <c r="C67" s="3" t="s">
        <v>44</v>
      </c>
      <c r="D67" s="5"/>
      <c r="E67" s="5"/>
      <c r="F67" s="5"/>
      <c r="G67" s="5"/>
      <c r="H67" s="5"/>
      <c r="I67" s="5"/>
      <c r="J67" s="5"/>
      <c r="K67" s="54" t="str">
        <f t="shared" ref="K67" si="103">IF(B67="","",IF(COUNTBLANK(D67:J69)=0,ROUND(SUM(N68:T68)/12.5*2.32,1),"全ての欄を入力してください"))</f>
        <v/>
      </c>
      <c r="M67" s="39" t="s">
        <v>50</v>
      </c>
      <c r="N67" s="40">
        <f t="shared" ref="N67" si="104">IF(D67="自家用車",0,IF(D69="自家用車以外",0,D68))</f>
        <v>0</v>
      </c>
      <c r="O67" s="40">
        <f t="shared" ref="O67:T67" si="105">IF(E67="取り組みなし",0,IF(E69="自家用車以外",0,E68))</f>
        <v>0</v>
      </c>
      <c r="P67" s="40">
        <f t="shared" si="105"/>
        <v>0</v>
      </c>
      <c r="Q67" s="40">
        <f t="shared" si="105"/>
        <v>0</v>
      </c>
      <c r="R67" s="40">
        <f t="shared" si="105"/>
        <v>0</v>
      </c>
      <c r="S67" s="40">
        <f t="shared" si="105"/>
        <v>0</v>
      </c>
      <c r="T67" s="40">
        <f t="shared" si="105"/>
        <v>0</v>
      </c>
      <c r="U67" s="36">
        <f>COUNTIF($D67:$J67,$AB$20)</f>
        <v>0</v>
      </c>
    </row>
    <row r="68" spans="1:21" x14ac:dyDescent="0.2">
      <c r="A68" s="49"/>
      <c r="B68" s="90"/>
      <c r="C68" s="33" t="s">
        <v>45</v>
      </c>
      <c r="D68" s="6"/>
      <c r="E68" s="6"/>
      <c r="F68" s="6"/>
      <c r="G68" s="6"/>
      <c r="H68" s="6"/>
      <c r="I68" s="6"/>
      <c r="J68" s="6"/>
      <c r="K68" s="55"/>
      <c r="M68" s="33" t="s">
        <v>51</v>
      </c>
      <c r="N68" s="32">
        <f t="shared" ref="N68:T68" si="106">IF(D67="自家用車",0,D68)</f>
        <v>0</v>
      </c>
      <c r="O68" s="32">
        <f t="shared" si="106"/>
        <v>0</v>
      </c>
      <c r="P68" s="32">
        <f t="shared" si="106"/>
        <v>0</v>
      </c>
      <c r="Q68" s="32">
        <f t="shared" si="106"/>
        <v>0</v>
      </c>
      <c r="R68" s="32">
        <f t="shared" si="106"/>
        <v>0</v>
      </c>
      <c r="S68" s="32">
        <f t="shared" si="106"/>
        <v>0</v>
      </c>
      <c r="T68" s="32">
        <f t="shared" si="106"/>
        <v>0</v>
      </c>
    </row>
    <row r="69" spans="1:21" x14ac:dyDescent="0.2">
      <c r="A69" s="50"/>
      <c r="B69" s="91"/>
      <c r="C69" s="2" t="s">
        <v>2</v>
      </c>
      <c r="D69" s="7"/>
      <c r="E69" s="7"/>
      <c r="F69" s="7"/>
      <c r="G69" s="7"/>
      <c r="H69" s="7"/>
      <c r="I69" s="7"/>
      <c r="J69" s="7"/>
      <c r="K69" s="56"/>
      <c r="M69" s="38" t="s">
        <v>52</v>
      </c>
      <c r="N69" s="34">
        <f t="shared" ref="N69:T69" si="107">COUNTIF(D69,"自家用車")</f>
        <v>0</v>
      </c>
      <c r="O69" s="34">
        <f t="shared" si="107"/>
        <v>0</v>
      </c>
      <c r="P69" s="34">
        <f t="shared" si="107"/>
        <v>0</v>
      </c>
      <c r="Q69" s="34">
        <f t="shared" si="107"/>
        <v>0</v>
      </c>
      <c r="R69" s="34">
        <f t="shared" si="107"/>
        <v>0</v>
      </c>
      <c r="S69" s="34">
        <f t="shared" si="107"/>
        <v>0</v>
      </c>
      <c r="T69" s="34">
        <f t="shared" si="107"/>
        <v>0</v>
      </c>
    </row>
    <row r="70" spans="1:21" x14ac:dyDescent="0.2">
      <c r="A70" s="48">
        <v>21</v>
      </c>
      <c r="B70" s="89"/>
      <c r="C70" s="3" t="s">
        <v>44</v>
      </c>
      <c r="D70" s="5"/>
      <c r="E70" s="5"/>
      <c r="F70" s="5"/>
      <c r="G70" s="5"/>
      <c r="H70" s="5"/>
      <c r="I70" s="5"/>
      <c r="J70" s="5"/>
      <c r="K70" s="54" t="str">
        <f t="shared" ref="K70" si="108">IF(B70="","",IF(COUNTBLANK(D70:J72)=0,ROUND(SUM(N71:T71)/12.5*2.32,1),"全ての欄を入力してください"))</f>
        <v/>
      </c>
      <c r="M70" s="39" t="s">
        <v>50</v>
      </c>
      <c r="N70" s="40">
        <f t="shared" ref="N70" si="109">IF(D70="自家用車",0,IF(D72="自家用車以外",0,D71))</f>
        <v>0</v>
      </c>
      <c r="O70" s="40">
        <f t="shared" ref="O70:T70" si="110">IF(E70="取り組みなし",0,IF(E72="自家用車以外",0,E71))</f>
        <v>0</v>
      </c>
      <c r="P70" s="40">
        <f t="shared" si="110"/>
        <v>0</v>
      </c>
      <c r="Q70" s="40">
        <f t="shared" si="110"/>
        <v>0</v>
      </c>
      <c r="R70" s="40">
        <f t="shared" si="110"/>
        <v>0</v>
      </c>
      <c r="S70" s="40">
        <f t="shared" si="110"/>
        <v>0</v>
      </c>
      <c r="T70" s="40">
        <f t="shared" si="110"/>
        <v>0</v>
      </c>
      <c r="U70" s="36">
        <f>COUNTIF($D70:$J70,$AB$20)</f>
        <v>0</v>
      </c>
    </row>
    <row r="71" spans="1:21" x14ac:dyDescent="0.2">
      <c r="A71" s="49"/>
      <c r="B71" s="90"/>
      <c r="C71" s="33" t="s">
        <v>45</v>
      </c>
      <c r="D71" s="6"/>
      <c r="E71" s="6"/>
      <c r="F71" s="6"/>
      <c r="G71" s="6"/>
      <c r="H71" s="6"/>
      <c r="I71" s="6"/>
      <c r="J71" s="6"/>
      <c r="K71" s="55"/>
      <c r="M71" s="33" t="s">
        <v>51</v>
      </c>
      <c r="N71" s="32">
        <f t="shared" ref="N71:T71" si="111">IF(D70="自家用車",0,D71)</f>
        <v>0</v>
      </c>
      <c r="O71" s="32">
        <f t="shared" si="111"/>
        <v>0</v>
      </c>
      <c r="P71" s="32">
        <f t="shared" si="111"/>
        <v>0</v>
      </c>
      <c r="Q71" s="32">
        <f t="shared" si="111"/>
        <v>0</v>
      </c>
      <c r="R71" s="32">
        <f t="shared" si="111"/>
        <v>0</v>
      </c>
      <c r="S71" s="32">
        <f t="shared" si="111"/>
        <v>0</v>
      </c>
      <c r="T71" s="32">
        <f t="shared" si="111"/>
        <v>0</v>
      </c>
    </row>
    <row r="72" spans="1:21" x14ac:dyDescent="0.2">
      <c r="A72" s="50"/>
      <c r="B72" s="91"/>
      <c r="C72" s="2" t="s">
        <v>2</v>
      </c>
      <c r="D72" s="7"/>
      <c r="E72" s="7"/>
      <c r="F72" s="7"/>
      <c r="G72" s="7"/>
      <c r="H72" s="7"/>
      <c r="I72" s="7"/>
      <c r="J72" s="7"/>
      <c r="K72" s="56"/>
      <c r="M72" s="38" t="s">
        <v>52</v>
      </c>
      <c r="N72" s="34">
        <f t="shared" ref="N72:T72" si="112">COUNTIF(D72,"自家用車")</f>
        <v>0</v>
      </c>
      <c r="O72" s="34">
        <f t="shared" si="112"/>
        <v>0</v>
      </c>
      <c r="P72" s="34">
        <f t="shared" si="112"/>
        <v>0</v>
      </c>
      <c r="Q72" s="34">
        <f t="shared" si="112"/>
        <v>0</v>
      </c>
      <c r="R72" s="34">
        <f t="shared" si="112"/>
        <v>0</v>
      </c>
      <c r="S72" s="34">
        <f t="shared" si="112"/>
        <v>0</v>
      </c>
      <c r="T72" s="34">
        <f t="shared" si="112"/>
        <v>0</v>
      </c>
    </row>
    <row r="73" spans="1:21" x14ac:dyDescent="0.2">
      <c r="A73" s="48">
        <v>22</v>
      </c>
      <c r="B73" s="89"/>
      <c r="C73" s="3" t="s">
        <v>44</v>
      </c>
      <c r="D73" s="5"/>
      <c r="E73" s="5"/>
      <c r="F73" s="5"/>
      <c r="G73" s="5"/>
      <c r="H73" s="5"/>
      <c r="I73" s="5"/>
      <c r="J73" s="5"/>
      <c r="K73" s="54" t="str">
        <f t="shared" ref="K73" si="113">IF(B73="","",IF(COUNTBLANK(D73:J75)=0,ROUND(SUM(N74:T74)/12.5*2.32,1),"全ての欄を入力してください"))</f>
        <v/>
      </c>
      <c r="M73" s="39" t="s">
        <v>50</v>
      </c>
      <c r="N73" s="40">
        <f t="shared" ref="N73" si="114">IF(D73="自家用車",0,IF(D75="自家用車以外",0,D74))</f>
        <v>0</v>
      </c>
      <c r="O73" s="40">
        <f t="shared" ref="O73:T73" si="115">IF(E73="取り組みなし",0,IF(E75="自家用車以外",0,E74))</f>
        <v>0</v>
      </c>
      <c r="P73" s="40">
        <f t="shared" si="115"/>
        <v>0</v>
      </c>
      <c r="Q73" s="40">
        <f t="shared" si="115"/>
        <v>0</v>
      </c>
      <c r="R73" s="40">
        <f t="shared" si="115"/>
        <v>0</v>
      </c>
      <c r="S73" s="40">
        <f t="shared" si="115"/>
        <v>0</v>
      </c>
      <c r="T73" s="40">
        <f t="shared" si="115"/>
        <v>0</v>
      </c>
      <c r="U73" s="36">
        <f>COUNTIF($D73:$J73,$AB$20)</f>
        <v>0</v>
      </c>
    </row>
    <row r="74" spans="1:21" x14ac:dyDescent="0.2">
      <c r="A74" s="49"/>
      <c r="B74" s="90"/>
      <c r="C74" s="33" t="s">
        <v>45</v>
      </c>
      <c r="D74" s="6"/>
      <c r="E74" s="6"/>
      <c r="F74" s="6"/>
      <c r="G74" s="6"/>
      <c r="H74" s="6"/>
      <c r="I74" s="6"/>
      <c r="J74" s="6"/>
      <c r="K74" s="55"/>
      <c r="M74" s="33" t="s">
        <v>51</v>
      </c>
      <c r="N74" s="32">
        <f t="shared" ref="N74:T74" si="116">IF(D73="自家用車",0,D74)</f>
        <v>0</v>
      </c>
      <c r="O74" s="32">
        <f t="shared" si="116"/>
        <v>0</v>
      </c>
      <c r="P74" s="32">
        <f t="shared" si="116"/>
        <v>0</v>
      </c>
      <c r="Q74" s="32">
        <f t="shared" si="116"/>
        <v>0</v>
      </c>
      <c r="R74" s="32">
        <f t="shared" si="116"/>
        <v>0</v>
      </c>
      <c r="S74" s="32">
        <f t="shared" si="116"/>
        <v>0</v>
      </c>
      <c r="T74" s="32">
        <f t="shared" si="116"/>
        <v>0</v>
      </c>
    </row>
    <row r="75" spans="1:21" x14ac:dyDescent="0.2">
      <c r="A75" s="50"/>
      <c r="B75" s="91"/>
      <c r="C75" s="2" t="s">
        <v>2</v>
      </c>
      <c r="D75" s="7"/>
      <c r="E75" s="7"/>
      <c r="F75" s="7"/>
      <c r="G75" s="7"/>
      <c r="H75" s="7"/>
      <c r="I75" s="7"/>
      <c r="J75" s="7"/>
      <c r="K75" s="56"/>
      <c r="M75" s="38" t="s">
        <v>52</v>
      </c>
      <c r="N75" s="34">
        <f t="shared" ref="N75:T75" si="117">COUNTIF(D75,"自家用車")</f>
        <v>0</v>
      </c>
      <c r="O75" s="34">
        <f t="shared" si="117"/>
        <v>0</v>
      </c>
      <c r="P75" s="34">
        <f t="shared" si="117"/>
        <v>0</v>
      </c>
      <c r="Q75" s="34">
        <f t="shared" si="117"/>
        <v>0</v>
      </c>
      <c r="R75" s="34">
        <f t="shared" si="117"/>
        <v>0</v>
      </c>
      <c r="S75" s="34">
        <f t="shared" si="117"/>
        <v>0</v>
      </c>
      <c r="T75" s="34">
        <f t="shared" si="117"/>
        <v>0</v>
      </c>
    </row>
    <row r="76" spans="1:21" x14ac:dyDescent="0.2">
      <c r="A76" s="48">
        <v>23</v>
      </c>
      <c r="B76" s="89"/>
      <c r="C76" s="3" t="s">
        <v>44</v>
      </c>
      <c r="D76" s="5"/>
      <c r="E76" s="5"/>
      <c r="F76" s="5"/>
      <c r="G76" s="5"/>
      <c r="H76" s="5"/>
      <c r="I76" s="5"/>
      <c r="J76" s="5"/>
      <c r="K76" s="54" t="str">
        <f t="shared" ref="K76" si="118">IF(B76="","",IF(COUNTBLANK(D76:J78)=0,ROUND(SUM(N77:T77)/12.5*2.32,1),"全ての欄を入力してください"))</f>
        <v/>
      </c>
      <c r="M76" s="39" t="s">
        <v>50</v>
      </c>
      <c r="N76" s="40">
        <f t="shared" ref="N76" si="119">IF(D76="自家用車",0,IF(D78="自家用車以外",0,D77))</f>
        <v>0</v>
      </c>
      <c r="O76" s="40">
        <f t="shared" ref="O76:T76" si="120">IF(E76="取り組みなし",0,IF(E78="自家用車以外",0,E77))</f>
        <v>0</v>
      </c>
      <c r="P76" s="40">
        <f t="shared" si="120"/>
        <v>0</v>
      </c>
      <c r="Q76" s="40">
        <f t="shared" si="120"/>
        <v>0</v>
      </c>
      <c r="R76" s="40">
        <f t="shared" si="120"/>
        <v>0</v>
      </c>
      <c r="S76" s="40">
        <f t="shared" si="120"/>
        <v>0</v>
      </c>
      <c r="T76" s="40">
        <f t="shared" si="120"/>
        <v>0</v>
      </c>
      <c r="U76" s="36">
        <f>COUNTIF($D76:$J76,$AB$20)</f>
        <v>0</v>
      </c>
    </row>
    <row r="77" spans="1:21" x14ac:dyDescent="0.2">
      <c r="A77" s="49"/>
      <c r="B77" s="90"/>
      <c r="C77" s="33" t="s">
        <v>45</v>
      </c>
      <c r="D77" s="6"/>
      <c r="E77" s="6"/>
      <c r="F77" s="6"/>
      <c r="G77" s="6"/>
      <c r="H77" s="6"/>
      <c r="I77" s="6"/>
      <c r="J77" s="6"/>
      <c r="K77" s="55"/>
      <c r="M77" s="33" t="s">
        <v>51</v>
      </c>
      <c r="N77" s="32">
        <f t="shared" ref="N77:T77" si="121">IF(D76="自家用車",0,D77)</f>
        <v>0</v>
      </c>
      <c r="O77" s="32">
        <f t="shared" si="121"/>
        <v>0</v>
      </c>
      <c r="P77" s="32">
        <f t="shared" si="121"/>
        <v>0</v>
      </c>
      <c r="Q77" s="32">
        <f t="shared" si="121"/>
        <v>0</v>
      </c>
      <c r="R77" s="32">
        <f t="shared" si="121"/>
        <v>0</v>
      </c>
      <c r="S77" s="32">
        <f t="shared" si="121"/>
        <v>0</v>
      </c>
      <c r="T77" s="32">
        <f t="shared" si="121"/>
        <v>0</v>
      </c>
    </row>
    <row r="78" spans="1:21" x14ac:dyDescent="0.2">
      <c r="A78" s="50"/>
      <c r="B78" s="91"/>
      <c r="C78" s="2" t="s">
        <v>2</v>
      </c>
      <c r="D78" s="7"/>
      <c r="E78" s="7"/>
      <c r="F78" s="7"/>
      <c r="G78" s="7"/>
      <c r="H78" s="7"/>
      <c r="I78" s="7"/>
      <c r="J78" s="7"/>
      <c r="K78" s="56"/>
      <c r="M78" s="38" t="s">
        <v>52</v>
      </c>
      <c r="N78" s="34">
        <f t="shared" ref="N78:T78" si="122">COUNTIF(D78,"自家用車")</f>
        <v>0</v>
      </c>
      <c r="O78" s="34">
        <f t="shared" si="122"/>
        <v>0</v>
      </c>
      <c r="P78" s="34">
        <f t="shared" si="122"/>
        <v>0</v>
      </c>
      <c r="Q78" s="34">
        <f t="shared" si="122"/>
        <v>0</v>
      </c>
      <c r="R78" s="34">
        <f t="shared" si="122"/>
        <v>0</v>
      </c>
      <c r="S78" s="34">
        <f t="shared" si="122"/>
        <v>0</v>
      </c>
      <c r="T78" s="34">
        <f t="shared" si="122"/>
        <v>0</v>
      </c>
    </row>
    <row r="79" spans="1:21" x14ac:dyDescent="0.2">
      <c r="A79" s="48">
        <v>24</v>
      </c>
      <c r="B79" s="89"/>
      <c r="C79" s="3" t="s">
        <v>44</v>
      </c>
      <c r="D79" s="5"/>
      <c r="E79" s="5"/>
      <c r="F79" s="5"/>
      <c r="G79" s="5"/>
      <c r="H79" s="5"/>
      <c r="I79" s="5"/>
      <c r="J79" s="5"/>
      <c r="K79" s="54" t="str">
        <f t="shared" ref="K79" si="123">IF(B79="","",IF(COUNTBLANK(D79:J81)=0,ROUND(SUM(N80:T80)/12.5*2.32,1),"全ての欄を入力してください"))</f>
        <v/>
      </c>
      <c r="M79" s="39" t="s">
        <v>50</v>
      </c>
      <c r="N79" s="40">
        <f t="shared" ref="N79" si="124">IF(D79="自家用車",0,IF(D81="自家用車以外",0,D80))</f>
        <v>0</v>
      </c>
      <c r="O79" s="40">
        <f t="shared" ref="O79:T79" si="125">IF(E79="取り組みなし",0,IF(E81="自家用車以外",0,E80))</f>
        <v>0</v>
      </c>
      <c r="P79" s="40">
        <f t="shared" si="125"/>
        <v>0</v>
      </c>
      <c r="Q79" s="40">
        <f t="shared" si="125"/>
        <v>0</v>
      </c>
      <c r="R79" s="40">
        <f t="shared" si="125"/>
        <v>0</v>
      </c>
      <c r="S79" s="40">
        <f t="shared" si="125"/>
        <v>0</v>
      </c>
      <c r="T79" s="40">
        <f t="shared" si="125"/>
        <v>0</v>
      </c>
      <c r="U79" s="36">
        <f>COUNTIF($D79:$J79,$AB$20)</f>
        <v>0</v>
      </c>
    </row>
    <row r="80" spans="1:21" x14ac:dyDescent="0.2">
      <c r="A80" s="49"/>
      <c r="B80" s="90"/>
      <c r="C80" s="33" t="s">
        <v>45</v>
      </c>
      <c r="D80" s="6"/>
      <c r="E80" s="6"/>
      <c r="F80" s="6"/>
      <c r="G80" s="6"/>
      <c r="H80" s="6"/>
      <c r="I80" s="6"/>
      <c r="J80" s="6"/>
      <c r="K80" s="55"/>
      <c r="M80" s="33" t="s">
        <v>51</v>
      </c>
      <c r="N80" s="32">
        <f t="shared" ref="N80:T80" si="126">IF(D79="自家用車",0,D80)</f>
        <v>0</v>
      </c>
      <c r="O80" s="32">
        <f t="shared" si="126"/>
        <v>0</v>
      </c>
      <c r="P80" s="32">
        <f t="shared" si="126"/>
        <v>0</v>
      </c>
      <c r="Q80" s="32">
        <f t="shared" si="126"/>
        <v>0</v>
      </c>
      <c r="R80" s="32">
        <f t="shared" si="126"/>
        <v>0</v>
      </c>
      <c r="S80" s="32">
        <f t="shared" si="126"/>
        <v>0</v>
      </c>
      <c r="T80" s="32">
        <f t="shared" si="126"/>
        <v>0</v>
      </c>
    </row>
    <row r="81" spans="1:21" x14ac:dyDescent="0.2">
      <c r="A81" s="50"/>
      <c r="B81" s="91"/>
      <c r="C81" s="2" t="s">
        <v>2</v>
      </c>
      <c r="D81" s="7"/>
      <c r="E81" s="7"/>
      <c r="F81" s="7"/>
      <c r="G81" s="7"/>
      <c r="H81" s="7"/>
      <c r="I81" s="7"/>
      <c r="J81" s="7"/>
      <c r="K81" s="56"/>
      <c r="M81" s="38" t="s">
        <v>52</v>
      </c>
      <c r="N81" s="34">
        <f t="shared" ref="N81:T81" si="127">COUNTIF(D81,"自家用車")</f>
        <v>0</v>
      </c>
      <c r="O81" s="34">
        <f t="shared" si="127"/>
        <v>0</v>
      </c>
      <c r="P81" s="34">
        <f t="shared" si="127"/>
        <v>0</v>
      </c>
      <c r="Q81" s="34">
        <f t="shared" si="127"/>
        <v>0</v>
      </c>
      <c r="R81" s="34">
        <f t="shared" si="127"/>
        <v>0</v>
      </c>
      <c r="S81" s="34">
        <f t="shared" si="127"/>
        <v>0</v>
      </c>
      <c r="T81" s="34">
        <f t="shared" si="127"/>
        <v>0</v>
      </c>
    </row>
    <row r="82" spans="1:21" x14ac:dyDescent="0.2">
      <c r="A82" s="48">
        <v>25</v>
      </c>
      <c r="B82" s="89"/>
      <c r="C82" s="3" t="s">
        <v>44</v>
      </c>
      <c r="D82" s="5"/>
      <c r="E82" s="5"/>
      <c r="F82" s="5"/>
      <c r="G82" s="5"/>
      <c r="H82" s="5"/>
      <c r="I82" s="5"/>
      <c r="J82" s="5"/>
      <c r="K82" s="54" t="str">
        <f t="shared" ref="K82" si="128">IF(B82="","",IF(COUNTBLANK(D82:J84)=0,ROUND(SUM(N83:T83)/12.5*2.32,1),"全ての欄を入力してください"))</f>
        <v/>
      </c>
      <c r="M82" s="39" t="s">
        <v>50</v>
      </c>
      <c r="N82" s="40">
        <f t="shared" ref="N82" si="129">IF(D82="自家用車",0,IF(D84="自家用車以外",0,D83))</f>
        <v>0</v>
      </c>
      <c r="O82" s="40">
        <f t="shared" ref="O82:T82" si="130">IF(E82="取り組みなし",0,IF(E84="自家用車以外",0,E83))</f>
        <v>0</v>
      </c>
      <c r="P82" s="40">
        <f t="shared" si="130"/>
        <v>0</v>
      </c>
      <c r="Q82" s="40">
        <f t="shared" si="130"/>
        <v>0</v>
      </c>
      <c r="R82" s="40">
        <f t="shared" si="130"/>
        <v>0</v>
      </c>
      <c r="S82" s="40">
        <f t="shared" si="130"/>
        <v>0</v>
      </c>
      <c r="T82" s="40">
        <f t="shared" si="130"/>
        <v>0</v>
      </c>
      <c r="U82" s="36">
        <f>COUNTIF($D82:$J82,$AB$20)</f>
        <v>0</v>
      </c>
    </row>
    <row r="83" spans="1:21" x14ac:dyDescent="0.2">
      <c r="A83" s="49"/>
      <c r="B83" s="90"/>
      <c r="C83" s="33" t="s">
        <v>45</v>
      </c>
      <c r="D83" s="6"/>
      <c r="E83" s="6"/>
      <c r="F83" s="6"/>
      <c r="G83" s="6"/>
      <c r="H83" s="6"/>
      <c r="I83" s="6"/>
      <c r="J83" s="6"/>
      <c r="K83" s="55"/>
      <c r="M83" s="33" t="s">
        <v>51</v>
      </c>
      <c r="N83" s="32">
        <f t="shared" ref="N83:T83" si="131">IF(D82="自家用車",0,D83)</f>
        <v>0</v>
      </c>
      <c r="O83" s="32">
        <f t="shared" si="131"/>
        <v>0</v>
      </c>
      <c r="P83" s="32">
        <f t="shared" si="131"/>
        <v>0</v>
      </c>
      <c r="Q83" s="32">
        <f t="shared" si="131"/>
        <v>0</v>
      </c>
      <c r="R83" s="32">
        <f t="shared" si="131"/>
        <v>0</v>
      </c>
      <c r="S83" s="32">
        <f t="shared" si="131"/>
        <v>0</v>
      </c>
      <c r="T83" s="32">
        <f t="shared" si="131"/>
        <v>0</v>
      </c>
    </row>
    <row r="84" spans="1:21" x14ac:dyDescent="0.2">
      <c r="A84" s="50"/>
      <c r="B84" s="91"/>
      <c r="C84" s="2" t="s">
        <v>2</v>
      </c>
      <c r="D84" s="7"/>
      <c r="E84" s="7"/>
      <c r="F84" s="7"/>
      <c r="G84" s="7"/>
      <c r="H84" s="7"/>
      <c r="I84" s="7"/>
      <c r="J84" s="7"/>
      <c r="K84" s="56"/>
      <c r="M84" s="38" t="s">
        <v>52</v>
      </c>
      <c r="N84" s="34">
        <f t="shared" ref="N84:T84" si="132">COUNTIF(D84,"自家用車")</f>
        <v>0</v>
      </c>
      <c r="O84" s="34">
        <f t="shared" si="132"/>
        <v>0</v>
      </c>
      <c r="P84" s="34">
        <f t="shared" si="132"/>
        <v>0</v>
      </c>
      <c r="Q84" s="34">
        <f t="shared" si="132"/>
        <v>0</v>
      </c>
      <c r="R84" s="34">
        <f t="shared" si="132"/>
        <v>0</v>
      </c>
      <c r="S84" s="34">
        <f t="shared" si="132"/>
        <v>0</v>
      </c>
      <c r="T84" s="34">
        <f t="shared" si="132"/>
        <v>0</v>
      </c>
    </row>
    <row r="85" spans="1:21" x14ac:dyDescent="0.2">
      <c r="A85" s="48">
        <v>26</v>
      </c>
      <c r="B85" s="89"/>
      <c r="C85" s="3" t="s">
        <v>44</v>
      </c>
      <c r="D85" s="5"/>
      <c r="E85" s="5"/>
      <c r="F85" s="5"/>
      <c r="G85" s="5"/>
      <c r="H85" s="5"/>
      <c r="I85" s="5"/>
      <c r="J85" s="5"/>
      <c r="K85" s="54" t="str">
        <f t="shared" ref="K85" si="133">IF(B85="","",IF(COUNTBLANK(D85:J87)=0,ROUND(SUM(N86:T86)/12.5*2.32,1),"全ての欄を入力してください"))</f>
        <v/>
      </c>
      <c r="M85" s="39" t="s">
        <v>50</v>
      </c>
      <c r="N85" s="40">
        <f t="shared" ref="N85" si="134">IF(D85="自家用車",0,IF(D87="自家用車以外",0,D86))</f>
        <v>0</v>
      </c>
      <c r="O85" s="40">
        <f t="shared" ref="O85:T85" si="135">IF(E85="取り組みなし",0,IF(E87="自家用車以外",0,E86))</f>
        <v>0</v>
      </c>
      <c r="P85" s="40">
        <f t="shared" si="135"/>
        <v>0</v>
      </c>
      <c r="Q85" s="40">
        <f t="shared" si="135"/>
        <v>0</v>
      </c>
      <c r="R85" s="40">
        <f t="shared" si="135"/>
        <v>0</v>
      </c>
      <c r="S85" s="40">
        <f t="shared" si="135"/>
        <v>0</v>
      </c>
      <c r="T85" s="40">
        <f t="shared" si="135"/>
        <v>0</v>
      </c>
      <c r="U85" s="36">
        <f>COUNTIF($D85:$J85,$AB$20)</f>
        <v>0</v>
      </c>
    </row>
    <row r="86" spans="1:21" x14ac:dyDescent="0.2">
      <c r="A86" s="49"/>
      <c r="B86" s="90"/>
      <c r="C86" s="33" t="s">
        <v>45</v>
      </c>
      <c r="D86" s="6"/>
      <c r="E86" s="6"/>
      <c r="F86" s="6"/>
      <c r="G86" s="6"/>
      <c r="H86" s="6"/>
      <c r="I86" s="6"/>
      <c r="J86" s="6"/>
      <c r="K86" s="55"/>
      <c r="M86" s="33" t="s">
        <v>51</v>
      </c>
      <c r="N86" s="32">
        <f t="shared" ref="N86:T86" si="136">IF(D85="自家用車",0,D86)</f>
        <v>0</v>
      </c>
      <c r="O86" s="32">
        <f t="shared" si="136"/>
        <v>0</v>
      </c>
      <c r="P86" s="32">
        <f t="shared" si="136"/>
        <v>0</v>
      </c>
      <c r="Q86" s="32">
        <f t="shared" si="136"/>
        <v>0</v>
      </c>
      <c r="R86" s="32">
        <f t="shared" si="136"/>
        <v>0</v>
      </c>
      <c r="S86" s="32">
        <f t="shared" si="136"/>
        <v>0</v>
      </c>
      <c r="T86" s="32">
        <f t="shared" si="136"/>
        <v>0</v>
      </c>
    </row>
    <row r="87" spans="1:21" x14ac:dyDescent="0.2">
      <c r="A87" s="50"/>
      <c r="B87" s="91"/>
      <c r="C87" s="2" t="s">
        <v>2</v>
      </c>
      <c r="D87" s="7"/>
      <c r="E87" s="7"/>
      <c r="F87" s="7"/>
      <c r="G87" s="7"/>
      <c r="H87" s="7"/>
      <c r="I87" s="7"/>
      <c r="J87" s="7"/>
      <c r="K87" s="56"/>
      <c r="M87" s="38" t="s">
        <v>52</v>
      </c>
      <c r="N87" s="34">
        <f t="shared" ref="N87:T87" si="137">COUNTIF(D87,"自家用車")</f>
        <v>0</v>
      </c>
      <c r="O87" s="34">
        <f t="shared" si="137"/>
        <v>0</v>
      </c>
      <c r="P87" s="34">
        <f t="shared" si="137"/>
        <v>0</v>
      </c>
      <c r="Q87" s="34">
        <f t="shared" si="137"/>
        <v>0</v>
      </c>
      <c r="R87" s="34">
        <f t="shared" si="137"/>
        <v>0</v>
      </c>
      <c r="S87" s="34">
        <f t="shared" si="137"/>
        <v>0</v>
      </c>
      <c r="T87" s="34">
        <f t="shared" si="137"/>
        <v>0</v>
      </c>
    </row>
    <row r="88" spans="1:21" x14ac:dyDescent="0.2">
      <c r="A88" s="48">
        <v>27</v>
      </c>
      <c r="B88" s="89"/>
      <c r="C88" s="3" t="s">
        <v>44</v>
      </c>
      <c r="D88" s="5"/>
      <c r="E88" s="5"/>
      <c r="F88" s="5"/>
      <c r="G88" s="5"/>
      <c r="H88" s="5"/>
      <c r="I88" s="5"/>
      <c r="J88" s="5"/>
      <c r="K88" s="54" t="str">
        <f t="shared" ref="K88" si="138">IF(B88="","",IF(COUNTBLANK(D88:J90)=0,ROUND(SUM(N89:T89)/12.5*2.32,1),"全ての欄を入力してください"))</f>
        <v/>
      </c>
      <c r="M88" s="39" t="s">
        <v>50</v>
      </c>
      <c r="N88" s="40">
        <f t="shared" ref="N88" si="139">IF(D88="自家用車",0,IF(D90="自家用車以外",0,D89))</f>
        <v>0</v>
      </c>
      <c r="O88" s="40">
        <f t="shared" ref="O88:T88" si="140">IF(E88="取り組みなし",0,IF(E90="自家用車以外",0,E89))</f>
        <v>0</v>
      </c>
      <c r="P88" s="40">
        <f t="shared" si="140"/>
        <v>0</v>
      </c>
      <c r="Q88" s="40">
        <f t="shared" si="140"/>
        <v>0</v>
      </c>
      <c r="R88" s="40">
        <f t="shared" si="140"/>
        <v>0</v>
      </c>
      <c r="S88" s="40">
        <f t="shared" si="140"/>
        <v>0</v>
      </c>
      <c r="T88" s="40">
        <f t="shared" si="140"/>
        <v>0</v>
      </c>
      <c r="U88" s="36">
        <f>COUNTIF($D88:$J88,$AB$20)</f>
        <v>0</v>
      </c>
    </row>
    <row r="89" spans="1:21" x14ac:dyDescent="0.2">
      <c r="A89" s="49"/>
      <c r="B89" s="90"/>
      <c r="C89" s="33" t="s">
        <v>45</v>
      </c>
      <c r="D89" s="6"/>
      <c r="E89" s="6"/>
      <c r="F89" s="6"/>
      <c r="G89" s="6"/>
      <c r="H89" s="6"/>
      <c r="I89" s="6"/>
      <c r="J89" s="6"/>
      <c r="K89" s="55"/>
      <c r="M89" s="33" t="s">
        <v>51</v>
      </c>
      <c r="N89" s="32">
        <f t="shared" ref="N89:T89" si="141">IF(D88="自家用車",0,D89)</f>
        <v>0</v>
      </c>
      <c r="O89" s="32">
        <f t="shared" si="141"/>
        <v>0</v>
      </c>
      <c r="P89" s="32">
        <f t="shared" si="141"/>
        <v>0</v>
      </c>
      <c r="Q89" s="32">
        <f t="shared" si="141"/>
        <v>0</v>
      </c>
      <c r="R89" s="32">
        <f t="shared" si="141"/>
        <v>0</v>
      </c>
      <c r="S89" s="32">
        <f t="shared" si="141"/>
        <v>0</v>
      </c>
      <c r="T89" s="32">
        <f t="shared" si="141"/>
        <v>0</v>
      </c>
    </row>
    <row r="90" spans="1:21" x14ac:dyDescent="0.2">
      <c r="A90" s="50"/>
      <c r="B90" s="91"/>
      <c r="C90" s="2" t="s">
        <v>2</v>
      </c>
      <c r="D90" s="7"/>
      <c r="E90" s="7"/>
      <c r="F90" s="7"/>
      <c r="G90" s="7"/>
      <c r="H90" s="7"/>
      <c r="I90" s="7"/>
      <c r="J90" s="7"/>
      <c r="K90" s="56"/>
      <c r="M90" s="38" t="s">
        <v>52</v>
      </c>
      <c r="N90" s="34">
        <f t="shared" ref="N90:T90" si="142">COUNTIF(D90,"自家用車")</f>
        <v>0</v>
      </c>
      <c r="O90" s="34">
        <f t="shared" si="142"/>
        <v>0</v>
      </c>
      <c r="P90" s="34">
        <f t="shared" si="142"/>
        <v>0</v>
      </c>
      <c r="Q90" s="34">
        <f t="shared" si="142"/>
        <v>0</v>
      </c>
      <c r="R90" s="34">
        <f t="shared" si="142"/>
        <v>0</v>
      </c>
      <c r="S90" s="34">
        <f t="shared" si="142"/>
        <v>0</v>
      </c>
      <c r="T90" s="34">
        <f t="shared" si="142"/>
        <v>0</v>
      </c>
    </row>
    <row r="91" spans="1:21" x14ac:dyDescent="0.2">
      <c r="A91" s="48">
        <v>28</v>
      </c>
      <c r="B91" s="89"/>
      <c r="C91" s="3" t="s">
        <v>44</v>
      </c>
      <c r="D91" s="5"/>
      <c r="E91" s="5"/>
      <c r="F91" s="5"/>
      <c r="G91" s="5"/>
      <c r="H91" s="5"/>
      <c r="I91" s="5"/>
      <c r="J91" s="5"/>
      <c r="K91" s="54" t="str">
        <f t="shared" ref="K91" si="143">IF(B91="","",IF(COUNTBLANK(D91:J93)=0,ROUND(SUM(N92:T92)/12.5*2.32,1),"全ての欄を入力してください"))</f>
        <v/>
      </c>
      <c r="M91" s="39" t="s">
        <v>50</v>
      </c>
      <c r="N91" s="40">
        <f t="shared" ref="N91" si="144">IF(D91="自家用車",0,IF(D93="自家用車以外",0,D92))</f>
        <v>0</v>
      </c>
      <c r="O91" s="40">
        <f t="shared" ref="O91:T91" si="145">IF(E91="取り組みなし",0,IF(E93="自家用車以外",0,E92))</f>
        <v>0</v>
      </c>
      <c r="P91" s="40">
        <f t="shared" si="145"/>
        <v>0</v>
      </c>
      <c r="Q91" s="40">
        <f t="shared" si="145"/>
        <v>0</v>
      </c>
      <c r="R91" s="40">
        <f t="shared" si="145"/>
        <v>0</v>
      </c>
      <c r="S91" s="40">
        <f t="shared" si="145"/>
        <v>0</v>
      </c>
      <c r="T91" s="40">
        <f t="shared" si="145"/>
        <v>0</v>
      </c>
      <c r="U91" s="36">
        <f>COUNTIF($D91:$J91,$AB$20)</f>
        <v>0</v>
      </c>
    </row>
    <row r="92" spans="1:21" x14ac:dyDescent="0.2">
      <c r="A92" s="49"/>
      <c r="B92" s="90"/>
      <c r="C92" s="33" t="s">
        <v>45</v>
      </c>
      <c r="D92" s="6"/>
      <c r="E92" s="6"/>
      <c r="F92" s="6"/>
      <c r="G92" s="6"/>
      <c r="H92" s="6"/>
      <c r="I92" s="6"/>
      <c r="J92" s="6"/>
      <c r="K92" s="55"/>
      <c r="M92" s="33" t="s">
        <v>51</v>
      </c>
      <c r="N92" s="32">
        <f t="shared" ref="N92:T92" si="146">IF(D91="自家用車",0,D92)</f>
        <v>0</v>
      </c>
      <c r="O92" s="32">
        <f t="shared" si="146"/>
        <v>0</v>
      </c>
      <c r="P92" s="32">
        <f t="shared" si="146"/>
        <v>0</v>
      </c>
      <c r="Q92" s="32">
        <f t="shared" si="146"/>
        <v>0</v>
      </c>
      <c r="R92" s="32">
        <f t="shared" si="146"/>
        <v>0</v>
      </c>
      <c r="S92" s="32">
        <f t="shared" si="146"/>
        <v>0</v>
      </c>
      <c r="T92" s="32">
        <f t="shared" si="146"/>
        <v>0</v>
      </c>
    </row>
    <row r="93" spans="1:21" x14ac:dyDescent="0.2">
      <c r="A93" s="50"/>
      <c r="B93" s="91"/>
      <c r="C93" s="2" t="s">
        <v>2</v>
      </c>
      <c r="D93" s="7"/>
      <c r="E93" s="7"/>
      <c r="F93" s="7"/>
      <c r="G93" s="7"/>
      <c r="H93" s="7"/>
      <c r="I93" s="7"/>
      <c r="J93" s="7"/>
      <c r="K93" s="56"/>
      <c r="M93" s="38" t="s">
        <v>52</v>
      </c>
      <c r="N93" s="34">
        <f t="shared" ref="N93:T93" si="147">COUNTIF(D93,"自家用車")</f>
        <v>0</v>
      </c>
      <c r="O93" s="34">
        <f t="shared" si="147"/>
        <v>0</v>
      </c>
      <c r="P93" s="34">
        <f t="shared" si="147"/>
        <v>0</v>
      </c>
      <c r="Q93" s="34">
        <f t="shared" si="147"/>
        <v>0</v>
      </c>
      <c r="R93" s="34">
        <f t="shared" si="147"/>
        <v>0</v>
      </c>
      <c r="S93" s="34">
        <f t="shared" si="147"/>
        <v>0</v>
      </c>
      <c r="T93" s="34">
        <f t="shared" si="147"/>
        <v>0</v>
      </c>
    </row>
    <row r="94" spans="1:21" x14ac:dyDescent="0.2">
      <c r="A94" s="48">
        <v>29</v>
      </c>
      <c r="B94" s="89"/>
      <c r="C94" s="3" t="s">
        <v>44</v>
      </c>
      <c r="D94" s="5"/>
      <c r="E94" s="5"/>
      <c r="F94" s="5"/>
      <c r="G94" s="5"/>
      <c r="H94" s="5"/>
      <c r="I94" s="5"/>
      <c r="J94" s="5"/>
      <c r="K94" s="54" t="str">
        <f t="shared" ref="K94" si="148">IF(B94="","",IF(COUNTBLANK(D94:J96)=0,ROUND(SUM(N95:T95)/12.5*2.32,1),"全ての欄を入力してください"))</f>
        <v/>
      </c>
      <c r="M94" s="39" t="s">
        <v>50</v>
      </c>
      <c r="N94" s="40">
        <f t="shared" ref="N94" si="149">IF(D94="自家用車",0,IF(D96="自家用車以外",0,D95))</f>
        <v>0</v>
      </c>
      <c r="O94" s="40">
        <f t="shared" ref="O94:T94" si="150">IF(E94="取り組みなし",0,IF(E96="自家用車以外",0,E95))</f>
        <v>0</v>
      </c>
      <c r="P94" s="40">
        <f t="shared" si="150"/>
        <v>0</v>
      </c>
      <c r="Q94" s="40">
        <f t="shared" si="150"/>
        <v>0</v>
      </c>
      <c r="R94" s="40">
        <f t="shared" si="150"/>
        <v>0</v>
      </c>
      <c r="S94" s="40">
        <f t="shared" si="150"/>
        <v>0</v>
      </c>
      <c r="T94" s="40">
        <f t="shared" si="150"/>
        <v>0</v>
      </c>
      <c r="U94" s="36">
        <f>COUNTIF($D94:$J94,$AB$20)</f>
        <v>0</v>
      </c>
    </row>
    <row r="95" spans="1:21" x14ac:dyDescent="0.2">
      <c r="A95" s="49"/>
      <c r="B95" s="90"/>
      <c r="C95" s="33" t="s">
        <v>45</v>
      </c>
      <c r="D95" s="6"/>
      <c r="E95" s="6"/>
      <c r="F95" s="6"/>
      <c r="G95" s="6"/>
      <c r="H95" s="6"/>
      <c r="I95" s="6"/>
      <c r="J95" s="6"/>
      <c r="K95" s="55"/>
      <c r="M95" s="33" t="s">
        <v>51</v>
      </c>
      <c r="N95" s="32">
        <f t="shared" ref="N95:T95" si="151">IF(D94="自家用車",0,D95)</f>
        <v>0</v>
      </c>
      <c r="O95" s="32">
        <f t="shared" si="151"/>
        <v>0</v>
      </c>
      <c r="P95" s="32">
        <f t="shared" si="151"/>
        <v>0</v>
      </c>
      <c r="Q95" s="32">
        <f t="shared" si="151"/>
        <v>0</v>
      </c>
      <c r="R95" s="32">
        <f t="shared" si="151"/>
        <v>0</v>
      </c>
      <c r="S95" s="32">
        <f t="shared" si="151"/>
        <v>0</v>
      </c>
      <c r="T95" s="32">
        <f t="shared" si="151"/>
        <v>0</v>
      </c>
    </row>
    <row r="96" spans="1:21" x14ac:dyDescent="0.2">
      <c r="A96" s="50"/>
      <c r="B96" s="91"/>
      <c r="C96" s="2" t="s">
        <v>2</v>
      </c>
      <c r="D96" s="7"/>
      <c r="E96" s="7"/>
      <c r="F96" s="7"/>
      <c r="G96" s="7"/>
      <c r="H96" s="7"/>
      <c r="I96" s="7"/>
      <c r="J96" s="7"/>
      <c r="K96" s="56"/>
      <c r="M96" s="38" t="s">
        <v>52</v>
      </c>
      <c r="N96" s="34">
        <f t="shared" ref="N96:T96" si="152">COUNTIF(D96,"自家用車")</f>
        <v>0</v>
      </c>
      <c r="O96" s="34">
        <f t="shared" si="152"/>
        <v>0</v>
      </c>
      <c r="P96" s="34">
        <f t="shared" si="152"/>
        <v>0</v>
      </c>
      <c r="Q96" s="34">
        <f t="shared" si="152"/>
        <v>0</v>
      </c>
      <c r="R96" s="34">
        <f t="shared" si="152"/>
        <v>0</v>
      </c>
      <c r="S96" s="34">
        <f t="shared" si="152"/>
        <v>0</v>
      </c>
      <c r="T96" s="34">
        <f t="shared" si="152"/>
        <v>0</v>
      </c>
    </row>
    <row r="97" spans="1:21" x14ac:dyDescent="0.2">
      <c r="A97" s="48">
        <v>30</v>
      </c>
      <c r="B97" s="89"/>
      <c r="C97" s="3" t="s">
        <v>44</v>
      </c>
      <c r="D97" s="5"/>
      <c r="E97" s="5"/>
      <c r="F97" s="5"/>
      <c r="G97" s="5"/>
      <c r="H97" s="5"/>
      <c r="I97" s="5"/>
      <c r="J97" s="5"/>
      <c r="K97" s="54" t="str">
        <f t="shared" ref="K97" si="153">IF(B97="","",IF(COUNTBLANK(D97:J99)=0,ROUND(SUM(N98:T98)/12.5*2.32,1),"全ての欄を入力してください"))</f>
        <v/>
      </c>
      <c r="M97" s="39" t="s">
        <v>50</v>
      </c>
      <c r="N97" s="40">
        <f t="shared" ref="N97" si="154">IF(D97="自家用車",0,IF(D99="自家用車以外",0,D98))</f>
        <v>0</v>
      </c>
      <c r="O97" s="40">
        <f t="shared" ref="O97:T97" si="155">IF(E97="取り組みなし",0,IF(E99="自家用車以外",0,E98))</f>
        <v>0</v>
      </c>
      <c r="P97" s="40">
        <f t="shared" si="155"/>
        <v>0</v>
      </c>
      <c r="Q97" s="40">
        <f t="shared" si="155"/>
        <v>0</v>
      </c>
      <c r="R97" s="40">
        <f t="shared" si="155"/>
        <v>0</v>
      </c>
      <c r="S97" s="40">
        <f t="shared" si="155"/>
        <v>0</v>
      </c>
      <c r="T97" s="40">
        <f t="shared" si="155"/>
        <v>0</v>
      </c>
      <c r="U97" s="36">
        <f>COUNTIF($D97:$J97,$AB$20)</f>
        <v>0</v>
      </c>
    </row>
    <row r="98" spans="1:21" x14ac:dyDescent="0.2">
      <c r="A98" s="49"/>
      <c r="B98" s="90"/>
      <c r="C98" s="33" t="s">
        <v>45</v>
      </c>
      <c r="D98" s="6"/>
      <c r="E98" s="6"/>
      <c r="F98" s="6"/>
      <c r="G98" s="6"/>
      <c r="H98" s="6"/>
      <c r="I98" s="6"/>
      <c r="J98" s="6"/>
      <c r="K98" s="55"/>
      <c r="M98" s="33" t="s">
        <v>51</v>
      </c>
      <c r="N98" s="32">
        <f t="shared" ref="N98:T98" si="156">IF(D97="自家用車",0,D98)</f>
        <v>0</v>
      </c>
      <c r="O98" s="32">
        <f t="shared" si="156"/>
        <v>0</v>
      </c>
      <c r="P98" s="32">
        <f t="shared" si="156"/>
        <v>0</v>
      </c>
      <c r="Q98" s="32">
        <f t="shared" si="156"/>
        <v>0</v>
      </c>
      <c r="R98" s="32">
        <f t="shared" si="156"/>
        <v>0</v>
      </c>
      <c r="S98" s="32">
        <f t="shared" si="156"/>
        <v>0</v>
      </c>
      <c r="T98" s="32">
        <f t="shared" si="156"/>
        <v>0</v>
      </c>
    </row>
    <row r="99" spans="1:21" x14ac:dyDescent="0.2">
      <c r="A99" s="50"/>
      <c r="B99" s="91"/>
      <c r="C99" s="2" t="s">
        <v>2</v>
      </c>
      <c r="D99" s="7"/>
      <c r="E99" s="7"/>
      <c r="F99" s="7"/>
      <c r="G99" s="7"/>
      <c r="H99" s="7"/>
      <c r="I99" s="7"/>
      <c r="J99" s="7"/>
      <c r="K99" s="56"/>
      <c r="M99" s="38" t="s">
        <v>52</v>
      </c>
      <c r="N99" s="34">
        <f t="shared" ref="N99:T99" si="157">COUNTIF(D99,"自家用車")</f>
        <v>0</v>
      </c>
      <c r="O99" s="34">
        <f t="shared" si="157"/>
        <v>0</v>
      </c>
      <c r="P99" s="34">
        <f t="shared" si="157"/>
        <v>0</v>
      </c>
      <c r="Q99" s="34">
        <f t="shared" si="157"/>
        <v>0</v>
      </c>
      <c r="R99" s="34">
        <f t="shared" si="157"/>
        <v>0</v>
      </c>
      <c r="S99" s="34">
        <f t="shared" si="157"/>
        <v>0</v>
      </c>
      <c r="T99" s="34">
        <f t="shared" si="157"/>
        <v>0</v>
      </c>
    </row>
    <row r="102" spans="1:21" x14ac:dyDescent="0.2">
      <c r="D102"/>
      <c r="E102"/>
      <c r="F102"/>
      <c r="G102"/>
      <c r="H102"/>
      <c r="I102"/>
      <c r="J102"/>
    </row>
    <row r="103" spans="1:21" x14ac:dyDescent="0.2">
      <c r="E103"/>
      <c r="F103"/>
      <c r="G103"/>
      <c r="H103"/>
      <c r="I103"/>
      <c r="J103"/>
    </row>
    <row r="104" spans="1:21" x14ac:dyDescent="0.2">
      <c r="E104"/>
      <c r="F104"/>
      <c r="G104"/>
      <c r="H104"/>
      <c r="I104"/>
      <c r="J104"/>
    </row>
    <row r="105" spans="1:21" x14ac:dyDescent="0.2">
      <c r="E105"/>
      <c r="F105"/>
      <c r="G105"/>
      <c r="H105"/>
      <c r="I105"/>
      <c r="J105"/>
    </row>
    <row r="106" spans="1:21" x14ac:dyDescent="0.2">
      <c r="E106"/>
      <c r="F106"/>
      <c r="G106"/>
      <c r="H106"/>
      <c r="I106"/>
      <c r="J106"/>
    </row>
    <row r="107" spans="1:21" x14ac:dyDescent="0.2">
      <c r="E107"/>
      <c r="F107"/>
      <c r="G107"/>
      <c r="H107"/>
      <c r="I107"/>
      <c r="J107"/>
    </row>
    <row r="108" spans="1:21" x14ac:dyDescent="0.2">
      <c r="E108"/>
      <c r="F108"/>
      <c r="G108"/>
      <c r="H108"/>
      <c r="I108"/>
      <c r="J108"/>
    </row>
    <row r="109" spans="1:21" x14ac:dyDescent="0.2">
      <c r="E109"/>
      <c r="F109"/>
      <c r="G109"/>
      <c r="H109"/>
      <c r="I109"/>
      <c r="J109"/>
    </row>
    <row r="110" spans="1:21" x14ac:dyDescent="0.2">
      <c r="E110"/>
      <c r="F110"/>
      <c r="G110"/>
      <c r="H110"/>
      <c r="I110"/>
      <c r="J110"/>
    </row>
    <row r="111" spans="1:21" x14ac:dyDescent="0.2">
      <c r="E111"/>
      <c r="F111"/>
      <c r="G111"/>
      <c r="H111"/>
      <c r="I111"/>
      <c r="J111"/>
    </row>
    <row r="112" spans="1:21" x14ac:dyDescent="0.2">
      <c r="E112"/>
      <c r="F112"/>
      <c r="G112"/>
      <c r="H112"/>
      <c r="I112"/>
      <c r="J112"/>
    </row>
    <row r="113" spans="5:10" x14ac:dyDescent="0.2">
      <c r="E113"/>
      <c r="F113"/>
      <c r="G113"/>
      <c r="H113"/>
      <c r="I113"/>
      <c r="J113"/>
    </row>
    <row r="114" spans="5:10" x14ac:dyDescent="0.2">
      <c r="E114"/>
      <c r="F114"/>
      <c r="G114"/>
      <c r="H114"/>
      <c r="I114"/>
      <c r="J114"/>
    </row>
    <row r="115" spans="5:10" x14ac:dyDescent="0.2">
      <c r="E115"/>
      <c r="F115"/>
      <c r="G115"/>
      <c r="H115"/>
      <c r="I115"/>
      <c r="J115"/>
    </row>
    <row r="116" spans="5:10" x14ac:dyDescent="0.2">
      <c r="E116"/>
      <c r="F116"/>
      <c r="G116"/>
      <c r="H116"/>
      <c r="I116"/>
      <c r="J116"/>
    </row>
    <row r="117" spans="5:10" x14ac:dyDescent="0.2">
      <c r="E117"/>
      <c r="F117"/>
      <c r="G117"/>
      <c r="H117"/>
      <c r="I117"/>
      <c r="J117"/>
    </row>
    <row r="118" spans="5:10" x14ac:dyDescent="0.2">
      <c r="E118"/>
      <c r="F118"/>
      <c r="G118"/>
      <c r="H118"/>
      <c r="I118"/>
      <c r="J118"/>
    </row>
    <row r="119" spans="5:10" x14ac:dyDescent="0.2">
      <c r="E119"/>
      <c r="F119"/>
      <c r="G119"/>
      <c r="H119"/>
      <c r="I119"/>
      <c r="J119"/>
    </row>
    <row r="120" spans="5:10" x14ac:dyDescent="0.2">
      <c r="E120"/>
      <c r="F120"/>
      <c r="G120"/>
      <c r="H120"/>
      <c r="I120"/>
      <c r="J120"/>
    </row>
    <row r="121" spans="5:10" x14ac:dyDescent="0.2">
      <c r="E121"/>
      <c r="F121"/>
      <c r="G121"/>
      <c r="H121"/>
      <c r="I121"/>
      <c r="J121"/>
    </row>
    <row r="122" spans="5:10" x14ac:dyDescent="0.2">
      <c r="E122"/>
      <c r="F122"/>
      <c r="G122"/>
      <c r="H122"/>
      <c r="I122"/>
      <c r="J122"/>
    </row>
    <row r="123" spans="5:10" x14ac:dyDescent="0.2">
      <c r="E123"/>
      <c r="F123"/>
      <c r="G123"/>
      <c r="H123"/>
      <c r="I123"/>
      <c r="J123"/>
    </row>
    <row r="124" spans="5:10" x14ac:dyDescent="0.2">
      <c r="E124"/>
      <c r="F124"/>
      <c r="G124"/>
      <c r="H124"/>
      <c r="I124"/>
      <c r="J124"/>
    </row>
    <row r="125" spans="5:10" x14ac:dyDescent="0.2">
      <c r="E125"/>
      <c r="F125"/>
      <c r="G125"/>
      <c r="H125"/>
      <c r="I125"/>
      <c r="J125"/>
    </row>
    <row r="126" spans="5:10" x14ac:dyDescent="0.2">
      <c r="E126"/>
      <c r="F126"/>
      <c r="G126"/>
      <c r="H126"/>
      <c r="I126"/>
      <c r="J126"/>
    </row>
    <row r="127" spans="5:10" x14ac:dyDescent="0.2">
      <c r="E127"/>
      <c r="F127"/>
      <c r="G127"/>
      <c r="H127"/>
      <c r="I127"/>
      <c r="J127"/>
    </row>
    <row r="128" spans="5:10" x14ac:dyDescent="0.2">
      <c r="E128"/>
      <c r="F128"/>
      <c r="G128"/>
      <c r="H128"/>
      <c r="I128"/>
      <c r="J128"/>
    </row>
    <row r="129" spans="5:10" x14ac:dyDescent="0.2">
      <c r="E129"/>
      <c r="F129"/>
      <c r="G129"/>
      <c r="H129"/>
      <c r="I129"/>
      <c r="J129"/>
    </row>
    <row r="130" spans="5:10" x14ac:dyDescent="0.2">
      <c r="E130"/>
      <c r="F130"/>
      <c r="G130"/>
      <c r="H130"/>
      <c r="I130"/>
      <c r="J130"/>
    </row>
    <row r="131" spans="5:10" x14ac:dyDescent="0.2">
      <c r="E131"/>
      <c r="F131"/>
      <c r="G131"/>
      <c r="H131"/>
      <c r="I131"/>
      <c r="J131"/>
    </row>
    <row r="132" spans="5:10" x14ac:dyDescent="0.2">
      <c r="E132"/>
      <c r="F132"/>
      <c r="G132"/>
      <c r="H132"/>
      <c r="I132"/>
      <c r="J132"/>
    </row>
    <row r="133" spans="5:10" x14ac:dyDescent="0.2">
      <c r="J133"/>
    </row>
    <row r="134" spans="5:10" x14ac:dyDescent="0.2">
      <c r="J134"/>
    </row>
    <row r="135" spans="5:10" x14ac:dyDescent="0.2">
      <c r="J135"/>
    </row>
    <row r="136" spans="5:10" x14ac:dyDescent="0.2">
      <c r="J136"/>
    </row>
    <row r="137" spans="5:10" x14ac:dyDescent="0.2">
      <c r="J137"/>
    </row>
    <row r="138" spans="5:10" x14ac:dyDescent="0.2">
      <c r="J138"/>
    </row>
    <row r="139" spans="5:10" x14ac:dyDescent="0.2">
      <c r="J139"/>
    </row>
  </sheetData>
  <mergeCells count="111">
    <mergeCell ref="A97:A99"/>
    <mergeCell ref="B97:B99"/>
    <mergeCell ref="K97:K99"/>
    <mergeCell ref="A91:A93"/>
    <mergeCell ref="B91:B93"/>
    <mergeCell ref="K91:K93"/>
    <mergeCell ref="A94:A96"/>
    <mergeCell ref="B94:B96"/>
    <mergeCell ref="K94:K96"/>
    <mergeCell ref="A85:A87"/>
    <mergeCell ref="B85:B87"/>
    <mergeCell ref="K85:K87"/>
    <mergeCell ref="A88:A90"/>
    <mergeCell ref="B88:B90"/>
    <mergeCell ref="K88:K90"/>
    <mergeCell ref="A79:A81"/>
    <mergeCell ref="B79:B81"/>
    <mergeCell ref="K79:K81"/>
    <mergeCell ref="A82:A84"/>
    <mergeCell ref="B82:B84"/>
    <mergeCell ref="K82:K84"/>
    <mergeCell ref="A73:A75"/>
    <mergeCell ref="B73:B75"/>
    <mergeCell ref="K73:K75"/>
    <mergeCell ref="A76:A78"/>
    <mergeCell ref="B76:B78"/>
    <mergeCell ref="K76:K78"/>
    <mergeCell ref="A67:A69"/>
    <mergeCell ref="B67:B69"/>
    <mergeCell ref="K67:K69"/>
    <mergeCell ref="A70:A72"/>
    <mergeCell ref="B70:B72"/>
    <mergeCell ref="K70:K72"/>
    <mergeCell ref="A61:A63"/>
    <mergeCell ref="B61:B63"/>
    <mergeCell ref="K61:K63"/>
    <mergeCell ref="A64:A66"/>
    <mergeCell ref="B64:B66"/>
    <mergeCell ref="K64:K66"/>
    <mergeCell ref="A55:A57"/>
    <mergeCell ref="B55:B57"/>
    <mergeCell ref="K55:K57"/>
    <mergeCell ref="A58:A60"/>
    <mergeCell ref="B58:B60"/>
    <mergeCell ref="K58:K60"/>
    <mergeCell ref="A49:A51"/>
    <mergeCell ref="B49:B51"/>
    <mergeCell ref="K49:K51"/>
    <mergeCell ref="A52:A54"/>
    <mergeCell ref="B52:B54"/>
    <mergeCell ref="K52:K54"/>
    <mergeCell ref="A43:A45"/>
    <mergeCell ref="B43:B45"/>
    <mergeCell ref="K43:K45"/>
    <mergeCell ref="A46:A48"/>
    <mergeCell ref="B46:B48"/>
    <mergeCell ref="K46:K48"/>
    <mergeCell ref="A37:A39"/>
    <mergeCell ref="B37:B39"/>
    <mergeCell ref="K37:K39"/>
    <mergeCell ref="A40:A42"/>
    <mergeCell ref="B40:B42"/>
    <mergeCell ref="K40:K42"/>
    <mergeCell ref="A31:A33"/>
    <mergeCell ref="B31:B33"/>
    <mergeCell ref="K31:K33"/>
    <mergeCell ref="A34:A36"/>
    <mergeCell ref="B34:B36"/>
    <mergeCell ref="K34:K36"/>
    <mergeCell ref="A25:A27"/>
    <mergeCell ref="B25:B27"/>
    <mergeCell ref="K25:K27"/>
    <mergeCell ref="A28:A30"/>
    <mergeCell ref="B28:B30"/>
    <mergeCell ref="K28:K30"/>
    <mergeCell ref="A19:A21"/>
    <mergeCell ref="B19:B21"/>
    <mergeCell ref="K19:K21"/>
    <mergeCell ref="W19:AC19"/>
    <mergeCell ref="A22:A24"/>
    <mergeCell ref="B22:B24"/>
    <mergeCell ref="K22:K24"/>
    <mergeCell ref="W22:AC22"/>
    <mergeCell ref="A13:A15"/>
    <mergeCell ref="B13:B15"/>
    <mergeCell ref="K13:K15"/>
    <mergeCell ref="W13:AC13"/>
    <mergeCell ref="A16:A18"/>
    <mergeCell ref="B16:B18"/>
    <mergeCell ref="K16:K18"/>
    <mergeCell ref="W16:AC16"/>
    <mergeCell ref="Z9:AA9"/>
    <mergeCell ref="A10:A12"/>
    <mergeCell ref="B10:B12"/>
    <mergeCell ref="K10:K12"/>
    <mergeCell ref="W10:AC10"/>
    <mergeCell ref="A6:B6"/>
    <mergeCell ref="C6:H6"/>
    <mergeCell ref="I6:K7"/>
    <mergeCell ref="A7:B7"/>
    <mergeCell ref="C7:H7"/>
    <mergeCell ref="M7:AE7"/>
    <mergeCell ref="A1:H1"/>
    <mergeCell ref="I1:K1"/>
    <mergeCell ref="A3:C3"/>
    <mergeCell ref="E3:F3"/>
    <mergeCell ref="G3:H3"/>
    <mergeCell ref="A4:C4"/>
    <mergeCell ref="E4:F4"/>
    <mergeCell ref="G4:H4"/>
    <mergeCell ref="W9:X9"/>
  </mergeCells>
  <phoneticPr fontId="3"/>
  <conditionalFormatting sqref="K10:K99">
    <cfRule type="containsText" dxfId="0" priority="1" operator="containsText" text="全ての欄を入力してください">
      <formula>NOT(ISERROR(SEARCH("全ての欄を入力してください",K10)))</formula>
    </cfRule>
  </conditionalFormatting>
  <dataValidations count="4">
    <dataValidation type="custom" operator="greaterThanOrEqual" allowBlank="1" showInputMessage="1" showErrorMessage="1" error="今日の移動手段が&quot;自家用車&quot;の場合、&quot;0&quot;以外入力できません。" sqref="D11:J11 D14:J14 D17:J17 D20:J20 D23:J23 D26:J26 D29:J29 D32:J32 D35:J35 D38:J38 D41:J41 D44:J44 D47:J47 D50:J50 D53:J53 D56:J56 D59:J59 D62:J62 D65:J65 D68:J68 D71:J71 D74:J74 D77:J77 D80:J80 D83:J83 D86:J86 D89:J89 D92:J92 D95:J95 D98:J98" xr:uid="{00000000-0002-0000-0200-000000000000}">
      <formula1>IF(D10="自家用車",D11=0,TRUE)</formula1>
    </dataValidation>
    <dataValidation type="list" allowBlank="1" showInputMessage="1" showErrorMessage="1" sqref="D10:J10 D13:J13 D16:J16 D19:J19 D22:J22 D25:J25 D28:J28 D31:J31 D34:J34 D37:J37 D40:J40 D43:J43 D46:J46 D49:J49 D52:J52 D55:J55 D58:J58 D61:J61 D64:J64 D67:J67 D70:J70 D73:J73 D76:J76 D79:J79 D82:J82 D85:J85 D88:J88 D91:J91 D94:J94 D97:J97" xr:uid="{00000000-0002-0000-0200-000001000000}">
      <formula1>"バス,電車,徒歩・自転車,他車への相乗り,パークアンドライド,自家用車"</formula1>
    </dataValidation>
    <dataValidation type="decimal" operator="greaterThanOrEqual" allowBlank="1" showInputMessage="1" showErrorMessage="1" sqref="N11:T11 N14:T14 N17:T17 N20:T20 N23:T23 N26:T26 N29:T29 N32:T32 N35:T35 N38:T38 N41:T41 N44:T44 N47:T47 N50:T50 N53:T53 N56:T56 N59:T59 N62:T62 N65:T65 N68:T68 N71:T71 N74:T74 N77:T77 N80:T80 N83:T83 N86:T86 N89:T89 N92:T92 N95:T95 N98:T98" xr:uid="{00000000-0002-0000-0200-000002000000}">
      <formula1>0</formula1>
    </dataValidation>
    <dataValidation type="list" allowBlank="1" showInputMessage="1" showErrorMessage="1" sqref="D12:J12 D15:J15 D18:J18 D21:J21 D24:J24 D27:J27 D30:J30 D33:J33 D36:J36 D39:J39 D42:J42 D45:J45 D48:J48 D51:J51 D54:J54 D57:J57 D60:J60 D63:J63 D66:J66 D69:J69 D72:J72 D75:J75 D78:J78 D81:J81 D84:J84 D87:J87 D90:J90 D93:J93 D96:J96 D99:J99" xr:uid="{00000000-0002-0000-0200-000003000000}">
      <formula1>"自家用車,自家用車以外"</formula1>
    </dataValidation>
  </dataValidations>
  <pageMargins left="0.7" right="0.7" top="0.75" bottom="0.75" header="0.3" footer="0.3"/>
  <pageSetup paperSize="9" scale="59" orientation="portrait" r:id="rId1"/>
  <rowBreaks count="1" manualBreakCount="1">
    <brk id="99" max="1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topLeftCell="A11" zoomScaleNormal="100" zoomScaleSheetLayoutView="100" workbookViewId="0">
      <selection activeCell="L14" sqref="L14"/>
    </sheetView>
  </sheetViews>
  <sheetFormatPr defaultRowHeight="13.2" x14ac:dyDescent="0.2"/>
  <cols>
    <col min="1" max="1" width="12.77734375" customWidth="1"/>
    <col min="2" max="8" width="8.6640625" customWidth="1"/>
    <col min="9" max="9" width="5.6640625" customWidth="1"/>
  </cols>
  <sheetData>
    <row r="1" spans="1:9" s="1" customFormat="1" ht="40.049999999999997" customHeight="1" x14ac:dyDescent="0.2">
      <c r="A1" s="110" t="s">
        <v>61</v>
      </c>
      <c r="B1" s="111"/>
      <c r="C1" s="111"/>
      <c r="D1" s="111"/>
      <c r="E1" s="111"/>
      <c r="F1" s="111"/>
      <c r="G1" s="111"/>
      <c r="H1" s="111"/>
      <c r="I1" s="18"/>
    </row>
    <row r="2" spans="1:9" s="1" customFormat="1" ht="8.1" customHeight="1" x14ac:dyDescent="0.2"/>
    <row r="3" spans="1:9" s="1" customFormat="1" x14ac:dyDescent="0.2">
      <c r="A3" s="64" t="s">
        <v>39</v>
      </c>
      <c r="B3" s="64"/>
      <c r="C3" s="64"/>
      <c r="D3" s="64"/>
      <c r="E3" s="64"/>
      <c r="F3" s="64"/>
      <c r="G3" s="64" t="s">
        <v>41</v>
      </c>
      <c r="H3" s="64"/>
      <c r="I3"/>
    </row>
    <row r="4" spans="1:9" s="1" customFormat="1" ht="13.5" customHeight="1" x14ac:dyDescent="0.2">
      <c r="A4" s="112"/>
      <c r="B4" s="112"/>
      <c r="C4" s="112"/>
      <c r="D4" s="112"/>
      <c r="E4" s="112"/>
      <c r="F4" s="112"/>
      <c r="G4" s="112"/>
      <c r="H4" s="112"/>
      <c r="I4"/>
    </row>
    <row r="5" spans="1:9" s="1" customFormat="1" x14ac:dyDescent="0.2">
      <c r="A5" s="64" t="s">
        <v>4</v>
      </c>
      <c r="B5" s="64"/>
      <c r="C5" s="64"/>
      <c r="D5" s="64"/>
      <c r="E5" s="64" t="s">
        <v>40</v>
      </c>
      <c r="F5" s="64"/>
      <c r="G5" s="64"/>
      <c r="H5" s="64"/>
      <c r="I5"/>
    </row>
    <row r="6" spans="1:9" s="1" customFormat="1" x14ac:dyDescent="0.2">
      <c r="A6" s="112"/>
      <c r="B6" s="112"/>
      <c r="C6" s="112"/>
      <c r="D6" s="112"/>
      <c r="E6" s="112"/>
      <c r="F6" s="112"/>
      <c r="G6" s="112"/>
      <c r="H6" s="112"/>
      <c r="I6"/>
    </row>
    <row r="7" spans="1:9" ht="8.1" customHeight="1" thickBot="1" x14ac:dyDescent="0.25"/>
    <row r="8" spans="1:9" s="17" customFormat="1" ht="25.05" customHeight="1" thickBot="1" x14ac:dyDescent="0.25">
      <c r="A8" s="102" t="s">
        <v>30</v>
      </c>
      <c r="B8" s="103"/>
      <c r="C8" s="103"/>
      <c r="D8" s="26" t="str">
        <f>IF(A4="","",ROUND(F10/12.5*2.32,1))</f>
        <v/>
      </c>
      <c r="E8" s="108" t="s">
        <v>25</v>
      </c>
      <c r="F8" s="109"/>
      <c r="G8" s="109"/>
      <c r="H8" s="109"/>
      <c r="I8" s="20"/>
    </row>
    <row r="9" spans="1:9" ht="8.1" customHeight="1" x14ac:dyDescent="0.2"/>
    <row r="10" spans="1:9" ht="40.049999999999997" customHeight="1" x14ac:dyDescent="0.2">
      <c r="A10" s="21" t="s">
        <v>29</v>
      </c>
      <c r="B10" s="25" t="str">
        <f>IF(A4="","",SUM('入力用シート（１）:入力用シート（２）'!Y9))</f>
        <v/>
      </c>
      <c r="C10" s="22" t="s">
        <v>32</v>
      </c>
      <c r="D10" s="47" t="str">
        <f>IF(A4="","",ROUND(H10/12.5*2.32,1))</f>
        <v/>
      </c>
      <c r="E10" s="23" t="s">
        <v>53</v>
      </c>
      <c r="F10" s="28" t="str">
        <f>IF(A4="","",SUM('入力用シート（１）:入力用シート（２）'!AB9))</f>
        <v/>
      </c>
      <c r="G10" s="23" t="s">
        <v>31</v>
      </c>
      <c r="H10" s="28" t="str">
        <f>IF(A4="","",SUM('入力用シート（１）:入力用シート（２）'!AC9))</f>
        <v/>
      </c>
      <c r="I10" s="19"/>
    </row>
    <row r="11" spans="1:9" s="1" customFormat="1" ht="20.100000000000001" customHeight="1" x14ac:dyDescent="0.2">
      <c r="A11" s="101" t="s">
        <v>13</v>
      </c>
      <c r="B11" s="42" t="str">
        <f>'入力用シート（１）'!D9</f>
        <v>＿月＿日</v>
      </c>
      <c r="C11" s="42" t="str">
        <f>'入力用シート（１）'!E9</f>
        <v>＿月＿日</v>
      </c>
      <c r="D11" s="42" t="str">
        <f>'入力用シート（１）'!F9</f>
        <v>＿月＿日</v>
      </c>
      <c r="E11" s="42" t="str">
        <f>'入力用シート（１）'!G9</f>
        <v>＿月＿日</v>
      </c>
      <c r="F11" s="42" t="str">
        <f>'入力用シート（１）'!H9</f>
        <v>＿月＿日</v>
      </c>
      <c r="G11" s="42" t="str">
        <f>'入力用シート（１）'!I9</f>
        <v>＿月＿日</v>
      </c>
      <c r="H11" s="42" t="str">
        <f>'入力用シート（１）'!J9</f>
        <v>＿月＿日</v>
      </c>
    </row>
    <row r="12" spans="1:9" s="1" customFormat="1" ht="20.100000000000001" customHeight="1" x14ac:dyDescent="0.2">
      <c r="A12" s="101"/>
      <c r="B12" s="25" t="str">
        <f>IF($A$4="","",SUM('入力用シート（１）:入力用シート（２）'!W12))</f>
        <v/>
      </c>
      <c r="C12" s="25" t="str">
        <f>IF($A$4="","",SUM('入力用シート（１）:入力用シート（２）'!X12))</f>
        <v/>
      </c>
      <c r="D12" s="25" t="str">
        <f>IF($A$4="","",SUM('入力用シート（１）:入力用シート（２）'!Y12))</f>
        <v/>
      </c>
      <c r="E12" s="25" t="str">
        <f>IF($A$4="","",SUM('入力用シート（１）:入力用シート（２）'!Z12))</f>
        <v/>
      </c>
      <c r="F12" s="25" t="str">
        <f>IF($A$4="","",SUM('入力用シート（１）:入力用シート（２）'!AA12))</f>
        <v/>
      </c>
      <c r="G12" s="25" t="str">
        <f>IF($A$4="","",SUM('入力用シート（１）:入力用シート（２）'!AB12))</f>
        <v/>
      </c>
      <c r="H12" s="25" t="str">
        <f>IF($A$4="","",SUM('入力用シート（１）:入力用シート（２）'!AC12))</f>
        <v/>
      </c>
    </row>
    <row r="13" spans="1:9" s="1" customFormat="1" ht="20.100000000000001" customHeight="1" x14ac:dyDescent="0.2">
      <c r="A13" s="104" t="s">
        <v>54</v>
      </c>
      <c r="B13" s="42" t="str">
        <f>B11</f>
        <v>＿月＿日</v>
      </c>
      <c r="C13" s="42" t="str">
        <f t="shared" ref="C13:H13" si="0">C11</f>
        <v>＿月＿日</v>
      </c>
      <c r="D13" s="42" t="str">
        <f t="shared" si="0"/>
        <v>＿月＿日</v>
      </c>
      <c r="E13" s="42" t="str">
        <f t="shared" si="0"/>
        <v>＿月＿日</v>
      </c>
      <c r="F13" s="42" t="str">
        <f t="shared" si="0"/>
        <v>＿月＿日</v>
      </c>
      <c r="G13" s="42" t="str">
        <f t="shared" si="0"/>
        <v>＿月＿日</v>
      </c>
      <c r="H13" s="42" t="str">
        <f t="shared" si="0"/>
        <v>＿月＿日</v>
      </c>
    </row>
    <row r="14" spans="1:9" s="1" customFormat="1" ht="20.100000000000001" customHeight="1" x14ac:dyDescent="0.2">
      <c r="A14" s="105"/>
      <c r="B14" s="27" t="str">
        <f>IF($A$4="","",SUM('入力用シート（１）:入力用シート（２）'!W15))</f>
        <v/>
      </c>
      <c r="C14" s="27" t="str">
        <f>IF($A$4="","",SUM('入力用シート（１）:入力用シート（２）'!X15))</f>
        <v/>
      </c>
      <c r="D14" s="27" t="str">
        <f>IF($A$4="","",SUM('入力用シート（１）:入力用シート（２）'!Y15))</f>
        <v/>
      </c>
      <c r="E14" s="27" t="str">
        <f>IF($A$4="","",SUM('入力用シート（１）:入力用シート（２）'!Z15))</f>
        <v/>
      </c>
      <c r="F14" s="27" t="str">
        <f>IF($A$4="","",SUM('入力用シート（１）:入力用シート（２）'!AA15))</f>
        <v/>
      </c>
      <c r="G14" s="27" t="str">
        <f>IF($A$4="","",SUM('入力用シート（１）:入力用シート（２）'!AB15))</f>
        <v/>
      </c>
      <c r="H14" s="27" t="str">
        <f>IF($A$4="","",SUM('入力用シート（１）:入力用シート（２）'!AC15))</f>
        <v/>
      </c>
    </row>
    <row r="15" spans="1:9" s="1" customFormat="1" ht="20.100000000000001" customHeight="1" x14ac:dyDescent="0.2">
      <c r="A15" s="101" t="s">
        <v>23</v>
      </c>
      <c r="B15" s="42" t="str">
        <f>B13</f>
        <v>＿月＿日</v>
      </c>
      <c r="C15" s="42" t="str">
        <f t="shared" ref="C15:H15" si="1">C13</f>
        <v>＿月＿日</v>
      </c>
      <c r="D15" s="42" t="str">
        <f t="shared" si="1"/>
        <v>＿月＿日</v>
      </c>
      <c r="E15" s="42" t="str">
        <f t="shared" si="1"/>
        <v>＿月＿日</v>
      </c>
      <c r="F15" s="42" t="str">
        <f t="shared" si="1"/>
        <v>＿月＿日</v>
      </c>
      <c r="G15" s="42" t="str">
        <f t="shared" si="1"/>
        <v>＿月＿日</v>
      </c>
      <c r="H15" s="42" t="str">
        <f t="shared" si="1"/>
        <v>＿月＿日</v>
      </c>
    </row>
    <row r="16" spans="1:9" s="1" customFormat="1" ht="20.100000000000001" customHeight="1" x14ac:dyDescent="0.2">
      <c r="A16" s="101"/>
      <c r="B16" s="27" t="str">
        <f>IF($A$4="","",SUM('入力用シート（１）:入力用シート（２）'!W18))</f>
        <v/>
      </c>
      <c r="C16" s="27" t="str">
        <f>IF($A$4="","",SUM('入力用シート（１）:入力用シート（２）'!X18))</f>
        <v/>
      </c>
      <c r="D16" s="27" t="str">
        <f>IF($A$4="","",SUM('入力用シート（１）:入力用シート（２）'!Y18))</f>
        <v/>
      </c>
      <c r="E16" s="27" t="str">
        <f>IF($A$4="","",SUM('入力用シート（１）:入力用シート（２）'!Z18))</f>
        <v/>
      </c>
      <c r="F16" s="27" t="str">
        <f>IF($A$4="","",SUM('入力用シート（１）:入力用シート（２）'!AA18))</f>
        <v/>
      </c>
      <c r="G16" s="27" t="str">
        <f>IF($A$4="","",SUM('入力用シート（１）:入力用シート（２）'!AB18))</f>
        <v/>
      </c>
      <c r="H16" s="27" t="str">
        <f>IF($A$4="","",SUM('入力用シート（１）:入力用シート（２）'!AC18))</f>
        <v/>
      </c>
    </row>
    <row r="17" spans="1:8" s="1" customFormat="1" ht="20.100000000000001" customHeight="1" x14ac:dyDescent="0.2">
      <c r="A17" s="101" t="s">
        <v>55</v>
      </c>
      <c r="B17" s="24" t="s">
        <v>5</v>
      </c>
      <c r="C17" s="24" t="s">
        <v>16</v>
      </c>
      <c r="D17" s="24" t="s">
        <v>17</v>
      </c>
      <c r="E17" s="24" t="s">
        <v>18</v>
      </c>
      <c r="F17" s="24" t="s">
        <v>3</v>
      </c>
      <c r="G17" s="24" t="s">
        <v>48</v>
      </c>
      <c r="H17" s="106"/>
    </row>
    <row r="18" spans="1:8" s="1" customFormat="1" ht="20.100000000000001" customHeight="1" x14ac:dyDescent="0.2">
      <c r="A18" s="101"/>
      <c r="B18" s="25" t="str">
        <f>IF($A$4="","",SUM('入力用シート（１）:入力用シート（２）'!W21))</f>
        <v/>
      </c>
      <c r="C18" s="25" t="str">
        <f>IF($A$4="","",SUM('入力用シート（１）:入力用シート（２）'!X21))</f>
        <v/>
      </c>
      <c r="D18" s="25" t="str">
        <f>IF($A$4="","",SUM('入力用シート（１）:入力用シート（２）'!Y21))</f>
        <v/>
      </c>
      <c r="E18" s="25" t="str">
        <f>IF($A$4="","",SUM('入力用シート（１）:入力用シート（２）'!Z21))</f>
        <v/>
      </c>
      <c r="F18" s="25" t="str">
        <f>IF($A$4="","",SUM('入力用シート（１）:入力用シート（２）'!AA21))</f>
        <v/>
      </c>
      <c r="G18" s="25" t="str">
        <f>IF($A$4="","",SUM('入力用シート（１）:入力用シート（２）'!AB21))</f>
        <v/>
      </c>
      <c r="H18" s="107"/>
    </row>
    <row r="19" spans="1:8" s="1" customFormat="1" ht="20.100000000000001" customHeight="1" x14ac:dyDescent="0.2">
      <c r="A19" s="101" t="s">
        <v>56</v>
      </c>
      <c r="B19" s="42" t="str">
        <f>B15</f>
        <v>＿月＿日</v>
      </c>
      <c r="C19" s="42" t="str">
        <f t="shared" ref="C19:G19" si="2">C15</f>
        <v>＿月＿日</v>
      </c>
      <c r="D19" s="42" t="str">
        <f t="shared" si="2"/>
        <v>＿月＿日</v>
      </c>
      <c r="E19" s="42" t="str">
        <f t="shared" si="2"/>
        <v>＿月＿日</v>
      </c>
      <c r="F19" s="42" t="str">
        <f t="shared" si="2"/>
        <v>＿月＿日</v>
      </c>
      <c r="G19" s="42" t="str">
        <f t="shared" si="2"/>
        <v>＿月＿日</v>
      </c>
      <c r="H19" s="42" t="str">
        <f>H15</f>
        <v>＿月＿日</v>
      </c>
    </row>
    <row r="20" spans="1:8" s="1" customFormat="1" ht="20.100000000000001" customHeight="1" x14ac:dyDescent="0.2">
      <c r="A20" s="101"/>
      <c r="B20" s="25" t="str">
        <f>IF($A$4="","",SUM('入力用シート（１）:入力用シート（２）'!W24))</f>
        <v/>
      </c>
      <c r="C20" s="25" t="str">
        <f>IF($A$4="","",SUM('入力用シート（１）:入力用シート（２）'!X24))</f>
        <v/>
      </c>
      <c r="D20" s="25" t="str">
        <f>IF($A$4="","",SUM('入力用シート（１）:入力用シート（２）'!Y24))</f>
        <v/>
      </c>
      <c r="E20" s="25" t="str">
        <f>IF($A$4="","",SUM('入力用シート（１）:入力用シート（２）'!Z24))</f>
        <v/>
      </c>
      <c r="F20" s="25" t="str">
        <f>IF($A$4="","",SUM('入力用シート（１）:入力用シート（２）'!AA24))</f>
        <v/>
      </c>
      <c r="G20" s="25" t="str">
        <f>IF($A$4="","",SUM('入力用シート（１）:入力用シート（２）'!AB24))</f>
        <v/>
      </c>
      <c r="H20" s="25" t="str">
        <f>IF($A$4="","",SUM('入力用シート（１）:入力用シート（２）'!AC24))</f>
        <v/>
      </c>
    </row>
  </sheetData>
  <mergeCells count="17">
    <mergeCell ref="A1:H1"/>
    <mergeCell ref="A5:D5"/>
    <mergeCell ref="A6:D6"/>
    <mergeCell ref="E5:H5"/>
    <mergeCell ref="E6:H6"/>
    <mergeCell ref="A3:F3"/>
    <mergeCell ref="A4:F4"/>
    <mergeCell ref="G3:H3"/>
    <mergeCell ref="G4:H4"/>
    <mergeCell ref="A17:A18"/>
    <mergeCell ref="A19:A20"/>
    <mergeCell ref="A8:C8"/>
    <mergeCell ref="A13:A14"/>
    <mergeCell ref="H17:H18"/>
    <mergeCell ref="E8:H8"/>
    <mergeCell ref="A11:A12"/>
    <mergeCell ref="A15:A16"/>
  </mergeCells>
  <phoneticPr fontId="3"/>
  <pageMargins left="0.70866141732283472" right="0.70866141732283472" top="0.74803149606299213" bottom="0.74803149606299213" header="0.31496062992125984" footer="0.31496062992125984"/>
  <pageSetup paperSize="9" fitToWidth="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入力用シート（１）</vt:lpstr>
      <vt:lpstr>入力用シート（２）</vt:lpstr>
      <vt:lpstr>集計用シート</vt:lpstr>
      <vt:lpstr>記入例!Print_Area</vt:lpstr>
      <vt:lpstr>集計用シート!Print_Area</vt:lpstr>
      <vt:lpstr>'入力用シート（１）'!Print_Area</vt:lpstr>
      <vt:lpstr>'入力用シート（２）'!Print_Area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2024-08-05T07:19:54Z</dcterms:created>
  <dcterms:modified xsi:type="dcterms:W3CDTF">2024-09-18T01:49:34Z</dcterms:modified>
</cp:coreProperties>
</file>