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商業観光課\令和６年度\05　観光振興係\07ぎおん柏崎まつり\21_次年度対応\有料観覧席パンフ\"/>
    </mc:Choice>
  </mc:AlternateContent>
  <xr:revisionPtr revIDLastSave="0" documentId="13_ncr:1_{9159A324-CB15-4D93-BD7A-EA2E438834B0}" xr6:coauthVersionLast="47" xr6:coauthVersionMax="47" xr10:uidLastSave="{00000000-0000-0000-0000-000000000000}"/>
  <bookViews>
    <workbookView xWindow="-108" yWindow="-108" windowWidth="23256" windowHeight="12576" xr2:uid="{9FBE665A-545E-46D7-9285-B7DFDD4ADEBD}"/>
  </bookViews>
  <sheets>
    <sheet name="申込書" sheetId="2" r:id="rId1"/>
    <sheet name="記入例" sheetId="1" r:id="rId2"/>
  </sheets>
  <definedNames>
    <definedName name="_xlnm.Print_Area" localSheetId="1">記入例!$A$1:$S$50</definedName>
    <definedName name="_xlnm.Print_Area" localSheetId="0">申込書!$A$1:$S$50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2" l="1"/>
  <c r="I37" i="2"/>
  <c r="I34" i="2"/>
  <c r="I32" i="2"/>
  <c r="I30" i="2"/>
  <c r="I27" i="2"/>
  <c r="I25" i="2"/>
  <c r="I23" i="2"/>
  <c r="I20" i="2"/>
  <c r="I18" i="2"/>
  <c r="I15" i="2"/>
  <c r="I13" i="2"/>
  <c r="I39" i="1"/>
  <c r="I37" i="1"/>
  <c r="I34" i="1"/>
  <c r="I32" i="1"/>
  <c r="I30" i="1"/>
  <c r="I27" i="1"/>
  <c r="I25" i="1"/>
  <c r="I23" i="1"/>
  <c r="I20" i="1"/>
  <c r="I18" i="1"/>
  <c r="I15" i="1"/>
  <c r="I13" i="1"/>
  <c r="G45" i="1" l="1"/>
  <c r="G45" i="2"/>
</calcChain>
</file>

<file path=xl/sharedStrings.xml><?xml version="1.0" encoding="utf-8"?>
<sst xmlns="http://schemas.openxmlformats.org/spreadsheetml/2006/main" count="207" uniqueCount="95">
  <si>
    <t>2025年　ぎおん柏崎まつり　海の大花火大会有料観覧席等申込書</t>
    <rPh sb="4" eb="5">
      <t>ネン</t>
    </rPh>
    <rPh sb="9" eb="11">
      <t>カシワザキ</t>
    </rPh>
    <rPh sb="15" eb="16">
      <t>ウミ</t>
    </rPh>
    <rPh sb="17" eb="22">
      <t>オオハナビタイカイ</t>
    </rPh>
    <rPh sb="22" eb="24">
      <t>ユウリョウ</t>
    </rPh>
    <rPh sb="24" eb="27">
      <t>カンランセキ</t>
    </rPh>
    <rPh sb="27" eb="28">
      <t>ナド</t>
    </rPh>
    <rPh sb="28" eb="31">
      <t>モウシコミショ</t>
    </rPh>
    <phoneticPr fontId="1"/>
  </si>
  <si>
    <t>お客様名</t>
    <rPh sb="1" eb="4">
      <t>キャクサマメイ</t>
    </rPh>
    <phoneticPr fontId="1"/>
  </si>
  <si>
    <t>電話番号</t>
    <rPh sb="0" eb="2">
      <t>デンワ</t>
    </rPh>
    <rPh sb="2" eb="4">
      <t>バンゴウ</t>
    </rPh>
    <phoneticPr fontId="1"/>
  </si>
  <si>
    <t>緊急連絡先</t>
    <rPh sb="0" eb="5">
      <t>キンキュウレンラクサキ</t>
    </rPh>
    <phoneticPr fontId="1"/>
  </si>
  <si>
    <t>観覧席</t>
    <rPh sb="0" eb="3">
      <t>カンランセキ</t>
    </rPh>
    <phoneticPr fontId="1"/>
  </si>
  <si>
    <t>マス席</t>
    <rPh sb="2" eb="3">
      <t>セキ</t>
    </rPh>
    <phoneticPr fontId="1"/>
  </si>
  <si>
    <t>イス・テーブル席</t>
    <rPh sb="7" eb="8">
      <t>セキ</t>
    </rPh>
    <phoneticPr fontId="1"/>
  </si>
  <si>
    <t>弁当</t>
    <rPh sb="0" eb="2">
      <t>ベントウ</t>
    </rPh>
    <phoneticPr fontId="1"/>
  </si>
  <si>
    <t>乗用車駐車場</t>
    <rPh sb="0" eb="3">
      <t>ジョウヨウシャ</t>
    </rPh>
    <rPh sb="3" eb="6">
      <t>チュウシャジョウ</t>
    </rPh>
    <phoneticPr fontId="1"/>
  </si>
  <si>
    <t>バス駐車場</t>
    <rPh sb="2" eb="5">
      <t>チュウシャジョウ</t>
    </rPh>
    <phoneticPr fontId="1"/>
  </si>
  <si>
    <t>30,000円</t>
    <rPh sb="6" eb="7">
      <t>エン</t>
    </rPh>
    <phoneticPr fontId="1"/>
  </si>
  <si>
    <t>13,000円</t>
    <rPh sb="6" eb="7">
      <t>エン</t>
    </rPh>
    <phoneticPr fontId="1"/>
  </si>
  <si>
    <t>席</t>
    <rPh sb="0" eb="1">
      <t>セキ</t>
    </rPh>
    <phoneticPr fontId="1"/>
  </si>
  <si>
    <t>会員番号</t>
    <rPh sb="0" eb="2">
      <t>カイイン</t>
    </rPh>
    <rPh sb="2" eb="4">
      <t>バンゴウ</t>
    </rPh>
    <phoneticPr fontId="1"/>
  </si>
  <si>
    <t>フリガナ</t>
    <phoneticPr fontId="1"/>
  </si>
  <si>
    <t>〒</t>
    <phoneticPr fontId="1"/>
  </si>
  <si>
    <t>-</t>
    <phoneticPr fontId="1"/>
  </si>
  <si>
    <t>書類・観覧席券
送付先</t>
    <rPh sb="0" eb="2">
      <t>ショルイ</t>
    </rPh>
    <rPh sb="3" eb="6">
      <t>カンランセキ</t>
    </rPh>
    <rPh sb="6" eb="7">
      <t>ケン</t>
    </rPh>
    <rPh sb="8" eb="11">
      <t>ソウフサキ</t>
    </rPh>
    <phoneticPr fontId="1"/>
  </si>
  <si>
    <t>○印をお付けください</t>
    <rPh sb="1" eb="2">
      <t>シルシ</t>
    </rPh>
    <rPh sb="4" eb="5">
      <t>ツ</t>
    </rPh>
    <phoneticPr fontId="1"/>
  </si>
  <si>
    <t>柏崎ファンクラブ先行予約</t>
    <rPh sb="0" eb="2">
      <t>カシワザキ</t>
    </rPh>
    <rPh sb="8" eb="10">
      <t>センコウ</t>
    </rPh>
    <rPh sb="10" eb="12">
      <t>ヨヤク</t>
    </rPh>
    <phoneticPr fontId="1"/>
  </si>
  <si>
    <t>一般予約</t>
    <rPh sb="0" eb="2">
      <t>イッパン</t>
    </rPh>
    <rPh sb="2" eb="4">
      <t>ヨヤク</t>
    </rPh>
    <phoneticPr fontId="1"/>
  </si>
  <si>
    <t>第２希望のある方はご記入ください</t>
    <rPh sb="0" eb="1">
      <t>ダイ</t>
    </rPh>
    <rPh sb="2" eb="4">
      <t>キボウ</t>
    </rPh>
    <rPh sb="7" eb="8">
      <t>カタ</t>
    </rPh>
    <rPh sb="10" eb="12">
      <t>キニュウ</t>
    </rPh>
    <phoneticPr fontId="1"/>
  </si>
  <si>
    <t>市民先行予約</t>
    <rPh sb="0" eb="2">
      <t>シミン</t>
    </rPh>
    <rPh sb="2" eb="4">
      <t>センコウ</t>
    </rPh>
    <rPh sb="4" eb="6">
      <t>ヨヤク</t>
    </rPh>
    <phoneticPr fontId="1"/>
  </si>
  <si>
    <t>席</t>
    <rPh sb="0" eb="1">
      <t>セキ</t>
    </rPh>
    <phoneticPr fontId="1"/>
  </si>
  <si>
    <t>マス席</t>
    <rPh sb="2" eb="3">
      <t>セキ</t>
    </rPh>
    <phoneticPr fontId="1"/>
  </si>
  <si>
    <t>イス・テーブル席</t>
    <rPh sb="7" eb="8">
      <t>セキ</t>
    </rPh>
    <phoneticPr fontId="1"/>
  </si>
  <si>
    <t>階段席</t>
    <rPh sb="0" eb="2">
      <t>カイダン</t>
    </rPh>
    <rPh sb="2" eb="3">
      <t>セキ</t>
    </rPh>
    <phoneticPr fontId="1"/>
  </si>
  <si>
    <t>ベンチ席</t>
    <rPh sb="3" eb="4">
      <t>セキ</t>
    </rPh>
    <phoneticPr fontId="1"/>
  </si>
  <si>
    <t>（税込）</t>
    <rPh sb="1" eb="3">
      <t>ゼイコ</t>
    </rPh>
    <phoneticPr fontId="1"/>
  </si>
  <si>
    <t>数量</t>
    <rPh sb="0" eb="2">
      <t>スウリョウ</t>
    </rPh>
    <phoneticPr fontId="1"/>
  </si>
  <si>
    <t>1,500円</t>
    <rPh sb="5" eb="6">
      <t>エン</t>
    </rPh>
    <phoneticPr fontId="1"/>
  </si>
  <si>
    <t>2,000円</t>
    <rPh sb="5" eb="6">
      <t>エン</t>
    </rPh>
    <phoneticPr fontId="1"/>
  </si>
  <si>
    <t>3,000円</t>
    <rPh sb="5" eb="6">
      <t>エン</t>
    </rPh>
    <phoneticPr fontId="1"/>
  </si>
  <si>
    <t>個</t>
    <rPh sb="0" eb="1">
      <t>コ</t>
    </rPh>
    <phoneticPr fontId="1"/>
  </si>
  <si>
    <t>円</t>
    <rPh sb="0" eb="1">
      <t>エン</t>
    </rPh>
    <phoneticPr fontId="1"/>
  </si>
  <si>
    <t>合計</t>
    <rPh sb="0" eb="2">
      <t>ゴウケイ</t>
    </rPh>
    <phoneticPr fontId="1"/>
  </si>
  <si>
    <t>14,000円</t>
    <phoneticPr fontId="1"/>
  </si>
  <si>
    <t>36,000円</t>
    <phoneticPr fontId="1"/>
  </si>
  <si>
    <t>かしわざき
花火弁当</t>
    <rPh sb="6" eb="8">
      <t>ハナビ</t>
    </rPh>
    <rPh sb="8" eb="10">
      <t>ベントウ</t>
    </rPh>
    <phoneticPr fontId="1"/>
  </si>
  <si>
    <t>かしわざき花火弁当
雅（ＭＩＹＡＢＩ）</t>
    <rPh sb="5" eb="7">
      <t>ハナビ</t>
    </rPh>
    <rPh sb="7" eb="9">
      <t>ベントウ</t>
    </rPh>
    <rPh sb="10" eb="11">
      <t>マサシ</t>
    </rPh>
    <phoneticPr fontId="1"/>
  </si>
  <si>
    <t>かしわざき花火弁当
プレミアム</t>
    <rPh sb="5" eb="7">
      <t>ハナビ</t>
    </rPh>
    <rPh sb="7" eb="9">
      <t>ベントウ</t>
    </rPh>
    <phoneticPr fontId="1"/>
  </si>
  <si>
    <t>みなとまち海浜公園</t>
    <phoneticPr fontId="1"/>
  </si>
  <si>
    <t>4,000円</t>
    <phoneticPr fontId="1"/>
  </si>
  <si>
    <t>3,500円</t>
    <phoneticPr fontId="1"/>
  </si>
  <si>
    <t>台</t>
    <rPh sb="0" eb="1">
      <t>ダイ</t>
    </rPh>
    <phoneticPr fontId="1"/>
  </si>
  <si>
    <t>ご来場者の中に車イス利用者
の方が含まれる場合は○印を
お付けください。</t>
    <rPh sb="1" eb="4">
      <t>ライジョウシャ</t>
    </rPh>
    <rPh sb="5" eb="6">
      <t>ナカ</t>
    </rPh>
    <rPh sb="7" eb="8">
      <t>クルマ</t>
    </rPh>
    <rPh sb="10" eb="13">
      <t>リヨウシャ</t>
    </rPh>
    <rPh sb="15" eb="16">
      <t>カタ</t>
    </rPh>
    <rPh sb="17" eb="18">
      <t>フク</t>
    </rPh>
    <rPh sb="21" eb="23">
      <t>バアイ</t>
    </rPh>
    <rPh sb="25" eb="26">
      <t>シルシ</t>
    </rPh>
    <rPh sb="29" eb="30">
      <t>ツ</t>
    </rPh>
    <phoneticPr fontId="1"/>
  </si>
  <si>
    <t>有料観覧席申込有</t>
    <phoneticPr fontId="1"/>
  </si>
  <si>
    <t>駐車場のみ利用</t>
    <phoneticPr fontId="1"/>
  </si>
  <si>
    <t>メモ</t>
    <phoneticPr fontId="1"/>
  </si>
  <si>
    <t>※座席位置の希望はお受けできません。</t>
    <rPh sb="1" eb="3">
      <t>ザセキ</t>
    </rPh>
    <rPh sb="3" eb="5">
      <t>イチ</t>
    </rPh>
    <rPh sb="6" eb="8">
      <t>キボウ</t>
    </rPh>
    <rPh sb="10" eb="11">
      <t>ウ</t>
    </rPh>
    <phoneticPr fontId="1"/>
  </si>
  <si>
    <t>予約№</t>
    <rPh sb="0" eb="2">
      <t>ヨヤク</t>
    </rPh>
    <phoneticPr fontId="1"/>
  </si>
  <si>
    <t>-</t>
    <phoneticPr fontId="1"/>
  </si>
  <si>
    <t>FAX : 0257-23-8897</t>
    <phoneticPr fontId="1"/>
  </si>
  <si>
    <t>）</t>
    <phoneticPr fontId="1"/>
  </si>
  <si>
    <t>才</t>
    <rPh sb="0" eb="1">
      <t>サイ</t>
    </rPh>
    <phoneticPr fontId="1"/>
  </si>
  <si>
    <t>（</t>
    <phoneticPr fontId="1"/>
  </si>
  <si>
    <t>住所</t>
    <rPh sb="0" eb="2">
      <t>ジュウショ</t>
    </rPh>
    <phoneticPr fontId="1"/>
  </si>
  <si>
    <t>FAX</t>
    <phoneticPr fontId="1"/>
  </si>
  <si>
    <t>15,000円</t>
    <phoneticPr fontId="1"/>
  </si>
  <si>
    <t>30,000円</t>
    <phoneticPr fontId="1"/>
  </si>
  <si>
    <r>
      <t>ぎおん柏崎まつり有料観覧席予約センター　</t>
    </r>
    <r>
      <rPr>
        <sz val="10"/>
        <color theme="1"/>
        <rFont val="Segoe UI Symbol"/>
        <family val="3"/>
      </rPr>
      <t>🆓</t>
    </r>
    <r>
      <rPr>
        <sz val="10"/>
        <color theme="1"/>
        <rFont val="游ゴシック"/>
        <family val="3"/>
        <charset val="128"/>
        <scheme val="minor"/>
      </rPr>
      <t xml:space="preserve"> 0120-910-390 　アルトラベックス 〒945-0832 新潟県柏崎市関町10-6</t>
    </r>
    <phoneticPr fontId="1"/>
  </si>
  <si>
    <t>代表者の携帯電話番号
※必ずご記入ください</t>
    <rPh sb="0" eb="3">
      <t>ダイヒョウシャ</t>
    </rPh>
    <rPh sb="4" eb="10">
      <t>ケイタイデンワバンゴウ</t>
    </rPh>
    <phoneticPr fontId="1"/>
  </si>
  <si>
    <t>○</t>
  </si>
  <si>
    <t>カシワザキ　ハナビ</t>
    <phoneticPr fontId="1"/>
  </si>
  <si>
    <t>柏崎　花火</t>
    <rPh sb="0" eb="2">
      <t>カシワザキ</t>
    </rPh>
    <rPh sb="3" eb="5">
      <t>ハナビ</t>
    </rPh>
    <phoneticPr fontId="1"/>
  </si>
  <si>
    <t>日石町2-1</t>
    <rPh sb="0" eb="2">
      <t>ニッセキ</t>
    </rPh>
    <rPh sb="2" eb="3">
      <t>マチ</t>
    </rPh>
    <phoneticPr fontId="1"/>
  </si>
  <si>
    <t>0257-21-2334</t>
    <phoneticPr fontId="1"/>
  </si>
  <si>
    <t>0257-22-5904</t>
    <phoneticPr fontId="1"/>
  </si>
  <si>
    <r>
      <t>090-●●●</t>
    </r>
    <r>
      <rPr>
        <b/>
        <sz val="14"/>
        <color theme="1"/>
        <rFont val="游ゴシック"/>
        <family val="3"/>
        <charset val="128"/>
        <scheme val="minor"/>
      </rPr>
      <t>●-●●●●</t>
    </r>
    <phoneticPr fontId="1"/>
  </si>
  <si>
    <t>新潟</t>
    <rPh sb="0" eb="2">
      <t>ニイガタ</t>
    </rPh>
    <phoneticPr fontId="1"/>
  </si>
  <si>
    <t>県</t>
  </si>
  <si>
    <t>柏崎</t>
    <rPh sb="0" eb="2">
      <t>カシワザキ</t>
    </rPh>
    <phoneticPr fontId="1"/>
  </si>
  <si>
    <t>（5名まで利用で1席）</t>
    <rPh sb="2" eb="3">
      <t>メイ</t>
    </rPh>
    <rPh sb="5" eb="7">
      <t>リヨウ</t>
    </rPh>
    <rPh sb="9" eb="10">
      <t>セキ</t>
    </rPh>
    <phoneticPr fontId="1"/>
  </si>
  <si>
    <t>（6名まで利用で1席）</t>
    <phoneticPr fontId="1"/>
  </si>
  <si>
    <t>階段席（ペアシート）</t>
    <rPh sb="0" eb="2">
      <t>カイダン</t>
    </rPh>
    <rPh sb="2" eb="3">
      <t>セキ</t>
    </rPh>
    <phoneticPr fontId="1"/>
  </si>
  <si>
    <t>（2名まで利用で1席）</t>
    <phoneticPr fontId="1"/>
  </si>
  <si>
    <t>ベンチ席（ペアシート）</t>
    <rPh sb="3" eb="4">
      <t>セキ</t>
    </rPh>
    <phoneticPr fontId="1"/>
  </si>
  <si>
    <t>市</t>
  </si>
  <si>
    <t>(有料観覧席予約者専用）</t>
    <rPh sb="1" eb="3">
      <t>ユウリョウ</t>
    </rPh>
    <rPh sb="3" eb="6">
      <t>カンランセキ</t>
    </rPh>
    <rPh sb="6" eb="9">
      <t>ヨヤクシャ</t>
    </rPh>
    <rPh sb="9" eb="11">
      <t>センヨウ</t>
    </rPh>
    <phoneticPr fontId="1"/>
  </si>
  <si>
    <t>東埠頭</t>
    <rPh sb="0" eb="1">
      <t>ヒガシ</t>
    </rPh>
    <rPh sb="1" eb="3">
      <t>フトウ</t>
    </rPh>
    <phoneticPr fontId="1"/>
  </si>
  <si>
    <t>車イス利用者専用</t>
    <rPh sb="3" eb="6">
      <t>リヨウシャ</t>
    </rPh>
    <rPh sb="6" eb="8">
      <t>センヨウ</t>
    </rPh>
    <phoneticPr fontId="1"/>
  </si>
  <si>
    <t>♿🅿</t>
    <phoneticPr fontId="1"/>
  </si>
  <si>
    <r>
      <rPr>
        <sz val="16"/>
        <color theme="1"/>
        <rFont val="Segoe UI Symbol"/>
        <family val="2"/>
      </rPr>
      <t>🅿</t>
    </r>
    <r>
      <rPr>
        <sz val="16"/>
        <color theme="1"/>
        <rFont val="Calibri"/>
        <family val="2"/>
      </rPr>
      <t>-</t>
    </r>
    <r>
      <rPr>
        <sz val="16"/>
        <color theme="1"/>
        <rFont val="Segoe UI Symbol"/>
        <family val="2"/>
      </rPr>
      <t>Ⓑ</t>
    </r>
    <phoneticPr fontId="1"/>
  </si>
  <si>
    <r>
      <rPr>
        <sz val="16"/>
        <color theme="1"/>
        <rFont val="Segoe UI Symbol"/>
        <family val="2"/>
      </rPr>
      <t>🅿</t>
    </r>
    <r>
      <rPr>
        <sz val="16"/>
        <color theme="1"/>
        <rFont val="Calibri"/>
        <family val="2"/>
      </rPr>
      <t>-</t>
    </r>
    <r>
      <rPr>
        <sz val="16"/>
        <color theme="1"/>
        <rFont val="Segoe UI Symbol"/>
        <family val="2"/>
      </rPr>
      <t>Ⓐ</t>
    </r>
    <phoneticPr fontId="1"/>
  </si>
  <si>
    <t>(有料観覧席予約者専用）</t>
    <phoneticPr fontId="1"/>
  </si>
  <si>
    <r>
      <rPr>
        <sz val="10"/>
        <color theme="1"/>
        <rFont val="游ゴシック"/>
        <family val="3"/>
        <charset val="128"/>
        <scheme val="minor"/>
      </rPr>
      <t>ご来場者の中に車イス利用者
の方が含まれる場合は</t>
    </r>
    <r>
      <rPr>
        <sz val="10"/>
        <color theme="1"/>
        <rFont val="Segoe UI Symbol"/>
        <family val="3"/>
      </rPr>
      <t>○</t>
    </r>
    <r>
      <rPr>
        <sz val="10"/>
        <color theme="1"/>
        <rFont val="游ゴシック"/>
        <family val="3"/>
        <charset val="128"/>
        <scheme val="minor"/>
      </rPr>
      <t>印を
お付けください。</t>
    </r>
    <rPh sb="1" eb="4">
      <t>ライジョウシャ</t>
    </rPh>
    <rPh sb="5" eb="6">
      <t>ナカ</t>
    </rPh>
    <rPh sb="7" eb="8">
      <t>クルマ</t>
    </rPh>
    <rPh sb="10" eb="13">
      <t>リヨウシャ</t>
    </rPh>
    <rPh sb="15" eb="16">
      <t>カタ</t>
    </rPh>
    <rPh sb="17" eb="18">
      <t>フク</t>
    </rPh>
    <rPh sb="21" eb="23">
      <t>バアイ</t>
    </rPh>
    <rPh sb="25" eb="26">
      <t>シルシ</t>
    </rPh>
    <rPh sb="29" eb="30">
      <t>ツ</t>
    </rPh>
    <phoneticPr fontId="1"/>
  </si>
  <si>
    <t>♿</t>
    <phoneticPr fontId="1"/>
  </si>
  <si>
    <t>みなとまち海浜公園駐車場が満車の場合、東埠頭駐車場を希望の方は〇印をお付けください。</t>
    <phoneticPr fontId="1"/>
  </si>
  <si>
    <t>　　　※ご記入いただきました個人情報につきましては、ぎおん柏崎まつり海の大花火大会に関する案内のみに使用いたします。</t>
    <phoneticPr fontId="1"/>
  </si>
  <si>
    <t>　　　※柏崎ファンクラブの入会状況について、事務局（柏崎市総合企画部元気発信課）に照会することをご了承ください。</t>
    <phoneticPr fontId="1"/>
  </si>
  <si>
    <t>単　価</t>
    <rPh sb="0" eb="1">
      <t>タン</t>
    </rPh>
    <rPh sb="2" eb="3">
      <t>アタイ</t>
    </rPh>
    <phoneticPr fontId="1"/>
  </si>
  <si>
    <t>品　　名</t>
    <rPh sb="0" eb="1">
      <t>シナ</t>
    </rPh>
    <rPh sb="3" eb="4">
      <t>メイ</t>
    </rPh>
    <phoneticPr fontId="1"/>
  </si>
  <si>
    <t>申　込　数</t>
    <rPh sb="0" eb="1">
      <t>サル</t>
    </rPh>
    <rPh sb="2" eb="3">
      <t>コ</t>
    </rPh>
    <rPh sb="4" eb="5">
      <t>カズ</t>
    </rPh>
    <phoneticPr fontId="1"/>
  </si>
  <si>
    <t>金　額</t>
    <rPh sb="0" eb="1">
      <t>キン</t>
    </rPh>
    <rPh sb="2" eb="3">
      <t>ガク</t>
    </rPh>
    <phoneticPr fontId="1"/>
  </si>
  <si>
    <t>マ　ス　席</t>
    <rPh sb="4" eb="5">
      <t>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</si>
</sst>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0"/>
      <color theme="1"/>
      <name val="Segoe UI Symbol"/>
      <family val="3"/>
    </font>
    <font>
      <sz val="24"/>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6"/>
      <color theme="0"/>
      <name val="游ゴシック"/>
      <family val="3"/>
      <charset val="128"/>
      <scheme val="minor"/>
    </font>
    <font>
      <sz val="16"/>
      <color theme="1"/>
      <name val="Segoe UI Symbol"/>
      <family val="2"/>
    </font>
    <font>
      <sz val="16"/>
      <color theme="1"/>
      <name val="Calibri"/>
      <family val="2"/>
    </font>
    <font>
      <sz val="16"/>
      <color theme="1"/>
      <name val="游ゴシック"/>
      <family val="2"/>
      <charset val="128"/>
    </font>
  </fonts>
  <fills count="5">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0"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73">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4" xfId="0" applyBorder="1">
      <alignment vertical="center"/>
    </xf>
    <xf numFmtId="0" fontId="7" fillId="0" borderId="0" xfId="0" applyFont="1" applyAlignment="1">
      <alignment horizontal="right"/>
    </xf>
    <xf numFmtId="0" fontId="7" fillId="0" borderId="11" xfId="0" applyFont="1" applyBorder="1" applyAlignment="1">
      <alignment horizontal="right"/>
    </xf>
    <xf numFmtId="0" fontId="5" fillId="0" borderId="0" xfId="0" applyFont="1">
      <alignment vertical="center"/>
    </xf>
    <xf numFmtId="0" fontId="9" fillId="0" borderId="13" xfId="0" applyFont="1" applyBorder="1">
      <alignment vertical="center"/>
    </xf>
    <xf numFmtId="0" fontId="0" fillId="0" borderId="5" xfId="0" applyBorder="1">
      <alignment vertical="center"/>
    </xf>
    <xf numFmtId="0" fontId="2" fillId="0" borderId="8" xfId="0" applyFont="1" applyBorder="1">
      <alignment vertical="center"/>
    </xf>
    <xf numFmtId="0" fontId="10" fillId="3" borderId="5" xfId="0" applyFont="1" applyFill="1" applyBorder="1" applyAlignment="1">
      <alignment horizontal="center" vertical="center"/>
    </xf>
    <xf numFmtId="0" fontId="10" fillId="0" borderId="7" xfId="0" applyFont="1" applyBorder="1">
      <alignment vertical="center"/>
    </xf>
    <xf numFmtId="0" fontId="10" fillId="0" borderId="8" xfId="0" applyFont="1" applyBorder="1">
      <alignment vertical="center"/>
    </xf>
    <xf numFmtId="0" fontId="0" fillId="0" borderId="16" xfId="0" applyBorder="1">
      <alignment vertical="center"/>
    </xf>
    <xf numFmtId="0" fontId="0" fillId="0" borderId="17" xfId="0" applyBorder="1">
      <alignment vertical="center"/>
    </xf>
    <xf numFmtId="0" fontId="20" fillId="0" borderId="0" xfId="0" applyFont="1">
      <alignment vertical="center"/>
    </xf>
    <xf numFmtId="0" fontId="10" fillId="3" borderId="5" xfId="0" applyFont="1" applyFill="1" applyBorder="1" applyAlignment="1" applyProtection="1">
      <alignment horizontal="center" vertical="center"/>
      <protection locked="0"/>
    </xf>
    <xf numFmtId="0" fontId="0" fillId="0" borderId="0" xfId="0" applyAlignment="1">
      <alignment horizontal="center" vertical="center"/>
    </xf>
    <xf numFmtId="38" fontId="13" fillId="0" borderId="0" xfId="1" applyFont="1" applyFill="1" applyBorder="1" applyAlignment="1">
      <alignment horizontal="center" vertical="center"/>
    </xf>
    <xf numFmtId="0" fontId="19" fillId="2" borderId="0" xfId="0" applyFont="1" applyFill="1" applyAlignment="1">
      <alignment horizontal="distributed" vertical="center"/>
    </xf>
    <xf numFmtId="0" fontId="10" fillId="0" borderId="1" xfId="0" applyFont="1" applyBorder="1" applyAlignment="1">
      <alignment horizontal="distributed" vertical="center"/>
    </xf>
    <xf numFmtId="0" fontId="11" fillId="0" borderId="1" xfId="0" applyFont="1" applyBorder="1" applyAlignment="1">
      <alignment horizontal="distributed"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0" fillId="3" borderId="16" xfId="0" applyFill="1" applyBorder="1" applyAlignment="1" applyProtection="1">
      <alignment horizontal="center" vertical="center"/>
      <protection locked="0"/>
    </xf>
    <xf numFmtId="0" fontId="0" fillId="0" borderId="19" xfId="0" applyBorder="1" applyAlignment="1">
      <alignment horizontal="center" vertical="center"/>
    </xf>
    <xf numFmtId="0" fontId="0" fillId="0" borderId="18" xfId="0" applyBorder="1" applyAlignment="1">
      <alignment horizontal="center" vertical="center"/>
    </xf>
    <xf numFmtId="0" fontId="15" fillId="3" borderId="18"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1" fillId="0" borderId="2" xfId="0" applyFont="1" applyBorder="1" applyAlignment="1">
      <alignment horizontal="distributed" vertical="center"/>
    </xf>
    <xf numFmtId="0" fontId="11" fillId="3" borderId="8" xfId="0" applyFont="1" applyFill="1" applyBorder="1" applyAlignment="1" applyProtection="1">
      <alignment horizontal="center"/>
      <protection locked="0"/>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0" fillId="3" borderId="5"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11" fillId="3" borderId="6" xfId="0" applyFont="1" applyFill="1" applyBorder="1" applyAlignment="1" applyProtection="1">
      <alignment horizontal="center" vertical="center" wrapText="1"/>
      <protection locked="0"/>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14" fillId="3" borderId="1" xfId="0" applyFont="1" applyFill="1" applyBorder="1" applyAlignment="1" applyProtection="1">
      <alignment horizontal="center" vertical="center"/>
      <protection locked="0"/>
    </xf>
    <xf numFmtId="0" fontId="0" fillId="0" borderId="1" xfId="0" applyBorder="1" applyAlignment="1">
      <alignment horizontal="center" vertical="center" wrapText="1"/>
    </xf>
    <xf numFmtId="0" fontId="4" fillId="4" borderId="9" xfId="0" applyFont="1" applyFill="1" applyBorder="1" applyAlignment="1">
      <alignment horizontal="center" vertical="center"/>
    </xf>
    <xf numFmtId="0" fontId="4" fillId="4" borderId="0" xfId="0" applyFont="1" applyFill="1" applyAlignment="1">
      <alignment horizontal="center" vertical="center"/>
    </xf>
    <xf numFmtId="0" fontId="4" fillId="4" borderId="10" xfId="0" applyFont="1" applyFill="1" applyBorder="1" applyAlignment="1">
      <alignment horizontal="center" vertical="center"/>
    </xf>
    <xf numFmtId="0" fontId="17" fillId="0" borderId="14" xfId="0" applyFont="1" applyBorder="1" applyAlignment="1">
      <alignment horizontal="center" vertical="center"/>
    </xf>
    <xf numFmtId="0" fontId="17" fillId="0" borderId="8" xfId="0" applyFont="1" applyBorder="1" applyAlignment="1">
      <alignment horizontal="center" vertical="center"/>
    </xf>
    <xf numFmtId="0" fontId="17" fillId="0" borderId="11"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0" fillId="3" borderId="14"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7" fillId="0" borderId="11" xfId="0" applyFont="1" applyBorder="1" applyAlignment="1">
      <alignment horizontal="right"/>
    </xf>
    <xf numFmtId="0" fontId="7" fillId="0" borderId="13" xfId="0" applyFont="1" applyBorder="1" applyAlignment="1">
      <alignment horizontal="right"/>
    </xf>
    <xf numFmtId="38" fontId="10" fillId="0" borderId="14" xfId="1" applyFont="1" applyFill="1" applyBorder="1" applyAlignment="1">
      <alignment horizontal="center" vertical="center"/>
    </xf>
    <xf numFmtId="38" fontId="10" fillId="0" borderId="11" xfId="1" applyFont="1" applyFill="1" applyBorder="1" applyAlignment="1">
      <alignment horizontal="center" vertical="center"/>
    </xf>
    <xf numFmtId="38" fontId="10" fillId="0" borderId="12" xfId="1" applyFont="1" applyFill="1" applyBorder="1" applyAlignment="1">
      <alignment horizontal="center" vertical="center"/>
    </xf>
    <xf numFmtId="38" fontId="10" fillId="0" borderId="13" xfId="1" applyFont="1" applyFill="1"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15" fillId="3" borderId="1" xfId="0"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8" fillId="0" borderId="14"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0" fillId="3" borderId="9" xfId="0" applyFont="1" applyFill="1" applyBorder="1" applyAlignment="1" applyProtection="1">
      <alignment horizontal="center" vertical="center"/>
      <protection locked="0"/>
    </xf>
    <xf numFmtId="0" fontId="7" fillId="0" borderId="10" xfId="0" applyFont="1" applyBorder="1" applyAlignment="1">
      <alignment horizontal="right"/>
    </xf>
    <xf numFmtId="38" fontId="10" fillId="0" borderId="9" xfId="1" applyFont="1" applyFill="1" applyBorder="1" applyAlignment="1">
      <alignment horizontal="center" vertical="center"/>
    </xf>
    <xf numFmtId="38" fontId="10" fillId="0" borderId="10" xfId="1" applyFont="1" applyFill="1" applyBorder="1" applyAlignment="1">
      <alignment horizontal="center" vertical="center"/>
    </xf>
    <xf numFmtId="0" fontId="2" fillId="0" borderId="1" xfId="0" applyFont="1" applyBorder="1" applyAlignment="1">
      <alignment horizontal="center" vertical="center"/>
    </xf>
    <xf numFmtId="0" fontId="9" fillId="0" borderId="12"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center" vertical="center"/>
    </xf>
    <xf numFmtId="0" fontId="10" fillId="3" borderId="1" xfId="0" applyFont="1" applyFill="1" applyBorder="1" applyAlignment="1" applyProtection="1">
      <alignment horizontal="center" vertical="center"/>
      <protection locked="0"/>
    </xf>
    <xf numFmtId="0" fontId="7" fillId="0" borderId="6" xfId="0" applyFont="1" applyBorder="1" applyAlignment="1">
      <alignment horizontal="right"/>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10" xfId="0" applyFont="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9" fillId="0" borderId="1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22" fillId="0" borderId="9" xfId="0" applyFont="1" applyBorder="1" applyAlignment="1">
      <alignment horizontal="center" vertical="center"/>
    </xf>
    <xf numFmtId="0" fontId="14" fillId="0" borderId="9" xfId="0" applyFont="1" applyBorder="1" applyAlignment="1">
      <alignment horizontal="center" vertical="center"/>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6" fillId="0" borderId="1" xfId="0" applyFont="1" applyBorder="1" applyAlignment="1">
      <alignment horizontal="left" vertical="center" wrapText="1"/>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22" fillId="0" borderId="14" xfId="0" applyFont="1" applyBorder="1" applyAlignment="1">
      <alignment horizontal="center" vertical="center"/>
    </xf>
    <xf numFmtId="0" fontId="14" fillId="0" borderId="12" xfId="0" applyFont="1" applyBorder="1" applyAlignment="1">
      <alignment horizontal="center" vertical="center"/>
    </xf>
    <xf numFmtId="0" fontId="5"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7" xfId="0" applyBorder="1">
      <alignment vertical="center"/>
    </xf>
    <xf numFmtId="0" fontId="0" fillId="3" borderId="14"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20" fillId="0" borderId="9"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7" xfId="0" applyFont="1" applyBorder="1" applyAlignment="1">
      <alignment horizontal="left" vertical="center"/>
    </xf>
    <xf numFmtId="38" fontId="13" fillId="0" borderId="4" xfId="1" applyFont="1" applyFill="1" applyBorder="1" applyAlignment="1">
      <alignment horizontal="center" vertical="center"/>
    </xf>
    <xf numFmtId="38" fontId="13" fillId="0" borderId="5" xfId="1" applyFont="1" applyFill="1" applyBorder="1" applyAlignment="1">
      <alignment horizontal="center" vertical="center"/>
    </xf>
    <xf numFmtId="0" fontId="10" fillId="3" borderId="1" xfId="0" applyFont="1" applyFill="1" applyBorder="1" applyAlignment="1">
      <alignment horizontal="center" vertical="center"/>
    </xf>
    <xf numFmtId="0" fontId="0" fillId="3" borderId="14" xfId="0" applyFill="1" applyBorder="1" applyAlignment="1">
      <alignment horizontal="left" vertical="top" wrapText="1"/>
    </xf>
    <xf numFmtId="0" fontId="0" fillId="3" borderId="8" xfId="0" applyFill="1" applyBorder="1" applyAlignment="1">
      <alignment horizontal="left" vertical="top" wrapText="1"/>
    </xf>
    <xf numFmtId="0" fontId="0" fillId="3" borderId="11" xfId="0" applyFill="1" applyBorder="1" applyAlignment="1">
      <alignment horizontal="left" vertical="top" wrapText="1"/>
    </xf>
    <xf numFmtId="0" fontId="0" fillId="3" borderId="9" xfId="0" applyFill="1" applyBorder="1" applyAlignment="1">
      <alignment horizontal="left" vertical="top" wrapText="1"/>
    </xf>
    <xf numFmtId="0" fontId="0" fillId="3" borderId="0" xfId="0" applyFill="1" applyAlignment="1">
      <alignment horizontal="left" vertical="top" wrapText="1"/>
    </xf>
    <xf numFmtId="0" fontId="0" fillId="3" borderId="10" xfId="0" applyFill="1" applyBorder="1" applyAlignment="1">
      <alignment horizontal="left" vertical="top" wrapText="1"/>
    </xf>
    <xf numFmtId="0" fontId="0" fillId="3" borderId="12" xfId="0" applyFill="1" applyBorder="1" applyAlignment="1">
      <alignment horizontal="left" vertical="top" wrapText="1"/>
    </xf>
    <xf numFmtId="0" fontId="0" fillId="3" borderId="7" xfId="0" applyFill="1" applyBorder="1" applyAlignment="1">
      <alignment horizontal="left" vertical="top" wrapText="1"/>
    </xf>
    <xf numFmtId="0" fontId="0" fillId="3" borderId="13" xfId="0" applyFill="1" applyBorder="1" applyAlignment="1">
      <alignment horizontal="left" vertical="top" wrapText="1"/>
    </xf>
    <xf numFmtId="0" fontId="10" fillId="3" borderId="14" xfId="0" applyFont="1" applyFill="1" applyBorder="1" applyAlignment="1">
      <alignment horizontal="center" vertical="center"/>
    </xf>
    <xf numFmtId="0" fontId="10" fillId="3" borderId="12" xfId="0" applyFont="1" applyFill="1" applyBorder="1" applyAlignment="1">
      <alignment horizontal="center" vertical="center"/>
    </xf>
    <xf numFmtId="0" fontId="11" fillId="3" borderId="1" xfId="0" applyFont="1" applyFill="1" applyBorder="1" applyAlignment="1">
      <alignment horizontal="center" vertical="center"/>
    </xf>
    <xf numFmtId="0" fontId="0" fillId="3" borderId="16" xfId="0" applyFill="1" applyBorder="1" applyAlignment="1">
      <alignment horizontal="center" vertical="center"/>
    </xf>
    <xf numFmtId="0" fontId="10" fillId="3" borderId="18" xfId="0" applyFont="1" applyFill="1" applyBorder="1" applyAlignment="1">
      <alignment horizontal="center" vertical="center"/>
    </xf>
    <xf numFmtId="0" fontId="15" fillId="3" borderId="18" xfId="0" applyFont="1" applyFill="1" applyBorder="1" applyAlignment="1">
      <alignment horizontal="center" vertical="center"/>
    </xf>
    <xf numFmtId="0" fontId="11" fillId="3" borderId="8" xfId="0" applyFont="1" applyFill="1" applyBorder="1" applyAlignment="1">
      <alignment horizontal="center"/>
    </xf>
    <xf numFmtId="0" fontId="10" fillId="3" borderId="5"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13" xfId="0" applyFont="1" applyFill="1" applyBorder="1" applyAlignment="1">
      <alignment horizontal="center" vertical="center"/>
    </xf>
    <xf numFmtId="0" fontId="10"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7" xfId="0" applyFont="1" applyFill="1" applyBorder="1" applyAlignment="1">
      <alignment horizontal="center" vertical="center"/>
    </xf>
    <xf numFmtId="0" fontId="0" fillId="3" borderId="1" xfId="0" applyFill="1" applyBorder="1" applyAlignment="1">
      <alignment horizontal="center" vertical="center"/>
    </xf>
    <xf numFmtId="0" fontId="9" fillId="3" borderId="1" xfId="0" applyFont="1" applyFill="1" applyBorder="1" applyAlignment="1">
      <alignment horizontal="center" vertical="center"/>
    </xf>
    <xf numFmtId="0" fontId="14" fillId="3" borderId="1" xfId="0" applyFont="1" applyFill="1" applyBorder="1" applyAlignment="1">
      <alignment horizontal="center" vertical="center"/>
    </xf>
    <xf numFmtId="0" fontId="15" fillId="3" borderId="1" xfId="0" applyFont="1" applyFill="1" applyBorder="1" applyAlignment="1">
      <alignment horizontal="center" vertical="center"/>
    </xf>
    <xf numFmtId="0" fontId="10" fillId="3" borderId="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B057B-8106-46E8-8E75-17CA2F09E5D2}">
  <dimension ref="A1:S50"/>
  <sheetViews>
    <sheetView showGridLines="0" showZeros="0" tabSelected="1" workbookViewId="0">
      <selection activeCell="E4" sqref="E4:N4"/>
    </sheetView>
  </sheetViews>
  <sheetFormatPr defaultColWidth="4.296875" defaultRowHeight="18" x14ac:dyDescent="0.35"/>
  <cols>
    <col min="1" max="1" width="5.5" customWidth="1"/>
    <col min="2" max="2" width="10" customWidth="1"/>
    <col min="3" max="3" width="1.8984375" customWidth="1"/>
    <col min="4" max="4" width="8.3984375" customWidth="1"/>
    <col min="5" max="5" width="2" customWidth="1"/>
    <col min="6" max="6" width="7.69921875" customWidth="1"/>
    <col min="7" max="7" width="6.3984375" customWidth="1"/>
    <col min="8" max="8" width="2.3984375" style="5" customWidth="1"/>
    <col min="9" max="9" width="15.09765625" customWidth="1"/>
    <col min="11" max="11" width="4" customWidth="1"/>
    <col min="12" max="12" width="7.296875" customWidth="1"/>
    <col min="13" max="13" width="5.3984375" customWidth="1"/>
    <col min="14" max="14" width="3.796875" customWidth="1"/>
    <col min="15" max="18" width="3.296875" customWidth="1"/>
    <col min="19" max="19" width="3.296875" style="5" customWidth="1"/>
  </cols>
  <sheetData>
    <row r="1" spans="1:19" ht="30" customHeight="1" x14ac:dyDescent="0.45">
      <c r="A1" s="20" t="s">
        <v>0</v>
      </c>
      <c r="B1" s="20"/>
      <c r="C1" s="20"/>
      <c r="D1" s="20"/>
      <c r="E1" s="20"/>
      <c r="F1" s="20"/>
      <c r="G1" s="20"/>
      <c r="H1" s="20"/>
      <c r="I1" s="20"/>
      <c r="J1" s="20"/>
      <c r="K1" s="20"/>
      <c r="L1" s="20"/>
      <c r="M1" s="20"/>
      <c r="N1" s="20"/>
      <c r="O1" s="20"/>
      <c r="P1" s="20"/>
      <c r="Q1" s="20"/>
      <c r="R1" s="20"/>
      <c r="S1" s="20"/>
    </row>
    <row r="2" spans="1:19" ht="8.4" customHeight="1" x14ac:dyDescent="0.35"/>
    <row r="3" spans="1:19" x14ac:dyDescent="0.45">
      <c r="A3" s="21" t="s">
        <v>1</v>
      </c>
      <c r="B3" s="22"/>
      <c r="C3" s="23" t="s">
        <v>14</v>
      </c>
      <c r="D3" s="24"/>
      <c r="E3" s="25"/>
      <c r="F3" s="25"/>
      <c r="G3" s="25"/>
      <c r="H3" s="25"/>
      <c r="I3" s="25"/>
      <c r="J3" s="25"/>
      <c r="K3" s="25"/>
      <c r="L3" s="25"/>
      <c r="M3" s="25"/>
      <c r="N3" s="25"/>
      <c r="O3" s="14"/>
      <c r="P3" s="14"/>
      <c r="Q3" s="14"/>
      <c r="R3" s="14"/>
      <c r="S3" s="15"/>
    </row>
    <row r="4" spans="1:19" ht="33.6" customHeight="1" x14ac:dyDescent="0.45">
      <c r="A4" s="22"/>
      <c r="B4" s="22"/>
      <c r="C4" s="26"/>
      <c r="D4" s="27"/>
      <c r="E4" s="28"/>
      <c r="F4" s="28"/>
      <c r="G4" s="28"/>
      <c r="H4" s="28"/>
      <c r="I4" s="28"/>
      <c r="J4" s="28"/>
      <c r="K4" s="28"/>
      <c r="L4" s="28"/>
      <c r="M4" s="28"/>
      <c r="N4" s="28"/>
      <c r="O4" s="2" t="s">
        <v>55</v>
      </c>
      <c r="P4" s="29"/>
      <c r="Q4" s="29"/>
      <c r="R4" s="2" t="s">
        <v>54</v>
      </c>
      <c r="S4" s="8" t="s">
        <v>53</v>
      </c>
    </row>
    <row r="5" spans="1:19" ht="22.8" customHeight="1" x14ac:dyDescent="0.55000000000000004">
      <c r="A5" s="30" t="s">
        <v>56</v>
      </c>
      <c r="B5" s="30"/>
      <c r="C5" s="10" t="s">
        <v>15</v>
      </c>
      <c r="D5" s="17"/>
      <c r="E5" s="9" t="s">
        <v>16</v>
      </c>
      <c r="F5" s="17"/>
      <c r="G5" s="3"/>
      <c r="H5" s="31"/>
      <c r="I5" s="31"/>
      <c r="J5" s="31"/>
      <c r="K5" s="31"/>
      <c r="L5" s="13" t="s">
        <v>70</v>
      </c>
      <c r="M5" s="3"/>
      <c r="N5" s="3"/>
      <c r="O5" s="3"/>
      <c r="P5" s="3"/>
      <c r="Q5" s="3"/>
      <c r="R5" s="3"/>
      <c r="S5" s="6"/>
    </row>
    <row r="6" spans="1:19" ht="33.6" customHeight="1" x14ac:dyDescent="0.45">
      <c r="A6" s="32" t="s">
        <v>17</v>
      </c>
      <c r="B6" s="33"/>
      <c r="C6" s="2"/>
      <c r="D6" s="34"/>
      <c r="E6" s="35"/>
      <c r="F6" s="35"/>
      <c r="G6" s="12" t="s">
        <v>77</v>
      </c>
      <c r="H6" s="36"/>
      <c r="I6" s="36"/>
      <c r="J6" s="36"/>
      <c r="K6" s="36"/>
      <c r="L6" s="36"/>
      <c r="M6" s="36"/>
      <c r="N6" s="36"/>
      <c r="O6" s="36"/>
      <c r="P6" s="36"/>
      <c r="Q6" s="36"/>
      <c r="R6" s="36"/>
      <c r="S6" s="37"/>
    </row>
    <row r="7" spans="1:19" ht="28.2" customHeight="1" x14ac:dyDescent="0.45">
      <c r="A7" s="21" t="s">
        <v>2</v>
      </c>
      <c r="B7" s="22"/>
      <c r="C7" s="38"/>
      <c r="D7" s="35"/>
      <c r="E7" s="35"/>
      <c r="F7" s="35"/>
      <c r="G7" s="35"/>
      <c r="H7" s="35"/>
      <c r="I7" s="39"/>
      <c r="J7" s="40" t="s">
        <v>57</v>
      </c>
      <c r="K7" s="41"/>
      <c r="L7" s="42"/>
      <c r="M7" s="34"/>
      <c r="N7" s="35"/>
      <c r="O7" s="35"/>
      <c r="P7" s="35"/>
      <c r="Q7" s="35"/>
      <c r="R7" s="35"/>
      <c r="S7" s="39"/>
    </row>
    <row r="8" spans="1:19" ht="28.2" customHeight="1" x14ac:dyDescent="0.45">
      <c r="A8" s="22" t="s">
        <v>3</v>
      </c>
      <c r="B8" s="22"/>
      <c r="C8" s="43" t="s">
        <v>61</v>
      </c>
      <c r="D8" s="44"/>
      <c r="E8" s="44"/>
      <c r="F8" s="44"/>
      <c r="G8" s="45"/>
      <c r="H8" s="45"/>
      <c r="I8" s="45"/>
      <c r="J8" s="45"/>
      <c r="K8" s="45"/>
      <c r="L8" s="45"/>
      <c r="M8" s="45"/>
      <c r="N8" s="45"/>
      <c r="O8" s="45"/>
      <c r="P8" s="45"/>
      <c r="Q8" s="45"/>
      <c r="R8" s="45"/>
      <c r="S8" s="46"/>
    </row>
    <row r="9" spans="1:19" ht="14.4" customHeight="1" x14ac:dyDescent="0.35"/>
    <row r="10" spans="1:19" ht="15.6" customHeight="1" x14ac:dyDescent="0.35">
      <c r="A10" s="47" t="s">
        <v>91</v>
      </c>
      <c r="B10" s="48"/>
      <c r="C10" s="48"/>
      <c r="D10" s="49"/>
      <c r="E10" s="53" t="s">
        <v>90</v>
      </c>
      <c r="F10" s="53"/>
      <c r="G10" s="54" t="s">
        <v>92</v>
      </c>
      <c r="H10" s="54"/>
      <c r="I10" s="54"/>
      <c r="J10" s="54"/>
      <c r="L10" t="s">
        <v>18</v>
      </c>
    </row>
    <row r="11" spans="1:19" ht="15.6" customHeight="1" x14ac:dyDescent="0.45">
      <c r="A11" s="50"/>
      <c r="B11" s="51"/>
      <c r="C11" s="51"/>
      <c r="D11" s="52"/>
      <c r="E11" s="55" t="s">
        <v>28</v>
      </c>
      <c r="F11" s="55"/>
      <c r="G11" s="54" t="s">
        <v>29</v>
      </c>
      <c r="H11" s="54"/>
      <c r="I11" s="54" t="s">
        <v>93</v>
      </c>
      <c r="J11" s="54"/>
      <c r="L11" s="56"/>
      <c r="M11" s="57" t="s">
        <v>22</v>
      </c>
      <c r="N11" s="57"/>
      <c r="O11" s="57"/>
      <c r="P11" s="57"/>
      <c r="Q11" s="57"/>
      <c r="R11" s="57"/>
      <c r="S11" s="57"/>
    </row>
    <row r="12" spans="1:19" ht="15.6" customHeight="1" x14ac:dyDescent="0.45">
      <c r="A12" s="58" t="s">
        <v>4</v>
      </c>
      <c r="B12" s="59"/>
      <c r="C12" s="59"/>
      <c r="D12" s="59"/>
      <c r="E12" s="59"/>
      <c r="F12" s="59"/>
      <c r="G12" s="59"/>
      <c r="H12" s="59"/>
      <c r="I12" s="59"/>
      <c r="J12" s="60"/>
      <c r="L12" s="56"/>
      <c r="M12" s="57"/>
      <c r="N12" s="57"/>
      <c r="O12" s="57"/>
      <c r="P12" s="57"/>
      <c r="Q12" s="57"/>
      <c r="R12" s="57"/>
      <c r="S12" s="57"/>
    </row>
    <row r="13" spans="1:19" ht="15.6" customHeight="1" x14ac:dyDescent="0.35">
      <c r="A13" s="61" t="s">
        <v>94</v>
      </c>
      <c r="B13" s="62"/>
      <c r="C13" s="62"/>
      <c r="D13" s="63"/>
      <c r="E13" s="61" t="s">
        <v>10</v>
      </c>
      <c r="F13" s="64"/>
      <c r="G13" s="67"/>
      <c r="H13" s="69" t="s">
        <v>12</v>
      </c>
      <c r="I13" s="71">
        <f>G13*30000</f>
        <v>0</v>
      </c>
      <c r="J13" s="72"/>
    </row>
    <row r="14" spans="1:19" ht="15.6" customHeight="1" x14ac:dyDescent="0.45">
      <c r="A14" s="75" t="s">
        <v>72</v>
      </c>
      <c r="B14" s="76"/>
      <c r="C14" s="76"/>
      <c r="D14" s="77"/>
      <c r="E14" s="65"/>
      <c r="F14" s="66"/>
      <c r="G14" s="68"/>
      <c r="H14" s="70"/>
      <c r="I14" s="73"/>
      <c r="J14" s="74"/>
      <c r="L14" s="56"/>
      <c r="M14" s="40" t="s">
        <v>19</v>
      </c>
      <c r="N14" s="41"/>
      <c r="O14" s="41"/>
      <c r="P14" s="41"/>
      <c r="Q14" s="41"/>
      <c r="R14" s="41"/>
      <c r="S14" s="42"/>
    </row>
    <row r="15" spans="1:19" ht="10.199999999999999" customHeight="1" x14ac:dyDescent="0.45">
      <c r="A15" s="61" t="s">
        <v>6</v>
      </c>
      <c r="B15" s="62"/>
      <c r="C15" s="62"/>
      <c r="D15" s="63"/>
      <c r="E15" s="84" t="s">
        <v>37</v>
      </c>
      <c r="F15" s="64"/>
      <c r="G15" s="67"/>
      <c r="H15" s="69" t="s">
        <v>12</v>
      </c>
      <c r="I15" s="71">
        <f>G15*36000</f>
        <v>0</v>
      </c>
      <c r="J15" s="72"/>
      <c r="L15" s="78"/>
      <c r="M15" s="91" t="s">
        <v>13</v>
      </c>
      <c r="N15" s="91"/>
      <c r="O15" s="79"/>
      <c r="P15" s="79"/>
      <c r="Q15" s="79"/>
      <c r="R15" s="79"/>
      <c r="S15" s="80"/>
    </row>
    <row r="16" spans="1:19" ht="12" customHeight="1" x14ac:dyDescent="0.45">
      <c r="A16" s="81"/>
      <c r="B16" s="82"/>
      <c r="C16" s="82"/>
      <c r="D16" s="83"/>
      <c r="E16" s="85"/>
      <c r="F16" s="86"/>
      <c r="G16" s="87"/>
      <c r="H16" s="88"/>
      <c r="I16" s="89"/>
      <c r="J16" s="90"/>
      <c r="L16" s="78"/>
      <c r="M16" s="91"/>
      <c r="N16" s="91"/>
      <c r="O16" s="79"/>
      <c r="P16" s="79"/>
      <c r="Q16" s="79"/>
      <c r="R16" s="79"/>
      <c r="S16" s="80"/>
    </row>
    <row r="17" spans="1:19" ht="15.6" customHeight="1" x14ac:dyDescent="0.35">
      <c r="A17" s="50" t="s">
        <v>73</v>
      </c>
      <c r="B17" s="51"/>
      <c r="C17" s="51"/>
      <c r="D17" s="52"/>
      <c r="E17" s="65"/>
      <c r="F17" s="66"/>
      <c r="G17" s="68"/>
      <c r="H17" s="70"/>
      <c r="I17" s="73"/>
      <c r="J17" s="74"/>
    </row>
    <row r="18" spans="1:19" ht="15.6" customHeight="1" x14ac:dyDescent="0.45">
      <c r="A18" s="81" t="s">
        <v>74</v>
      </c>
      <c r="B18" s="82"/>
      <c r="C18" s="82"/>
      <c r="D18" s="83"/>
      <c r="E18" s="84" t="s">
        <v>11</v>
      </c>
      <c r="F18" s="64"/>
      <c r="G18" s="67"/>
      <c r="H18" s="69" t="s">
        <v>12</v>
      </c>
      <c r="I18" s="71">
        <f>G18*13000</f>
        <v>0</v>
      </c>
      <c r="J18" s="72"/>
      <c r="L18" s="56"/>
      <c r="M18" s="54" t="s">
        <v>20</v>
      </c>
      <c r="N18" s="54"/>
      <c r="O18" s="54"/>
      <c r="P18" s="54"/>
      <c r="Q18" s="54"/>
      <c r="R18" s="54"/>
      <c r="S18" s="54"/>
    </row>
    <row r="19" spans="1:19" ht="15.6" customHeight="1" x14ac:dyDescent="0.45">
      <c r="A19" s="75" t="s">
        <v>75</v>
      </c>
      <c r="B19" s="76"/>
      <c r="C19" s="76"/>
      <c r="D19" s="77"/>
      <c r="E19" s="65"/>
      <c r="F19" s="66"/>
      <c r="G19" s="68"/>
      <c r="H19" s="70"/>
      <c r="I19" s="73"/>
      <c r="J19" s="74"/>
      <c r="L19" s="56"/>
      <c r="M19" s="54"/>
      <c r="N19" s="54"/>
      <c r="O19" s="54"/>
      <c r="P19" s="54"/>
      <c r="Q19" s="54"/>
      <c r="R19" s="54"/>
      <c r="S19" s="54"/>
    </row>
    <row r="20" spans="1:19" ht="15.6" customHeight="1" x14ac:dyDescent="0.35">
      <c r="A20" s="61" t="s">
        <v>76</v>
      </c>
      <c r="B20" s="62"/>
      <c r="C20" s="62"/>
      <c r="D20" s="63"/>
      <c r="E20" s="84" t="s">
        <v>36</v>
      </c>
      <c r="F20" s="64"/>
      <c r="G20" s="67"/>
      <c r="H20" s="69" t="s">
        <v>12</v>
      </c>
      <c r="I20" s="71">
        <f>G20*14000</f>
        <v>0</v>
      </c>
      <c r="J20" s="72"/>
      <c r="L20" s="7" t="s">
        <v>21</v>
      </c>
    </row>
    <row r="21" spans="1:19" ht="15.6" customHeight="1" x14ac:dyDescent="0.45">
      <c r="A21" s="92" t="s">
        <v>75</v>
      </c>
      <c r="B21" s="93"/>
      <c r="C21" s="93"/>
      <c r="D21" s="94"/>
      <c r="E21" s="65"/>
      <c r="F21" s="66"/>
      <c r="G21" s="68"/>
      <c r="H21" s="70"/>
      <c r="I21" s="73"/>
      <c r="J21" s="74"/>
      <c r="L21" s="95"/>
      <c r="M21" s="54" t="s">
        <v>5</v>
      </c>
      <c r="N21" s="54"/>
      <c r="O21" s="54"/>
      <c r="P21" s="54"/>
      <c r="Q21" s="95"/>
      <c r="R21" s="38"/>
      <c r="S21" s="96" t="s">
        <v>12</v>
      </c>
    </row>
    <row r="22" spans="1:19" ht="15.6" customHeight="1" x14ac:dyDescent="0.45">
      <c r="A22" s="58" t="s">
        <v>7</v>
      </c>
      <c r="B22" s="59"/>
      <c r="C22" s="59"/>
      <c r="D22" s="59"/>
      <c r="E22" s="59"/>
      <c r="F22" s="59"/>
      <c r="G22" s="59"/>
      <c r="H22" s="59"/>
      <c r="I22" s="59"/>
      <c r="J22" s="60"/>
      <c r="L22" s="95"/>
      <c r="M22" s="54"/>
      <c r="N22" s="54"/>
      <c r="O22" s="54"/>
      <c r="P22" s="54"/>
      <c r="Q22" s="95"/>
      <c r="R22" s="38"/>
      <c r="S22" s="96"/>
    </row>
    <row r="23" spans="1:19" ht="15.6" customHeight="1" x14ac:dyDescent="0.45">
      <c r="A23" s="97" t="s">
        <v>38</v>
      </c>
      <c r="B23" s="98"/>
      <c r="C23" s="98"/>
      <c r="D23" s="99"/>
      <c r="E23" s="61" t="s">
        <v>30</v>
      </c>
      <c r="F23" s="64"/>
      <c r="G23" s="67"/>
      <c r="H23" s="69" t="s">
        <v>33</v>
      </c>
      <c r="I23" s="71">
        <f>G23*1500</f>
        <v>0</v>
      </c>
      <c r="J23" s="72"/>
      <c r="L23" s="95"/>
      <c r="M23" s="54" t="s">
        <v>6</v>
      </c>
      <c r="N23" s="54"/>
      <c r="O23" s="54"/>
      <c r="P23" s="54"/>
      <c r="Q23" s="95"/>
      <c r="R23" s="38"/>
      <c r="S23" s="96" t="s">
        <v>12</v>
      </c>
    </row>
    <row r="24" spans="1:19" ht="15.6" customHeight="1" x14ac:dyDescent="0.45">
      <c r="A24" s="97"/>
      <c r="B24" s="98"/>
      <c r="C24" s="98"/>
      <c r="D24" s="99"/>
      <c r="E24" s="65"/>
      <c r="F24" s="66"/>
      <c r="G24" s="68"/>
      <c r="H24" s="70"/>
      <c r="I24" s="73"/>
      <c r="J24" s="74"/>
      <c r="L24" s="100"/>
      <c r="M24" s="54"/>
      <c r="N24" s="54"/>
      <c r="O24" s="54"/>
      <c r="P24" s="54"/>
      <c r="Q24" s="95"/>
      <c r="R24" s="38"/>
      <c r="S24" s="96"/>
    </row>
    <row r="25" spans="1:19" ht="15.6" customHeight="1" x14ac:dyDescent="0.45">
      <c r="A25" s="101" t="s">
        <v>39</v>
      </c>
      <c r="B25" s="102"/>
      <c r="C25" s="102"/>
      <c r="D25" s="103"/>
      <c r="E25" s="84" t="s">
        <v>31</v>
      </c>
      <c r="F25" s="64"/>
      <c r="G25" s="67"/>
      <c r="H25" s="69" t="s">
        <v>33</v>
      </c>
      <c r="I25" s="71">
        <f>G25*2000</f>
        <v>0</v>
      </c>
      <c r="J25" s="72"/>
      <c r="L25" s="100"/>
      <c r="M25" s="54" t="s">
        <v>26</v>
      </c>
      <c r="N25" s="54"/>
      <c r="O25" s="54"/>
      <c r="P25" s="54"/>
      <c r="Q25" s="95"/>
      <c r="R25" s="38"/>
      <c r="S25" s="96" t="s">
        <v>12</v>
      </c>
    </row>
    <row r="26" spans="1:19" ht="15.6" customHeight="1" x14ac:dyDescent="0.45">
      <c r="A26" s="104"/>
      <c r="B26" s="105"/>
      <c r="C26" s="105"/>
      <c r="D26" s="106"/>
      <c r="E26" s="65"/>
      <c r="F26" s="66"/>
      <c r="G26" s="68"/>
      <c r="H26" s="70"/>
      <c r="I26" s="73"/>
      <c r="J26" s="74"/>
      <c r="L26" s="100"/>
      <c r="M26" s="54"/>
      <c r="N26" s="54"/>
      <c r="O26" s="54"/>
      <c r="P26" s="54"/>
      <c r="Q26" s="95"/>
      <c r="R26" s="38"/>
      <c r="S26" s="96"/>
    </row>
    <row r="27" spans="1:19" ht="15.6" customHeight="1" x14ac:dyDescent="0.45">
      <c r="A27" s="97" t="s">
        <v>40</v>
      </c>
      <c r="B27" s="98"/>
      <c r="C27" s="98"/>
      <c r="D27" s="99"/>
      <c r="E27" s="84" t="s">
        <v>32</v>
      </c>
      <c r="F27" s="64"/>
      <c r="G27" s="67"/>
      <c r="H27" s="69" t="s">
        <v>33</v>
      </c>
      <c r="I27" s="71">
        <f>G27*3000</f>
        <v>0</v>
      </c>
      <c r="J27" s="72"/>
      <c r="L27" s="111"/>
      <c r="M27" s="47" t="s">
        <v>27</v>
      </c>
      <c r="N27" s="48"/>
      <c r="O27" s="48"/>
      <c r="P27" s="49"/>
      <c r="Q27" s="67"/>
      <c r="R27" s="113"/>
      <c r="S27" s="69" t="s">
        <v>12</v>
      </c>
    </row>
    <row r="28" spans="1:19" ht="15.6" customHeight="1" x14ac:dyDescent="0.45">
      <c r="A28" s="97"/>
      <c r="B28" s="98"/>
      <c r="C28" s="98"/>
      <c r="D28" s="99"/>
      <c r="E28" s="65"/>
      <c r="F28" s="66"/>
      <c r="G28" s="68"/>
      <c r="H28" s="70"/>
      <c r="I28" s="73"/>
      <c r="J28" s="74"/>
      <c r="L28" s="112"/>
      <c r="M28" s="50"/>
      <c r="N28" s="51"/>
      <c r="O28" s="51"/>
      <c r="P28" s="52"/>
      <c r="Q28" s="68"/>
      <c r="R28" s="114"/>
      <c r="S28" s="70"/>
    </row>
    <row r="29" spans="1:19" ht="15.6" customHeight="1" x14ac:dyDescent="0.35">
      <c r="A29" s="58" t="s">
        <v>8</v>
      </c>
      <c r="B29" s="59"/>
      <c r="C29" s="59"/>
      <c r="D29" s="59"/>
      <c r="E29" s="59"/>
      <c r="F29" s="59"/>
      <c r="G29" s="59"/>
      <c r="H29" s="59"/>
      <c r="I29" s="59"/>
      <c r="J29" s="60"/>
    </row>
    <row r="30" spans="1:19" ht="15.6" customHeight="1" x14ac:dyDescent="0.45">
      <c r="A30" s="107" t="s">
        <v>83</v>
      </c>
      <c r="B30" s="109" t="s">
        <v>41</v>
      </c>
      <c r="C30" s="109"/>
      <c r="D30" s="110"/>
      <c r="E30" s="61" t="s">
        <v>42</v>
      </c>
      <c r="F30" s="64"/>
      <c r="G30" s="67"/>
      <c r="H30" s="69" t="s">
        <v>44</v>
      </c>
      <c r="I30" s="71">
        <f>G30*4000</f>
        <v>0</v>
      </c>
      <c r="J30" s="72"/>
      <c r="L30" s="95"/>
      <c r="M30" s="115" t="s">
        <v>45</v>
      </c>
      <c r="N30" s="115"/>
      <c r="O30" s="115"/>
      <c r="P30" s="115"/>
      <c r="Q30" s="115"/>
      <c r="R30" s="115"/>
      <c r="S30" s="115"/>
    </row>
    <row r="31" spans="1:19" ht="15.6" customHeight="1" x14ac:dyDescent="0.45">
      <c r="A31" s="108"/>
      <c r="B31" s="116" t="s">
        <v>78</v>
      </c>
      <c r="C31" s="116"/>
      <c r="D31" s="117"/>
      <c r="E31" s="65"/>
      <c r="F31" s="66"/>
      <c r="G31" s="68"/>
      <c r="H31" s="70"/>
      <c r="I31" s="73"/>
      <c r="J31" s="74"/>
      <c r="L31" s="95"/>
      <c r="M31" s="115"/>
      <c r="N31" s="115"/>
      <c r="O31" s="115"/>
      <c r="P31" s="115"/>
      <c r="Q31" s="115"/>
      <c r="R31" s="115"/>
      <c r="S31" s="115"/>
    </row>
    <row r="32" spans="1:19" ht="15.6" customHeight="1" x14ac:dyDescent="0.45">
      <c r="A32" s="118" t="s">
        <v>82</v>
      </c>
      <c r="B32" s="109" t="s">
        <v>79</v>
      </c>
      <c r="C32" s="109"/>
      <c r="D32" s="110"/>
      <c r="E32" s="84" t="s">
        <v>43</v>
      </c>
      <c r="F32" s="64"/>
      <c r="G32" s="67"/>
      <c r="H32" s="69" t="s">
        <v>44</v>
      </c>
      <c r="I32" s="71">
        <f>G32*3500</f>
        <v>0</v>
      </c>
      <c r="J32" s="72"/>
      <c r="L32" s="95"/>
      <c r="M32" s="115"/>
      <c r="N32" s="115"/>
      <c r="O32" s="115"/>
      <c r="P32" s="115"/>
      <c r="Q32" s="115"/>
      <c r="R32" s="115"/>
      <c r="S32" s="115"/>
    </row>
    <row r="33" spans="1:19" ht="15.6" customHeight="1" x14ac:dyDescent="0.35">
      <c r="A33" s="119"/>
      <c r="B33" s="120" t="s">
        <v>84</v>
      </c>
      <c r="C33" s="121"/>
      <c r="D33" s="122"/>
      <c r="E33" s="65"/>
      <c r="F33" s="66"/>
      <c r="G33" s="68"/>
      <c r="H33" s="70"/>
      <c r="I33" s="73"/>
      <c r="J33" s="74"/>
    </row>
    <row r="34" spans="1:19" ht="15.6" customHeight="1" x14ac:dyDescent="0.45">
      <c r="A34" s="133" t="s">
        <v>81</v>
      </c>
      <c r="B34" s="109" t="s">
        <v>80</v>
      </c>
      <c r="C34" s="48"/>
      <c r="D34" s="49"/>
      <c r="E34" s="84" t="s">
        <v>42</v>
      </c>
      <c r="F34" s="64"/>
      <c r="G34" s="67"/>
      <c r="H34" s="69" t="s">
        <v>44</v>
      </c>
      <c r="I34" s="71">
        <f>G34*4000</f>
        <v>0</v>
      </c>
      <c r="J34" s="72"/>
      <c r="L34" s="95"/>
      <c r="M34" s="115" t="s">
        <v>87</v>
      </c>
      <c r="N34" s="115"/>
      <c r="O34" s="115"/>
      <c r="P34" s="115"/>
      <c r="Q34" s="115"/>
      <c r="R34" s="115"/>
      <c r="S34" s="115"/>
    </row>
    <row r="35" spans="1:19" ht="15.6" customHeight="1" x14ac:dyDescent="0.45">
      <c r="A35" s="108"/>
      <c r="B35" s="51"/>
      <c r="C35" s="51"/>
      <c r="D35" s="52"/>
      <c r="E35" s="65"/>
      <c r="F35" s="66"/>
      <c r="G35" s="68"/>
      <c r="H35" s="70"/>
      <c r="I35" s="73"/>
      <c r="J35" s="74"/>
      <c r="L35" s="95"/>
      <c r="M35" s="115"/>
      <c r="N35" s="115"/>
      <c r="O35" s="115"/>
      <c r="P35" s="115"/>
      <c r="Q35" s="115"/>
      <c r="R35" s="115"/>
      <c r="S35" s="115"/>
    </row>
    <row r="36" spans="1:19" ht="15.6" customHeight="1" x14ac:dyDescent="0.45">
      <c r="A36" s="58" t="s">
        <v>9</v>
      </c>
      <c r="B36" s="59"/>
      <c r="C36" s="59"/>
      <c r="D36" s="59"/>
      <c r="E36" s="59"/>
      <c r="F36" s="59"/>
      <c r="G36" s="59"/>
      <c r="H36" s="59"/>
      <c r="I36" s="59"/>
      <c r="J36" s="60"/>
      <c r="L36" s="95"/>
      <c r="M36" s="115"/>
      <c r="N36" s="115"/>
      <c r="O36" s="115"/>
      <c r="P36" s="115"/>
      <c r="Q36" s="115"/>
      <c r="R36" s="115"/>
      <c r="S36" s="115"/>
    </row>
    <row r="37" spans="1:19" ht="15.6" customHeight="1" x14ac:dyDescent="0.45">
      <c r="A37" s="57" t="s">
        <v>46</v>
      </c>
      <c r="B37" s="57"/>
      <c r="C37" s="57"/>
      <c r="D37" s="57"/>
      <c r="E37" s="61" t="s">
        <v>58</v>
      </c>
      <c r="F37" s="64"/>
      <c r="G37" s="67"/>
      <c r="H37" s="69" t="s">
        <v>44</v>
      </c>
      <c r="I37" s="71">
        <f>G37*15000</f>
        <v>0</v>
      </c>
      <c r="J37" s="72"/>
      <c r="L37" s="2" t="s">
        <v>48</v>
      </c>
      <c r="M37" s="123"/>
      <c r="N37" s="123"/>
      <c r="O37" s="123"/>
      <c r="P37" s="123"/>
      <c r="Q37" s="123"/>
      <c r="R37" s="123"/>
      <c r="S37" s="123"/>
    </row>
    <row r="38" spans="1:19" ht="15.6" customHeight="1" x14ac:dyDescent="0.45">
      <c r="A38" s="57"/>
      <c r="B38" s="57"/>
      <c r="C38" s="57"/>
      <c r="D38" s="57"/>
      <c r="E38" s="65"/>
      <c r="F38" s="66"/>
      <c r="G38" s="68"/>
      <c r="H38" s="70"/>
      <c r="I38" s="73"/>
      <c r="J38" s="74"/>
      <c r="L38" s="124"/>
      <c r="M38" s="125"/>
      <c r="N38" s="125"/>
      <c r="O38" s="125"/>
      <c r="P38" s="125"/>
      <c r="Q38" s="125"/>
      <c r="R38" s="125"/>
      <c r="S38" s="126"/>
    </row>
    <row r="39" spans="1:19" ht="15.6" customHeight="1" x14ac:dyDescent="0.45">
      <c r="A39" s="57" t="s">
        <v>47</v>
      </c>
      <c r="B39" s="57"/>
      <c r="C39" s="57"/>
      <c r="D39" s="57"/>
      <c r="E39" s="84" t="s">
        <v>59</v>
      </c>
      <c r="F39" s="64"/>
      <c r="G39" s="67"/>
      <c r="H39" s="69" t="s">
        <v>44</v>
      </c>
      <c r="I39" s="71">
        <f>G39*30000</f>
        <v>0</v>
      </c>
      <c r="J39" s="72"/>
      <c r="L39" s="127"/>
      <c r="M39" s="128"/>
      <c r="N39" s="128"/>
      <c r="O39" s="128"/>
      <c r="P39" s="128"/>
      <c r="Q39" s="128"/>
      <c r="R39" s="128"/>
      <c r="S39" s="129"/>
    </row>
    <row r="40" spans="1:19" ht="15.6" customHeight="1" x14ac:dyDescent="0.45">
      <c r="A40" s="57"/>
      <c r="B40" s="57"/>
      <c r="C40" s="57"/>
      <c r="D40" s="57"/>
      <c r="E40" s="65"/>
      <c r="F40" s="66"/>
      <c r="G40" s="68"/>
      <c r="H40" s="70"/>
      <c r="I40" s="73"/>
      <c r="J40" s="74"/>
      <c r="L40" s="127"/>
      <c r="M40" s="128"/>
      <c r="N40" s="128"/>
      <c r="O40" s="128"/>
      <c r="P40" s="128"/>
      <c r="Q40" s="128"/>
      <c r="R40" s="128"/>
      <c r="S40" s="129"/>
    </row>
    <row r="41" spans="1:19" x14ac:dyDescent="0.35">
      <c r="L41" s="130"/>
      <c r="M41" s="131"/>
      <c r="N41" s="131"/>
      <c r="O41" s="131"/>
      <c r="P41" s="131"/>
      <c r="Q41" s="131"/>
      <c r="R41" s="131"/>
      <c r="S41" s="132"/>
    </row>
    <row r="42" spans="1:19" x14ac:dyDescent="0.35">
      <c r="L42" s="7" t="s">
        <v>49</v>
      </c>
    </row>
    <row r="43" spans="1:19" ht="10.199999999999999" customHeight="1" x14ac:dyDescent="0.35"/>
    <row r="44" spans="1:19" x14ac:dyDescent="0.35">
      <c r="L44" s="4" t="s">
        <v>50</v>
      </c>
      <c r="M44" s="3"/>
      <c r="N44" s="3"/>
      <c r="O44" s="3"/>
      <c r="P44" s="3"/>
      <c r="Q44" s="3"/>
      <c r="R44" s="3"/>
      <c r="S44" s="6"/>
    </row>
    <row r="45" spans="1:19" ht="41.4" customHeight="1" x14ac:dyDescent="0.45">
      <c r="E45" s="54" t="s">
        <v>35</v>
      </c>
      <c r="F45" s="54"/>
      <c r="G45" s="137">
        <f>I13+I15+I18+I20+I23+I25+I27+I30+I32+I34+I37+I39</f>
        <v>0</v>
      </c>
      <c r="H45" s="138"/>
      <c r="I45" s="138"/>
      <c r="J45" s="1" t="s">
        <v>34</v>
      </c>
      <c r="L45" s="50"/>
      <c r="M45" s="51"/>
      <c r="N45" s="51" t="s">
        <v>16</v>
      </c>
      <c r="O45" s="51"/>
      <c r="P45" s="51"/>
      <c r="Q45" s="51"/>
      <c r="R45" s="51"/>
      <c r="S45" s="52"/>
    </row>
    <row r="46" spans="1:19" ht="18.600000000000001" customHeight="1" x14ac:dyDescent="0.45">
      <c r="E46" s="18"/>
      <c r="F46" s="18"/>
      <c r="G46" s="19"/>
      <c r="H46" s="19"/>
      <c r="I46" s="19"/>
      <c r="L46" s="18"/>
      <c r="M46" s="18"/>
      <c r="N46" s="18"/>
      <c r="O46" s="18"/>
      <c r="P46" s="18"/>
      <c r="Q46" s="18"/>
      <c r="R46" s="18"/>
      <c r="S46" s="18"/>
    </row>
    <row r="47" spans="1:19" x14ac:dyDescent="0.45">
      <c r="A47" s="76" t="s">
        <v>52</v>
      </c>
      <c r="B47" s="76"/>
      <c r="C47" s="76"/>
      <c r="D47" s="76"/>
      <c r="E47" s="76"/>
      <c r="F47" s="76"/>
      <c r="G47" s="76"/>
      <c r="H47" s="76"/>
      <c r="I47" s="76"/>
      <c r="J47" s="76"/>
      <c r="K47" s="76"/>
      <c r="L47" s="76"/>
      <c r="M47" s="76"/>
      <c r="N47" s="76"/>
      <c r="O47" s="76"/>
      <c r="P47" s="76"/>
      <c r="Q47" s="76"/>
      <c r="R47" s="76"/>
      <c r="S47" s="76"/>
    </row>
    <row r="48" spans="1:19" x14ac:dyDescent="0.45">
      <c r="A48" s="135" t="s">
        <v>88</v>
      </c>
      <c r="B48" s="135"/>
      <c r="C48" s="135"/>
      <c r="D48" s="135"/>
      <c r="E48" s="135"/>
      <c r="F48" s="135"/>
      <c r="G48" s="135"/>
      <c r="H48" s="135"/>
      <c r="I48" s="135"/>
      <c r="J48" s="135"/>
      <c r="K48" s="135"/>
      <c r="L48" s="135"/>
      <c r="M48" s="135"/>
      <c r="N48" s="135"/>
      <c r="O48" s="135"/>
      <c r="P48" s="135"/>
      <c r="Q48" s="135"/>
      <c r="R48" s="135"/>
      <c r="S48" s="135"/>
    </row>
    <row r="49" spans="1:19" x14ac:dyDescent="0.45">
      <c r="A49" s="136" t="s">
        <v>89</v>
      </c>
      <c r="B49" s="136"/>
      <c r="C49" s="136"/>
      <c r="D49" s="136"/>
      <c r="E49" s="136"/>
      <c r="F49" s="136"/>
      <c r="G49" s="136"/>
      <c r="H49" s="136"/>
      <c r="I49" s="136"/>
      <c r="J49" s="136"/>
      <c r="K49" s="136"/>
      <c r="L49" s="136"/>
      <c r="M49" s="136"/>
      <c r="N49" s="136"/>
      <c r="O49" s="136"/>
      <c r="P49" s="136"/>
      <c r="Q49" s="136"/>
      <c r="R49" s="136"/>
      <c r="S49" s="136"/>
    </row>
    <row r="50" spans="1:19" x14ac:dyDescent="0.45">
      <c r="A50" s="134" t="s">
        <v>60</v>
      </c>
      <c r="B50" s="134"/>
      <c r="C50" s="134"/>
      <c r="D50" s="134"/>
      <c r="E50" s="134"/>
      <c r="F50" s="134"/>
      <c r="G50" s="134"/>
      <c r="H50" s="134"/>
      <c r="I50" s="134"/>
      <c r="J50" s="134"/>
      <c r="K50" s="134"/>
      <c r="L50" s="134"/>
      <c r="M50" s="134"/>
      <c r="N50" s="134"/>
      <c r="O50" s="134"/>
      <c r="P50" s="134"/>
      <c r="Q50" s="134"/>
      <c r="R50" s="134"/>
      <c r="S50" s="134"/>
    </row>
  </sheetData>
  <sheetProtection algorithmName="SHA-512" hashValue="EZuCWu7SyOIfFLedwV5klK7LT4HFLGAyMuBdjERG4KoPDDR0Vl9bUaMU78AgZZVHiwyY0HgXyj4usEvLFNHBJA==" saltValue="9kVbe8RJ0xOVjn6iHZTjvA==" spinCount="100000" sheet="1" objects="1" scenarios="1"/>
  <mergeCells count="141">
    <mergeCell ref="A50:S50"/>
    <mergeCell ref="L45:M45"/>
    <mergeCell ref="N45:O45"/>
    <mergeCell ref="P45:S45"/>
    <mergeCell ref="A47:S47"/>
    <mergeCell ref="A48:S48"/>
    <mergeCell ref="A49:S49"/>
    <mergeCell ref="A39:D40"/>
    <mergeCell ref="E39:F40"/>
    <mergeCell ref="G39:G40"/>
    <mergeCell ref="H39:H40"/>
    <mergeCell ref="I39:J40"/>
    <mergeCell ref="E45:F45"/>
    <mergeCell ref="G45:I45"/>
    <mergeCell ref="I32:J33"/>
    <mergeCell ref="B33:D33"/>
    <mergeCell ref="L34:L36"/>
    <mergeCell ref="M34:S36"/>
    <mergeCell ref="A36:J36"/>
    <mergeCell ref="A37:D38"/>
    <mergeCell ref="E37:F38"/>
    <mergeCell ref="G37:G38"/>
    <mergeCell ref="H37:H38"/>
    <mergeCell ref="I37:J38"/>
    <mergeCell ref="M37:S37"/>
    <mergeCell ref="L38:S41"/>
    <mergeCell ref="A34:A35"/>
    <mergeCell ref="B34:D35"/>
    <mergeCell ref="E34:F35"/>
    <mergeCell ref="G34:G35"/>
    <mergeCell ref="H34:H35"/>
    <mergeCell ref="I34:J35"/>
    <mergeCell ref="A30:A31"/>
    <mergeCell ref="B30:D30"/>
    <mergeCell ref="E30:F31"/>
    <mergeCell ref="G30:G31"/>
    <mergeCell ref="H30:H31"/>
    <mergeCell ref="I30:J31"/>
    <mergeCell ref="S25:S26"/>
    <mergeCell ref="A27:D28"/>
    <mergeCell ref="E27:F28"/>
    <mergeCell ref="G27:G28"/>
    <mergeCell ref="H27:H28"/>
    <mergeCell ref="I27:J28"/>
    <mergeCell ref="L27:L28"/>
    <mergeCell ref="M27:P28"/>
    <mergeCell ref="Q27:R28"/>
    <mergeCell ref="S27:S28"/>
    <mergeCell ref="L30:L32"/>
    <mergeCell ref="M30:S32"/>
    <mergeCell ref="B31:D31"/>
    <mergeCell ref="A32:A33"/>
    <mergeCell ref="B32:D32"/>
    <mergeCell ref="E32:F33"/>
    <mergeCell ref="G32:G33"/>
    <mergeCell ref="H32:H33"/>
    <mergeCell ref="A25:D26"/>
    <mergeCell ref="E25:F26"/>
    <mergeCell ref="G25:G26"/>
    <mergeCell ref="H25:H26"/>
    <mergeCell ref="I25:J26"/>
    <mergeCell ref="L25:L26"/>
    <mergeCell ref="M25:P26"/>
    <mergeCell ref="Q25:R26"/>
    <mergeCell ref="A29:J29"/>
    <mergeCell ref="Q21:R22"/>
    <mergeCell ref="S21:S22"/>
    <mergeCell ref="A22:J22"/>
    <mergeCell ref="A23:D24"/>
    <mergeCell ref="E23:F24"/>
    <mergeCell ref="G23:G24"/>
    <mergeCell ref="H23:H24"/>
    <mergeCell ref="I23:J24"/>
    <mergeCell ref="L23:L24"/>
    <mergeCell ref="M23:P24"/>
    <mergeCell ref="Q23:R24"/>
    <mergeCell ref="S23:S24"/>
    <mergeCell ref="A20:D20"/>
    <mergeCell ref="E20:F21"/>
    <mergeCell ref="G20:G21"/>
    <mergeCell ref="H20:H21"/>
    <mergeCell ref="I20:J21"/>
    <mergeCell ref="A21:D21"/>
    <mergeCell ref="L21:L22"/>
    <mergeCell ref="M21:P22"/>
    <mergeCell ref="A18:D18"/>
    <mergeCell ref="E18:F19"/>
    <mergeCell ref="G18:G19"/>
    <mergeCell ref="H18:H19"/>
    <mergeCell ref="I18:J19"/>
    <mergeCell ref="L18:L19"/>
    <mergeCell ref="A17:D17"/>
    <mergeCell ref="A15:D16"/>
    <mergeCell ref="E15:F17"/>
    <mergeCell ref="G15:G17"/>
    <mergeCell ref="H15:H17"/>
    <mergeCell ref="I15:J17"/>
    <mergeCell ref="M15:N16"/>
    <mergeCell ref="M18:S19"/>
    <mergeCell ref="A19:D19"/>
    <mergeCell ref="A13:D13"/>
    <mergeCell ref="E13:F14"/>
    <mergeCell ref="G13:G14"/>
    <mergeCell ref="H13:H14"/>
    <mergeCell ref="I13:J14"/>
    <mergeCell ref="A14:D14"/>
    <mergeCell ref="L14:L16"/>
    <mergeCell ref="M14:S14"/>
    <mergeCell ref="O15:O16"/>
    <mergeCell ref="P15:P16"/>
    <mergeCell ref="Q15:Q16"/>
    <mergeCell ref="R15:R16"/>
    <mergeCell ref="S15:S16"/>
    <mergeCell ref="A10:D11"/>
    <mergeCell ref="E10:F10"/>
    <mergeCell ref="G10:J10"/>
    <mergeCell ref="E11:F11"/>
    <mergeCell ref="G11:H11"/>
    <mergeCell ref="I11:J11"/>
    <mergeCell ref="L11:L12"/>
    <mergeCell ref="M11:S12"/>
    <mergeCell ref="A12:J12"/>
    <mergeCell ref="A6:B6"/>
    <mergeCell ref="D6:F6"/>
    <mergeCell ref="H6:S6"/>
    <mergeCell ref="A7:B7"/>
    <mergeCell ref="C7:I7"/>
    <mergeCell ref="J7:L7"/>
    <mergeCell ref="M7:S7"/>
    <mergeCell ref="A8:B8"/>
    <mergeCell ref="C8:F8"/>
    <mergeCell ref="G8:S8"/>
    <mergeCell ref="A1:S1"/>
    <mergeCell ref="A3:B4"/>
    <mergeCell ref="C3:D3"/>
    <mergeCell ref="E3:N3"/>
    <mergeCell ref="C4:D4"/>
    <mergeCell ref="E4:N4"/>
    <mergeCell ref="P4:Q4"/>
    <mergeCell ref="A5:B5"/>
    <mergeCell ref="H5:K5"/>
  </mergeCells>
  <phoneticPr fontId="1"/>
  <dataValidations count="4">
    <dataValidation type="list" allowBlank="1" showInputMessage="1" showErrorMessage="1" sqref="O15:S16" xr:uid="{66790866-15E8-464C-B4DF-1480C6E083AE}">
      <formula1>"0,1,2,3,4,5,6,7,8,9"</formula1>
    </dataValidation>
    <dataValidation type="list" allowBlank="1" showInputMessage="1" showErrorMessage="1" sqref="G6" xr:uid="{8C830E34-CBBA-4AF0-B3F0-6551C052DED5}">
      <formula1>"市,区,郡"</formula1>
    </dataValidation>
    <dataValidation type="list" allowBlank="1" showInputMessage="1" showErrorMessage="1" sqref="L5" xr:uid="{C0BC91D6-4B4F-4DA2-ADE3-A78CBC1E1A82}">
      <formula1>"都,道,府,県"</formula1>
    </dataValidation>
    <dataValidation type="list" allowBlank="1" showInputMessage="1" showErrorMessage="1" sqref="L11:L12 L14:L16 L18:L19 L21:L28 L34:L36 L30:L32" xr:uid="{1E04BF84-03E8-4431-A5C9-085910666913}">
      <formula1>"○"</formula1>
    </dataValidation>
  </dataValidations>
  <pageMargins left="0.51181102362204722" right="0.51181102362204722" top="0.35433070866141736"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C468-CB06-4B6F-A887-744E941CF963}">
  <dimension ref="A1:S50"/>
  <sheetViews>
    <sheetView showGridLines="0" showZeros="0" workbookViewId="0">
      <selection activeCell="E4" sqref="E4:N4"/>
    </sheetView>
  </sheetViews>
  <sheetFormatPr defaultColWidth="4.296875" defaultRowHeight="18" x14ac:dyDescent="0.35"/>
  <cols>
    <col min="1" max="1" width="5.5" customWidth="1"/>
    <col min="2" max="2" width="10" customWidth="1"/>
    <col min="3" max="3" width="1.8984375" customWidth="1"/>
    <col min="4" max="4" width="8.3984375" customWidth="1"/>
    <col min="5" max="5" width="2" customWidth="1"/>
    <col min="6" max="6" width="7.69921875" customWidth="1"/>
    <col min="7" max="7" width="6.3984375" customWidth="1"/>
    <col min="8" max="8" width="2.3984375" style="5" customWidth="1"/>
    <col min="9" max="9" width="15.09765625" customWidth="1"/>
    <col min="11" max="11" width="4" customWidth="1"/>
    <col min="12" max="12" width="7.296875" customWidth="1"/>
    <col min="13" max="13" width="5.3984375" customWidth="1"/>
    <col min="14" max="14" width="3.796875" customWidth="1"/>
    <col min="15" max="18" width="3.296875" customWidth="1"/>
    <col min="19" max="19" width="3.296875" style="5" customWidth="1"/>
  </cols>
  <sheetData>
    <row r="1" spans="1:19" ht="30" customHeight="1" x14ac:dyDescent="0.45">
      <c r="A1" s="20" t="s">
        <v>0</v>
      </c>
      <c r="B1" s="20"/>
      <c r="C1" s="20"/>
      <c r="D1" s="20"/>
      <c r="E1" s="20"/>
      <c r="F1" s="20"/>
      <c r="G1" s="20"/>
      <c r="H1" s="20"/>
      <c r="I1" s="20"/>
      <c r="J1" s="20"/>
      <c r="K1" s="20"/>
      <c r="L1" s="20"/>
      <c r="M1" s="20"/>
      <c r="N1" s="20"/>
      <c r="O1" s="20"/>
      <c r="P1" s="20"/>
      <c r="Q1" s="20"/>
      <c r="R1" s="20"/>
      <c r="S1" s="20"/>
    </row>
    <row r="2" spans="1:19" ht="8.4" customHeight="1" x14ac:dyDescent="0.35"/>
    <row r="3" spans="1:19" x14ac:dyDescent="0.45">
      <c r="A3" s="21" t="s">
        <v>1</v>
      </c>
      <c r="B3" s="22"/>
      <c r="C3" s="23" t="s">
        <v>14</v>
      </c>
      <c r="D3" s="24"/>
      <c r="E3" s="152" t="s">
        <v>63</v>
      </c>
      <c r="F3" s="152"/>
      <c r="G3" s="152"/>
      <c r="H3" s="152"/>
      <c r="I3" s="152"/>
      <c r="J3" s="152"/>
      <c r="K3" s="152"/>
      <c r="L3" s="152"/>
      <c r="M3" s="152"/>
      <c r="N3" s="152"/>
      <c r="O3" s="14"/>
      <c r="P3" s="14"/>
      <c r="Q3" s="14"/>
      <c r="R3" s="14"/>
      <c r="S3" s="15"/>
    </row>
    <row r="4" spans="1:19" ht="33.6" customHeight="1" x14ac:dyDescent="0.45">
      <c r="A4" s="22"/>
      <c r="B4" s="22"/>
      <c r="C4" s="26"/>
      <c r="D4" s="27"/>
      <c r="E4" s="154" t="s">
        <v>64</v>
      </c>
      <c r="F4" s="154"/>
      <c r="G4" s="154"/>
      <c r="H4" s="154"/>
      <c r="I4" s="154"/>
      <c r="J4" s="154"/>
      <c r="K4" s="154"/>
      <c r="L4" s="154"/>
      <c r="M4" s="154"/>
      <c r="N4" s="154"/>
      <c r="O4" s="2" t="s">
        <v>55</v>
      </c>
      <c r="P4" s="153">
        <v>21</v>
      </c>
      <c r="Q4" s="153"/>
      <c r="R4" s="2" t="s">
        <v>54</v>
      </c>
      <c r="S4" s="8" t="s">
        <v>53</v>
      </c>
    </row>
    <row r="5" spans="1:19" ht="22.8" customHeight="1" x14ac:dyDescent="0.55000000000000004">
      <c r="A5" s="30" t="s">
        <v>56</v>
      </c>
      <c r="B5" s="30"/>
      <c r="C5" s="10" t="s">
        <v>15</v>
      </c>
      <c r="D5" s="11">
        <v>945</v>
      </c>
      <c r="E5" s="9" t="s">
        <v>16</v>
      </c>
      <c r="F5" s="11">
        <v>8511</v>
      </c>
      <c r="G5" s="3"/>
      <c r="H5" s="155" t="s">
        <v>69</v>
      </c>
      <c r="I5" s="155"/>
      <c r="J5" s="155"/>
      <c r="K5" s="155"/>
      <c r="L5" s="13" t="s">
        <v>70</v>
      </c>
      <c r="M5" s="3"/>
      <c r="N5" s="3"/>
      <c r="O5" s="3"/>
      <c r="P5" s="3"/>
      <c r="Q5" s="3"/>
      <c r="R5" s="3"/>
      <c r="S5" s="6"/>
    </row>
    <row r="6" spans="1:19" ht="33.6" customHeight="1" x14ac:dyDescent="0.45">
      <c r="A6" s="32" t="s">
        <v>17</v>
      </c>
      <c r="B6" s="33"/>
      <c r="C6" s="2"/>
      <c r="D6" s="156" t="s">
        <v>71</v>
      </c>
      <c r="E6" s="157"/>
      <c r="F6" s="157"/>
      <c r="G6" s="12" t="s">
        <v>77</v>
      </c>
      <c r="H6" s="158" t="s">
        <v>65</v>
      </c>
      <c r="I6" s="158"/>
      <c r="J6" s="158"/>
      <c r="K6" s="158"/>
      <c r="L6" s="158"/>
      <c r="M6" s="158"/>
      <c r="N6" s="158"/>
      <c r="O6" s="158"/>
      <c r="P6" s="158"/>
      <c r="Q6" s="158"/>
      <c r="R6" s="158"/>
      <c r="S6" s="159"/>
    </row>
    <row r="7" spans="1:19" ht="28.2" customHeight="1" x14ac:dyDescent="0.45">
      <c r="A7" s="21" t="s">
        <v>2</v>
      </c>
      <c r="B7" s="22"/>
      <c r="C7" s="160" t="s">
        <v>66</v>
      </c>
      <c r="D7" s="157"/>
      <c r="E7" s="157"/>
      <c r="F7" s="157"/>
      <c r="G7" s="157"/>
      <c r="H7" s="157"/>
      <c r="I7" s="161"/>
      <c r="J7" s="40" t="s">
        <v>57</v>
      </c>
      <c r="K7" s="41"/>
      <c r="L7" s="42"/>
      <c r="M7" s="156" t="s">
        <v>67</v>
      </c>
      <c r="N7" s="157"/>
      <c r="O7" s="157"/>
      <c r="P7" s="157"/>
      <c r="Q7" s="157"/>
      <c r="R7" s="157"/>
      <c r="S7" s="161"/>
    </row>
    <row r="8" spans="1:19" ht="28.2" customHeight="1" x14ac:dyDescent="0.45">
      <c r="A8" s="22" t="s">
        <v>3</v>
      </c>
      <c r="B8" s="22"/>
      <c r="C8" s="43" t="s">
        <v>61</v>
      </c>
      <c r="D8" s="44"/>
      <c r="E8" s="44"/>
      <c r="F8" s="44"/>
      <c r="G8" s="162" t="s">
        <v>68</v>
      </c>
      <c r="H8" s="162"/>
      <c r="I8" s="162"/>
      <c r="J8" s="162"/>
      <c r="K8" s="162"/>
      <c r="L8" s="162"/>
      <c r="M8" s="162"/>
      <c r="N8" s="162"/>
      <c r="O8" s="162"/>
      <c r="P8" s="162"/>
      <c r="Q8" s="162"/>
      <c r="R8" s="162"/>
      <c r="S8" s="163"/>
    </row>
    <row r="9" spans="1:19" ht="14.4" customHeight="1" x14ac:dyDescent="0.35"/>
    <row r="10" spans="1:19" ht="15.6" customHeight="1" x14ac:dyDescent="0.35">
      <c r="A10" s="47" t="s">
        <v>91</v>
      </c>
      <c r="B10" s="48"/>
      <c r="C10" s="48"/>
      <c r="D10" s="49"/>
      <c r="E10" s="53" t="s">
        <v>90</v>
      </c>
      <c r="F10" s="53"/>
      <c r="G10" s="54" t="s">
        <v>92</v>
      </c>
      <c r="H10" s="54"/>
      <c r="I10" s="54"/>
      <c r="J10" s="54"/>
      <c r="L10" t="s">
        <v>18</v>
      </c>
    </row>
    <row r="11" spans="1:19" ht="15.6" customHeight="1" x14ac:dyDescent="0.45">
      <c r="A11" s="50"/>
      <c r="B11" s="51"/>
      <c r="C11" s="51"/>
      <c r="D11" s="52"/>
      <c r="E11" s="55" t="s">
        <v>28</v>
      </c>
      <c r="F11" s="55"/>
      <c r="G11" s="54" t="s">
        <v>29</v>
      </c>
      <c r="H11" s="54"/>
      <c r="I11" s="54" t="s">
        <v>93</v>
      </c>
      <c r="J11" s="54"/>
      <c r="L11" s="170"/>
      <c r="M11" s="54" t="s">
        <v>22</v>
      </c>
      <c r="N11" s="54"/>
      <c r="O11" s="54"/>
      <c r="P11" s="54"/>
      <c r="Q11" s="54"/>
      <c r="R11" s="54"/>
      <c r="S11" s="54"/>
    </row>
    <row r="12" spans="1:19" ht="15.6" customHeight="1" x14ac:dyDescent="0.45">
      <c r="A12" s="58" t="s">
        <v>4</v>
      </c>
      <c r="B12" s="59"/>
      <c r="C12" s="59"/>
      <c r="D12" s="59"/>
      <c r="E12" s="59"/>
      <c r="F12" s="59"/>
      <c r="G12" s="59"/>
      <c r="H12" s="59"/>
      <c r="I12" s="59"/>
      <c r="J12" s="60"/>
      <c r="L12" s="170"/>
      <c r="M12" s="54"/>
      <c r="N12" s="54"/>
      <c r="O12" s="54"/>
      <c r="P12" s="54"/>
      <c r="Q12" s="54"/>
      <c r="R12" s="54"/>
      <c r="S12" s="54"/>
    </row>
    <row r="13" spans="1:19" ht="15.6" customHeight="1" x14ac:dyDescent="0.35">
      <c r="A13" s="61" t="s">
        <v>94</v>
      </c>
      <c r="B13" s="62"/>
      <c r="C13" s="62"/>
      <c r="D13" s="63"/>
      <c r="E13" s="61" t="s">
        <v>10</v>
      </c>
      <c r="F13" s="64"/>
      <c r="G13" s="149">
        <v>2</v>
      </c>
      <c r="H13" s="69" t="s">
        <v>12</v>
      </c>
      <c r="I13" s="71">
        <f>G13*30000</f>
        <v>60000</v>
      </c>
      <c r="J13" s="72"/>
    </row>
    <row r="14" spans="1:19" ht="15.6" customHeight="1" x14ac:dyDescent="0.45">
      <c r="A14" s="75" t="s">
        <v>72</v>
      </c>
      <c r="B14" s="76"/>
      <c r="C14" s="76"/>
      <c r="D14" s="77"/>
      <c r="E14" s="65"/>
      <c r="F14" s="66"/>
      <c r="G14" s="150"/>
      <c r="H14" s="70"/>
      <c r="I14" s="73"/>
      <c r="J14" s="74"/>
      <c r="L14" s="170" t="s">
        <v>62</v>
      </c>
      <c r="M14" s="40" t="s">
        <v>19</v>
      </c>
      <c r="N14" s="41"/>
      <c r="O14" s="41"/>
      <c r="P14" s="41"/>
      <c r="Q14" s="41"/>
      <c r="R14" s="41"/>
      <c r="S14" s="42"/>
    </row>
    <row r="15" spans="1:19" ht="10.199999999999999" customHeight="1" x14ac:dyDescent="0.45">
      <c r="A15" s="61" t="s">
        <v>6</v>
      </c>
      <c r="B15" s="62"/>
      <c r="C15" s="62"/>
      <c r="D15" s="63"/>
      <c r="E15" s="84" t="s">
        <v>37</v>
      </c>
      <c r="F15" s="64"/>
      <c r="G15" s="149"/>
      <c r="H15" s="69" t="s">
        <v>12</v>
      </c>
      <c r="I15" s="71">
        <f>G15*36000</f>
        <v>0</v>
      </c>
      <c r="J15" s="72"/>
      <c r="L15" s="171"/>
      <c r="M15" s="91" t="s">
        <v>13</v>
      </c>
      <c r="N15" s="91"/>
      <c r="O15" s="168">
        <v>1</v>
      </c>
      <c r="P15" s="168">
        <v>2</v>
      </c>
      <c r="Q15" s="168">
        <v>3</v>
      </c>
      <c r="R15" s="168">
        <v>4</v>
      </c>
      <c r="S15" s="169">
        <v>5</v>
      </c>
    </row>
    <row r="16" spans="1:19" ht="12" customHeight="1" x14ac:dyDescent="0.45">
      <c r="A16" s="81"/>
      <c r="B16" s="82"/>
      <c r="C16" s="82"/>
      <c r="D16" s="83"/>
      <c r="E16" s="85"/>
      <c r="F16" s="86"/>
      <c r="G16" s="172"/>
      <c r="H16" s="88"/>
      <c r="I16" s="89"/>
      <c r="J16" s="90"/>
      <c r="L16" s="171"/>
      <c r="M16" s="91"/>
      <c r="N16" s="91"/>
      <c r="O16" s="168"/>
      <c r="P16" s="168"/>
      <c r="Q16" s="168"/>
      <c r="R16" s="168"/>
      <c r="S16" s="169"/>
    </row>
    <row r="17" spans="1:19" ht="15.6" customHeight="1" x14ac:dyDescent="0.35">
      <c r="A17" s="50" t="s">
        <v>73</v>
      </c>
      <c r="B17" s="51"/>
      <c r="C17" s="51"/>
      <c r="D17" s="52"/>
      <c r="E17" s="65"/>
      <c r="F17" s="66"/>
      <c r="G17" s="150"/>
      <c r="H17" s="70"/>
      <c r="I17" s="73"/>
      <c r="J17" s="74"/>
    </row>
    <row r="18" spans="1:19" ht="15.6" customHeight="1" x14ac:dyDescent="0.45">
      <c r="A18" s="81" t="s">
        <v>74</v>
      </c>
      <c r="B18" s="82"/>
      <c r="C18" s="82"/>
      <c r="D18" s="83"/>
      <c r="E18" s="84" t="s">
        <v>11</v>
      </c>
      <c r="F18" s="64"/>
      <c r="G18" s="149"/>
      <c r="H18" s="69" t="s">
        <v>12</v>
      </c>
      <c r="I18" s="71">
        <f>G18*13000</f>
        <v>0</v>
      </c>
      <c r="J18" s="72"/>
      <c r="L18" s="170"/>
      <c r="M18" s="54" t="s">
        <v>20</v>
      </c>
      <c r="N18" s="54"/>
      <c r="O18" s="54"/>
      <c r="P18" s="54"/>
      <c r="Q18" s="54"/>
      <c r="R18" s="54"/>
      <c r="S18" s="54"/>
    </row>
    <row r="19" spans="1:19" ht="15.6" customHeight="1" x14ac:dyDescent="0.45">
      <c r="A19" s="75" t="s">
        <v>75</v>
      </c>
      <c r="B19" s="76"/>
      <c r="C19" s="76"/>
      <c r="D19" s="77"/>
      <c r="E19" s="65"/>
      <c r="F19" s="66"/>
      <c r="G19" s="150"/>
      <c r="H19" s="70"/>
      <c r="I19" s="73"/>
      <c r="J19" s="74"/>
      <c r="L19" s="170"/>
      <c r="M19" s="54"/>
      <c r="N19" s="54"/>
      <c r="O19" s="54"/>
      <c r="P19" s="54"/>
      <c r="Q19" s="54"/>
      <c r="R19" s="54"/>
      <c r="S19" s="54"/>
    </row>
    <row r="20" spans="1:19" ht="15.6" customHeight="1" x14ac:dyDescent="0.35">
      <c r="A20" s="61" t="s">
        <v>76</v>
      </c>
      <c r="B20" s="62"/>
      <c r="C20" s="62"/>
      <c r="D20" s="63"/>
      <c r="E20" s="84" t="s">
        <v>36</v>
      </c>
      <c r="F20" s="64"/>
      <c r="G20" s="149"/>
      <c r="H20" s="69" t="s">
        <v>12</v>
      </c>
      <c r="I20" s="71">
        <f>G20*14000</f>
        <v>0</v>
      </c>
      <c r="J20" s="72"/>
      <c r="L20" s="7" t="s">
        <v>21</v>
      </c>
    </row>
    <row r="21" spans="1:19" ht="15.6" customHeight="1" x14ac:dyDescent="0.45">
      <c r="A21" s="92" t="s">
        <v>75</v>
      </c>
      <c r="B21" s="93"/>
      <c r="C21" s="93"/>
      <c r="D21" s="94"/>
      <c r="E21" s="65"/>
      <c r="F21" s="66"/>
      <c r="G21" s="150"/>
      <c r="H21" s="70"/>
      <c r="I21" s="73"/>
      <c r="J21" s="74"/>
      <c r="L21" s="139"/>
      <c r="M21" s="54" t="s">
        <v>24</v>
      </c>
      <c r="N21" s="54"/>
      <c r="O21" s="54"/>
      <c r="P21" s="54"/>
      <c r="Q21" s="139"/>
      <c r="R21" s="160"/>
      <c r="S21" s="96" t="s">
        <v>23</v>
      </c>
    </row>
    <row r="22" spans="1:19" ht="15.6" customHeight="1" x14ac:dyDescent="0.45">
      <c r="A22" s="58" t="s">
        <v>7</v>
      </c>
      <c r="B22" s="59"/>
      <c r="C22" s="59"/>
      <c r="D22" s="59"/>
      <c r="E22" s="59"/>
      <c r="F22" s="59"/>
      <c r="G22" s="59"/>
      <c r="H22" s="59"/>
      <c r="I22" s="59"/>
      <c r="J22" s="60"/>
      <c r="L22" s="139"/>
      <c r="M22" s="54"/>
      <c r="N22" s="54"/>
      <c r="O22" s="54"/>
      <c r="P22" s="54"/>
      <c r="Q22" s="139"/>
      <c r="R22" s="160"/>
      <c r="S22" s="96"/>
    </row>
    <row r="23" spans="1:19" ht="15.6" customHeight="1" x14ac:dyDescent="0.45">
      <c r="A23" s="97" t="s">
        <v>38</v>
      </c>
      <c r="B23" s="98"/>
      <c r="C23" s="98"/>
      <c r="D23" s="99"/>
      <c r="E23" s="61" t="s">
        <v>30</v>
      </c>
      <c r="F23" s="64"/>
      <c r="G23" s="149">
        <v>5</v>
      </c>
      <c r="H23" s="69" t="s">
        <v>33</v>
      </c>
      <c r="I23" s="71">
        <f>G23*1500</f>
        <v>7500</v>
      </c>
      <c r="J23" s="72"/>
      <c r="L23" s="139" t="s">
        <v>62</v>
      </c>
      <c r="M23" s="54" t="s">
        <v>25</v>
      </c>
      <c r="N23" s="54"/>
      <c r="O23" s="54"/>
      <c r="P23" s="54"/>
      <c r="Q23" s="139">
        <v>2</v>
      </c>
      <c r="R23" s="160"/>
      <c r="S23" s="96" t="s">
        <v>23</v>
      </c>
    </row>
    <row r="24" spans="1:19" ht="15.6" customHeight="1" x14ac:dyDescent="0.45">
      <c r="A24" s="97"/>
      <c r="B24" s="98"/>
      <c r="C24" s="98"/>
      <c r="D24" s="99"/>
      <c r="E24" s="65"/>
      <c r="F24" s="66"/>
      <c r="G24" s="150"/>
      <c r="H24" s="70"/>
      <c r="I24" s="73"/>
      <c r="J24" s="74"/>
      <c r="L24" s="151"/>
      <c r="M24" s="54"/>
      <c r="N24" s="54"/>
      <c r="O24" s="54"/>
      <c r="P24" s="54"/>
      <c r="Q24" s="139"/>
      <c r="R24" s="160"/>
      <c r="S24" s="96"/>
    </row>
    <row r="25" spans="1:19" ht="15.6" customHeight="1" x14ac:dyDescent="0.45">
      <c r="A25" s="101" t="s">
        <v>39</v>
      </c>
      <c r="B25" s="102"/>
      <c r="C25" s="102"/>
      <c r="D25" s="103"/>
      <c r="E25" s="84" t="s">
        <v>31</v>
      </c>
      <c r="F25" s="64"/>
      <c r="G25" s="149"/>
      <c r="H25" s="69" t="s">
        <v>33</v>
      </c>
      <c r="I25" s="71">
        <f>G25*2000</f>
        <v>0</v>
      </c>
      <c r="J25" s="72"/>
      <c r="L25" s="151"/>
      <c r="M25" s="54" t="s">
        <v>26</v>
      </c>
      <c r="N25" s="54"/>
      <c r="O25" s="54"/>
      <c r="P25" s="54"/>
      <c r="Q25" s="139"/>
      <c r="R25" s="160"/>
      <c r="S25" s="96" t="s">
        <v>23</v>
      </c>
    </row>
    <row r="26" spans="1:19" ht="15.6" customHeight="1" x14ac:dyDescent="0.45">
      <c r="A26" s="104"/>
      <c r="B26" s="105"/>
      <c r="C26" s="105"/>
      <c r="D26" s="106"/>
      <c r="E26" s="65"/>
      <c r="F26" s="66"/>
      <c r="G26" s="150"/>
      <c r="H26" s="70"/>
      <c r="I26" s="73"/>
      <c r="J26" s="74"/>
      <c r="L26" s="151"/>
      <c r="M26" s="54"/>
      <c r="N26" s="54"/>
      <c r="O26" s="54"/>
      <c r="P26" s="54"/>
      <c r="Q26" s="139"/>
      <c r="R26" s="160"/>
      <c r="S26" s="96"/>
    </row>
    <row r="27" spans="1:19" ht="15.6" customHeight="1" x14ac:dyDescent="0.45">
      <c r="A27" s="97" t="s">
        <v>40</v>
      </c>
      <c r="B27" s="98"/>
      <c r="C27" s="98"/>
      <c r="D27" s="99"/>
      <c r="E27" s="84" t="s">
        <v>32</v>
      </c>
      <c r="F27" s="64"/>
      <c r="G27" s="149">
        <v>5</v>
      </c>
      <c r="H27" s="69" t="s">
        <v>33</v>
      </c>
      <c r="I27" s="71">
        <f>G27*3000</f>
        <v>15000</v>
      </c>
      <c r="J27" s="72"/>
      <c r="L27" s="164"/>
      <c r="M27" s="47" t="s">
        <v>27</v>
      </c>
      <c r="N27" s="48"/>
      <c r="O27" s="48"/>
      <c r="P27" s="49"/>
      <c r="Q27" s="149"/>
      <c r="R27" s="166"/>
      <c r="S27" s="69" t="s">
        <v>23</v>
      </c>
    </row>
    <row r="28" spans="1:19" ht="15.6" customHeight="1" x14ac:dyDescent="0.45">
      <c r="A28" s="97"/>
      <c r="B28" s="98"/>
      <c r="C28" s="98"/>
      <c r="D28" s="99"/>
      <c r="E28" s="65"/>
      <c r="F28" s="66"/>
      <c r="G28" s="150"/>
      <c r="H28" s="70"/>
      <c r="I28" s="73"/>
      <c r="J28" s="74"/>
      <c r="L28" s="165"/>
      <c r="M28" s="50"/>
      <c r="N28" s="51"/>
      <c r="O28" s="51"/>
      <c r="P28" s="52"/>
      <c r="Q28" s="150"/>
      <c r="R28" s="167"/>
      <c r="S28" s="70"/>
    </row>
    <row r="29" spans="1:19" ht="15.6" customHeight="1" x14ac:dyDescent="0.35">
      <c r="A29" s="58" t="s">
        <v>8</v>
      </c>
      <c r="B29" s="59"/>
      <c r="C29" s="59"/>
      <c r="D29" s="59"/>
      <c r="E29" s="59"/>
      <c r="F29" s="59"/>
      <c r="G29" s="59"/>
      <c r="H29" s="59"/>
      <c r="I29" s="59"/>
      <c r="J29" s="60"/>
      <c r="M29" s="16" t="s">
        <v>86</v>
      </c>
    </row>
    <row r="30" spans="1:19" ht="15.6" customHeight="1" x14ac:dyDescent="0.45">
      <c r="A30" s="107" t="s">
        <v>83</v>
      </c>
      <c r="B30" s="109" t="s">
        <v>41</v>
      </c>
      <c r="C30" s="109"/>
      <c r="D30" s="110"/>
      <c r="E30" s="61" t="s">
        <v>42</v>
      </c>
      <c r="F30" s="64"/>
      <c r="G30" s="149">
        <v>1</v>
      </c>
      <c r="H30" s="69" t="s">
        <v>44</v>
      </c>
      <c r="I30" s="71">
        <f>G30*4000</f>
        <v>4000</v>
      </c>
      <c r="J30" s="72"/>
      <c r="L30" s="139" t="s">
        <v>62</v>
      </c>
      <c r="M30" s="115" t="s">
        <v>85</v>
      </c>
      <c r="N30" s="115"/>
      <c r="O30" s="115"/>
      <c r="P30" s="115"/>
      <c r="Q30" s="115"/>
      <c r="R30" s="115"/>
      <c r="S30" s="115"/>
    </row>
    <row r="31" spans="1:19" ht="15.6" customHeight="1" x14ac:dyDescent="0.45">
      <c r="A31" s="108"/>
      <c r="B31" s="116" t="s">
        <v>78</v>
      </c>
      <c r="C31" s="116"/>
      <c r="D31" s="117"/>
      <c r="E31" s="65"/>
      <c r="F31" s="66"/>
      <c r="G31" s="150"/>
      <c r="H31" s="70"/>
      <c r="I31" s="73"/>
      <c r="J31" s="74"/>
      <c r="L31" s="139"/>
      <c r="M31" s="115"/>
      <c r="N31" s="115"/>
      <c r="O31" s="115"/>
      <c r="P31" s="115"/>
      <c r="Q31" s="115"/>
      <c r="R31" s="115"/>
      <c r="S31" s="115"/>
    </row>
    <row r="32" spans="1:19" ht="15.6" customHeight="1" x14ac:dyDescent="0.45">
      <c r="A32" s="118" t="s">
        <v>82</v>
      </c>
      <c r="B32" s="109" t="s">
        <v>79</v>
      </c>
      <c r="C32" s="109"/>
      <c r="D32" s="110"/>
      <c r="E32" s="84" t="s">
        <v>43</v>
      </c>
      <c r="F32" s="64"/>
      <c r="G32" s="149">
        <v>1</v>
      </c>
      <c r="H32" s="69" t="s">
        <v>44</v>
      </c>
      <c r="I32" s="71">
        <f>G32*3500</f>
        <v>3500</v>
      </c>
      <c r="J32" s="72"/>
      <c r="L32" s="139"/>
      <c r="M32" s="115"/>
      <c r="N32" s="115"/>
      <c r="O32" s="115"/>
      <c r="P32" s="115"/>
      <c r="Q32" s="115"/>
      <c r="R32" s="115"/>
      <c r="S32" s="115"/>
    </row>
    <row r="33" spans="1:19" ht="15.6" customHeight="1" x14ac:dyDescent="0.35">
      <c r="A33" s="119"/>
      <c r="B33" s="120" t="s">
        <v>84</v>
      </c>
      <c r="C33" s="121"/>
      <c r="D33" s="122"/>
      <c r="E33" s="65"/>
      <c r="F33" s="66"/>
      <c r="G33" s="150"/>
      <c r="H33" s="70"/>
      <c r="I33" s="73"/>
      <c r="J33" s="74"/>
    </row>
    <row r="34" spans="1:19" ht="15.6" customHeight="1" x14ac:dyDescent="0.45">
      <c r="A34" s="133" t="s">
        <v>81</v>
      </c>
      <c r="B34" s="109" t="s">
        <v>80</v>
      </c>
      <c r="C34" s="48"/>
      <c r="D34" s="49"/>
      <c r="E34" s="84" t="s">
        <v>42</v>
      </c>
      <c r="F34" s="64"/>
      <c r="G34" s="149"/>
      <c r="H34" s="69" t="s">
        <v>44</v>
      </c>
      <c r="I34" s="71">
        <f>G34*4000</f>
        <v>0</v>
      </c>
      <c r="J34" s="72"/>
      <c r="L34" s="139" t="s">
        <v>62</v>
      </c>
      <c r="M34" s="115" t="s">
        <v>87</v>
      </c>
      <c r="N34" s="115"/>
      <c r="O34" s="115"/>
      <c r="P34" s="115"/>
      <c r="Q34" s="115"/>
      <c r="R34" s="115"/>
      <c r="S34" s="115"/>
    </row>
    <row r="35" spans="1:19" ht="15.6" customHeight="1" x14ac:dyDescent="0.45">
      <c r="A35" s="108"/>
      <c r="B35" s="51"/>
      <c r="C35" s="51"/>
      <c r="D35" s="52"/>
      <c r="E35" s="65"/>
      <c r="F35" s="66"/>
      <c r="G35" s="150"/>
      <c r="H35" s="70"/>
      <c r="I35" s="73"/>
      <c r="J35" s="74"/>
      <c r="L35" s="139"/>
      <c r="M35" s="115"/>
      <c r="N35" s="115"/>
      <c r="O35" s="115"/>
      <c r="P35" s="115"/>
      <c r="Q35" s="115"/>
      <c r="R35" s="115"/>
      <c r="S35" s="115"/>
    </row>
    <row r="36" spans="1:19" ht="15.6" customHeight="1" x14ac:dyDescent="0.45">
      <c r="A36" s="58" t="s">
        <v>9</v>
      </c>
      <c r="B36" s="59"/>
      <c r="C36" s="59"/>
      <c r="D36" s="59"/>
      <c r="E36" s="59"/>
      <c r="F36" s="59"/>
      <c r="G36" s="59"/>
      <c r="H36" s="59"/>
      <c r="I36" s="59"/>
      <c r="J36" s="60"/>
      <c r="L36" s="139"/>
      <c r="M36" s="115"/>
      <c r="N36" s="115"/>
      <c r="O36" s="115"/>
      <c r="P36" s="115"/>
      <c r="Q36" s="115"/>
      <c r="R36" s="115"/>
      <c r="S36" s="115"/>
    </row>
    <row r="37" spans="1:19" ht="15.6" customHeight="1" x14ac:dyDescent="0.45">
      <c r="A37" s="57" t="s">
        <v>46</v>
      </c>
      <c r="B37" s="57"/>
      <c r="C37" s="57"/>
      <c r="D37" s="57"/>
      <c r="E37" s="61" t="s">
        <v>58</v>
      </c>
      <c r="F37" s="64"/>
      <c r="G37" s="149"/>
      <c r="H37" s="69" t="s">
        <v>44</v>
      </c>
      <c r="I37" s="71">
        <f>G37*15000</f>
        <v>0</v>
      </c>
      <c r="J37" s="72"/>
      <c r="L37" s="2" t="s">
        <v>48</v>
      </c>
      <c r="M37" s="123"/>
      <c r="N37" s="123"/>
      <c r="O37" s="123"/>
      <c r="P37" s="123"/>
      <c r="Q37" s="123"/>
      <c r="R37" s="123"/>
      <c r="S37" s="123"/>
    </row>
    <row r="38" spans="1:19" ht="15.6" customHeight="1" x14ac:dyDescent="0.45">
      <c r="A38" s="57"/>
      <c r="B38" s="57"/>
      <c r="C38" s="57"/>
      <c r="D38" s="57"/>
      <c r="E38" s="65"/>
      <c r="F38" s="66"/>
      <c r="G38" s="150"/>
      <c r="H38" s="70"/>
      <c r="I38" s="73"/>
      <c r="J38" s="74"/>
      <c r="L38" s="140"/>
      <c r="M38" s="141"/>
      <c r="N38" s="141"/>
      <c r="O38" s="141"/>
      <c r="P38" s="141"/>
      <c r="Q38" s="141"/>
      <c r="R38" s="141"/>
      <c r="S38" s="142"/>
    </row>
    <row r="39" spans="1:19" ht="15.6" customHeight="1" x14ac:dyDescent="0.45">
      <c r="A39" s="57" t="s">
        <v>47</v>
      </c>
      <c r="B39" s="57"/>
      <c r="C39" s="57"/>
      <c r="D39" s="57"/>
      <c r="E39" s="84" t="s">
        <v>59</v>
      </c>
      <c r="F39" s="64"/>
      <c r="G39" s="149"/>
      <c r="H39" s="69" t="s">
        <v>44</v>
      </c>
      <c r="I39" s="71">
        <f>G39*30000</f>
        <v>0</v>
      </c>
      <c r="J39" s="72"/>
      <c r="L39" s="143"/>
      <c r="M39" s="144"/>
      <c r="N39" s="144"/>
      <c r="O39" s="144"/>
      <c r="P39" s="144"/>
      <c r="Q39" s="144"/>
      <c r="R39" s="144"/>
      <c r="S39" s="145"/>
    </row>
    <row r="40" spans="1:19" ht="15.6" customHeight="1" x14ac:dyDescent="0.45">
      <c r="A40" s="57"/>
      <c r="B40" s="57"/>
      <c r="C40" s="57"/>
      <c r="D40" s="57"/>
      <c r="E40" s="65"/>
      <c r="F40" s="66"/>
      <c r="G40" s="150"/>
      <c r="H40" s="70"/>
      <c r="I40" s="73"/>
      <c r="J40" s="74"/>
      <c r="L40" s="143"/>
      <c r="M40" s="144"/>
      <c r="N40" s="144"/>
      <c r="O40" s="144"/>
      <c r="P40" s="144"/>
      <c r="Q40" s="144"/>
      <c r="R40" s="144"/>
      <c r="S40" s="145"/>
    </row>
    <row r="41" spans="1:19" x14ac:dyDescent="0.35">
      <c r="L41" s="146"/>
      <c r="M41" s="147"/>
      <c r="N41" s="147"/>
      <c r="O41" s="147"/>
      <c r="P41" s="147"/>
      <c r="Q41" s="147"/>
      <c r="R41" s="147"/>
      <c r="S41" s="148"/>
    </row>
    <row r="42" spans="1:19" x14ac:dyDescent="0.35">
      <c r="L42" s="7" t="s">
        <v>49</v>
      </c>
    </row>
    <row r="43" spans="1:19" ht="10.199999999999999" customHeight="1" x14ac:dyDescent="0.35"/>
    <row r="44" spans="1:19" x14ac:dyDescent="0.35">
      <c r="L44" s="4" t="s">
        <v>50</v>
      </c>
      <c r="M44" s="3"/>
      <c r="N44" s="3"/>
      <c r="O44" s="3"/>
      <c r="P44" s="3"/>
      <c r="Q44" s="3"/>
      <c r="R44" s="3"/>
      <c r="S44" s="6"/>
    </row>
    <row r="45" spans="1:19" ht="41.4" customHeight="1" x14ac:dyDescent="0.45">
      <c r="E45" s="54" t="s">
        <v>35</v>
      </c>
      <c r="F45" s="54"/>
      <c r="G45" s="137">
        <f>I13+I15+I18+I20+I23+I25+I27+I30+I32+I34+I37+I39</f>
        <v>90000</v>
      </c>
      <c r="H45" s="138"/>
      <c r="I45" s="138"/>
      <c r="J45" s="1" t="s">
        <v>34</v>
      </c>
      <c r="L45" s="50"/>
      <c r="M45" s="51"/>
      <c r="N45" s="51" t="s">
        <v>51</v>
      </c>
      <c r="O45" s="51"/>
      <c r="P45" s="51"/>
      <c r="Q45" s="51"/>
      <c r="R45" s="51"/>
      <c r="S45" s="52"/>
    </row>
    <row r="46" spans="1:19" ht="18.600000000000001" customHeight="1" x14ac:dyDescent="0.45">
      <c r="E46" s="18"/>
      <c r="F46" s="18"/>
      <c r="G46" s="19"/>
      <c r="H46" s="19"/>
      <c r="I46" s="19"/>
      <c r="L46" s="18"/>
      <c r="M46" s="18"/>
      <c r="N46" s="18"/>
      <c r="O46" s="18"/>
      <c r="P46" s="18"/>
      <c r="Q46" s="18"/>
      <c r="R46" s="18"/>
      <c r="S46" s="18"/>
    </row>
    <row r="47" spans="1:19" x14ac:dyDescent="0.45">
      <c r="A47" s="76" t="s">
        <v>52</v>
      </c>
      <c r="B47" s="76"/>
      <c r="C47" s="76"/>
      <c r="D47" s="76"/>
      <c r="E47" s="76"/>
      <c r="F47" s="76"/>
      <c r="G47" s="76"/>
      <c r="H47" s="76"/>
      <c r="I47" s="76"/>
      <c r="J47" s="76"/>
      <c r="K47" s="76"/>
      <c r="L47" s="76"/>
      <c r="M47" s="76"/>
      <c r="N47" s="76"/>
      <c r="O47" s="76"/>
      <c r="P47" s="76"/>
      <c r="Q47" s="76"/>
      <c r="R47" s="76"/>
      <c r="S47" s="76"/>
    </row>
    <row r="48" spans="1:19" x14ac:dyDescent="0.45">
      <c r="A48" s="135" t="s">
        <v>88</v>
      </c>
      <c r="B48" s="135"/>
      <c r="C48" s="135"/>
      <c r="D48" s="135"/>
      <c r="E48" s="135"/>
      <c r="F48" s="135"/>
      <c r="G48" s="135"/>
      <c r="H48" s="135"/>
      <c r="I48" s="135"/>
      <c r="J48" s="135"/>
      <c r="K48" s="135"/>
      <c r="L48" s="135"/>
      <c r="M48" s="135"/>
      <c r="N48" s="135"/>
      <c r="O48" s="135"/>
      <c r="P48" s="135"/>
      <c r="Q48" s="135"/>
      <c r="R48" s="135"/>
      <c r="S48" s="135"/>
    </row>
    <row r="49" spans="1:19" x14ac:dyDescent="0.45">
      <c r="A49" s="136" t="s">
        <v>89</v>
      </c>
      <c r="B49" s="136"/>
      <c r="C49" s="136"/>
      <c r="D49" s="136"/>
      <c r="E49" s="136"/>
      <c r="F49" s="136"/>
      <c r="G49" s="136"/>
      <c r="H49" s="136"/>
      <c r="I49" s="136"/>
      <c r="J49" s="136"/>
      <c r="K49" s="136"/>
      <c r="L49" s="136"/>
      <c r="M49" s="136"/>
      <c r="N49" s="136"/>
      <c r="O49" s="136"/>
      <c r="P49" s="136"/>
      <c r="Q49" s="136"/>
      <c r="R49" s="136"/>
      <c r="S49" s="136"/>
    </row>
    <row r="50" spans="1:19" x14ac:dyDescent="0.45">
      <c r="A50" s="134" t="s">
        <v>60</v>
      </c>
      <c r="B50" s="134"/>
      <c r="C50" s="134"/>
      <c r="D50" s="134"/>
      <c r="E50" s="134"/>
      <c r="F50" s="134"/>
      <c r="G50" s="134"/>
      <c r="H50" s="134"/>
      <c r="I50" s="134"/>
      <c r="J50" s="134"/>
      <c r="K50" s="134"/>
      <c r="L50" s="134"/>
      <c r="M50" s="134"/>
      <c r="N50" s="134"/>
      <c r="O50" s="134"/>
      <c r="P50" s="134"/>
      <c r="Q50" s="134"/>
      <c r="R50" s="134"/>
      <c r="S50" s="134"/>
    </row>
  </sheetData>
  <sheetProtection algorithmName="SHA-512" hashValue="++8sl/TqtK5NLdR1SvAuAoGoWIWUjXm0TALbiqmzadgxejupYVmnF0b/01mIuwrxsFv0gmDW/10cTVwHCBb5YQ==" saltValue="QFTT8F+vXU+gOQLJUt83Ug==" spinCount="100000" sheet="1" objects="1" scenarios="1"/>
  <mergeCells count="141">
    <mergeCell ref="G45:I45"/>
    <mergeCell ref="E45:F45"/>
    <mergeCell ref="E25:F26"/>
    <mergeCell ref="G25:G26"/>
    <mergeCell ref="H25:H26"/>
    <mergeCell ref="I25:J26"/>
    <mergeCell ref="H34:H35"/>
    <mergeCell ref="I34:J35"/>
    <mergeCell ref="E37:F38"/>
    <mergeCell ref="G37:G38"/>
    <mergeCell ref="H37:H38"/>
    <mergeCell ref="M11:S12"/>
    <mergeCell ref="E13:F14"/>
    <mergeCell ref="G13:G14"/>
    <mergeCell ref="H13:H14"/>
    <mergeCell ref="I13:J14"/>
    <mergeCell ref="I11:J11"/>
    <mergeCell ref="G10:J10"/>
    <mergeCell ref="L11:L12"/>
    <mergeCell ref="E18:F19"/>
    <mergeCell ref="G18:G19"/>
    <mergeCell ref="H18:H19"/>
    <mergeCell ref="I18:J19"/>
    <mergeCell ref="E10:F10"/>
    <mergeCell ref="E11:F11"/>
    <mergeCell ref="G11:H11"/>
    <mergeCell ref="L18:L19"/>
    <mergeCell ref="M18:S19"/>
    <mergeCell ref="E15:F17"/>
    <mergeCell ref="G15:G17"/>
    <mergeCell ref="H15:H17"/>
    <mergeCell ref="I15:J17"/>
    <mergeCell ref="M15:N16"/>
    <mergeCell ref="O15:O16"/>
    <mergeCell ref="P15:P16"/>
    <mergeCell ref="Q15:Q16"/>
    <mergeCell ref="R15:R16"/>
    <mergeCell ref="S15:S16"/>
    <mergeCell ref="L14:L16"/>
    <mergeCell ref="G27:G28"/>
    <mergeCell ref="H27:H28"/>
    <mergeCell ref="I27:J28"/>
    <mergeCell ref="L21:L22"/>
    <mergeCell ref="Q21:R22"/>
    <mergeCell ref="M21:P22"/>
    <mergeCell ref="S21:S22"/>
    <mergeCell ref="L25:L26"/>
    <mergeCell ref="Q23:R24"/>
    <mergeCell ref="Q25:R26"/>
    <mergeCell ref="E23:F24"/>
    <mergeCell ref="G23:G24"/>
    <mergeCell ref="H23:H24"/>
    <mergeCell ref="I23:J24"/>
    <mergeCell ref="E20:F21"/>
    <mergeCell ref="G20:G21"/>
    <mergeCell ref="H20:H21"/>
    <mergeCell ref="I20:J21"/>
    <mergeCell ref="M25:P26"/>
    <mergeCell ref="M23:P24"/>
    <mergeCell ref="C8:F8"/>
    <mergeCell ref="G8:S8"/>
    <mergeCell ref="M14:S14"/>
    <mergeCell ref="I37:J38"/>
    <mergeCell ref="E39:F40"/>
    <mergeCell ref="G39:G40"/>
    <mergeCell ref="H39:H40"/>
    <mergeCell ref="I39:J40"/>
    <mergeCell ref="L27:L28"/>
    <mergeCell ref="M27:P28"/>
    <mergeCell ref="Q27:R28"/>
    <mergeCell ref="S27:S28"/>
    <mergeCell ref="S25:S26"/>
    <mergeCell ref="S23:S24"/>
    <mergeCell ref="E30:F31"/>
    <mergeCell ref="G30:G31"/>
    <mergeCell ref="H30:H31"/>
    <mergeCell ref="I30:J31"/>
    <mergeCell ref="E32:F33"/>
    <mergeCell ref="G32:G33"/>
    <mergeCell ref="H32:H33"/>
    <mergeCell ref="I32:J33"/>
    <mergeCell ref="B34:D35"/>
    <mergeCell ref="E34:F35"/>
    <mergeCell ref="P4:Q4"/>
    <mergeCell ref="E4:N4"/>
    <mergeCell ref="C4:D4"/>
    <mergeCell ref="C3:D3"/>
    <mergeCell ref="H5:K5"/>
    <mergeCell ref="D6:F6"/>
    <mergeCell ref="H6:S6"/>
    <mergeCell ref="C7:I7"/>
    <mergeCell ref="J7:L7"/>
    <mergeCell ref="M7:S7"/>
    <mergeCell ref="A1:S1"/>
    <mergeCell ref="A3:B4"/>
    <mergeCell ref="A5:B5"/>
    <mergeCell ref="A6:B6"/>
    <mergeCell ref="A7:B7"/>
    <mergeCell ref="A34:A35"/>
    <mergeCell ref="A32:A33"/>
    <mergeCell ref="A30:A31"/>
    <mergeCell ref="B32:D32"/>
    <mergeCell ref="B33:D33"/>
    <mergeCell ref="E3:N3"/>
    <mergeCell ref="B30:D30"/>
    <mergeCell ref="B31:D31"/>
    <mergeCell ref="A8:B8"/>
    <mergeCell ref="A10:D11"/>
    <mergeCell ref="A12:J12"/>
    <mergeCell ref="A13:D13"/>
    <mergeCell ref="A14:D14"/>
    <mergeCell ref="A15:D16"/>
    <mergeCell ref="A17:D17"/>
    <mergeCell ref="A18:D18"/>
    <mergeCell ref="A19:D19"/>
    <mergeCell ref="A20:D20"/>
    <mergeCell ref="A21:D21"/>
    <mergeCell ref="A50:S50"/>
    <mergeCell ref="A47:S47"/>
    <mergeCell ref="A48:S48"/>
    <mergeCell ref="A49:S49"/>
    <mergeCell ref="A22:J22"/>
    <mergeCell ref="A23:D24"/>
    <mergeCell ref="A25:D26"/>
    <mergeCell ref="A27:D28"/>
    <mergeCell ref="A29:J29"/>
    <mergeCell ref="L30:L32"/>
    <mergeCell ref="M30:S32"/>
    <mergeCell ref="L34:L36"/>
    <mergeCell ref="M34:S36"/>
    <mergeCell ref="L38:S41"/>
    <mergeCell ref="A36:J36"/>
    <mergeCell ref="A37:D38"/>
    <mergeCell ref="A39:D40"/>
    <mergeCell ref="M37:S37"/>
    <mergeCell ref="N45:O45"/>
    <mergeCell ref="L45:M45"/>
    <mergeCell ref="P45:S45"/>
    <mergeCell ref="G34:G35"/>
    <mergeCell ref="L23:L24"/>
    <mergeCell ref="E27:F28"/>
  </mergeCells>
  <phoneticPr fontId="1"/>
  <dataValidations count="4">
    <dataValidation type="list" allowBlank="1" showInputMessage="1" showErrorMessage="1" sqref="L11:L12 L14:L16 L18:L19 L21:L28 L34:L36 L30:L32" xr:uid="{926F24DB-AD0A-4A4F-8ED2-EABF15BC8202}">
      <formula1>"○"</formula1>
    </dataValidation>
    <dataValidation type="list" allowBlank="1" showInputMessage="1" showErrorMessage="1" sqref="L5" xr:uid="{8C425297-C047-4383-A0CF-0B6FECF266B0}">
      <formula1>"都,道,府,県"</formula1>
    </dataValidation>
    <dataValidation type="list" allowBlank="1" showInputMessage="1" showErrorMessage="1" sqref="G6" xr:uid="{809A0A6D-9FCC-473E-BB45-0C366C9E7788}">
      <formula1>"市,区,郡"</formula1>
    </dataValidation>
    <dataValidation type="list" allowBlank="1" showInputMessage="1" showErrorMessage="1" sqref="O15:S16" xr:uid="{CD4A438D-A161-4BDC-803C-BED48609F593}">
      <formula1>"0,1,2,3,4,5,6,7,8,9"</formula1>
    </dataValidation>
  </dataValidations>
  <pageMargins left="0.51181102362204722" right="0.51181102362204722" top="0.35433070866141736"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霜田　哲也</dc:creator>
  <cp:lastModifiedBy>霜田　哲也</cp:lastModifiedBy>
  <cp:lastPrinted>2025-02-10T05:35:18Z</cp:lastPrinted>
  <dcterms:created xsi:type="dcterms:W3CDTF">2025-02-06T08:17:04Z</dcterms:created>
  <dcterms:modified xsi:type="dcterms:W3CDTF">2025-02-10T05:35:54Z</dcterms:modified>
</cp:coreProperties>
</file>