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6" yWindow="32767" windowWidth="22800" windowHeight="11100" tabRatio="674" activeTab="2"/>
  </bookViews>
  <sheets>
    <sheet name="参考様式（冬期湛水）" sheetId="1" r:id="rId1"/>
    <sheet name="別紙　湛水期間" sheetId="2" r:id="rId2"/>
    <sheet name="参考様式（冬期湛水）＿記載例" sheetId="3" r:id="rId3"/>
    <sheet name="別紙　湛水期間＿記載例" sheetId="4" r:id="rId4"/>
  </sheets>
  <definedNames>
    <definedName name="_xlnm.Print_Area" localSheetId="0">'参考様式（冬期湛水）'!$A$1:$AB$52</definedName>
    <definedName name="_xlnm.Print_Area" localSheetId="2">'参考様式（冬期湛水）＿記載例'!$A$1:$AA$51</definedName>
  </definedNames>
  <calcPr fullCalcOnLoad="1"/>
</workbook>
</file>

<file path=xl/comments1.xml><?xml version="1.0" encoding="utf-8"?>
<comments xmlns="http://schemas.openxmlformats.org/spreadsheetml/2006/main">
  <authors>
    <author>作成者</author>
  </authors>
  <commentList>
    <comment ref="W15" authorId="0">
      <text>
        <r>
          <rPr>
            <b/>
            <sz val="11"/>
            <rFont val="ＭＳ Ｐゴシック"/>
            <family val="3"/>
          </rPr>
          <t>湛水期間は、２か月間以上必要です。</t>
        </r>
      </text>
    </comment>
    <comment ref="Q24" authorId="0">
      <text>
        <r>
          <rPr>
            <b/>
            <sz val="12"/>
            <rFont val="ＭＳ Ｐゴシック"/>
            <family val="3"/>
          </rPr>
          <t>同一作物で複数ほ場において取組を申請している場合、その生産記録番号を記載することで、「2　栽培管理」の記載を省略できます。</t>
        </r>
        <r>
          <rPr>
            <sz val="12"/>
            <rFont val="ＭＳ Ｐゴシック"/>
            <family val="3"/>
          </rPr>
          <t>（「１　冬期湛水管理」「３農業者団体への提出・保管する書類」については、必ず記載してください）</t>
        </r>
      </text>
    </comment>
  </commentList>
</comments>
</file>

<file path=xl/comments3.xml><?xml version="1.0" encoding="utf-8"?>
<comments xmlns="http://schemas.openxmlformats.org/spreadsheetml/2006/main">
  <authors>
    <author>作成者</author>
  </authors>
  <commentList>
    <comment ref="V15" authorId="0">
      <text>
        <r>
          <rPr>
            <b/>
            <sz val="14"/>
            <rFont val="ＭＳ Ｐゴシック"/>
            <family val="3"/>
          </rPr>
          <t>湛水期間は、２か月間以上必要です。</t>
        </r>
      </text>
    </comment>
    <comment ref="D25" authorId="0">
      <text>
        <r>
          <rPr>
            <b/>
            <sz val="11"/>
            <rFont val="ＭＳ Ｐゴシック"/>
            <family val="3"/>
          </rPr>
          <t>時期に幅がある場合は、○月○日～○月○日と記入してください。</t>
        </r>
      </text>
    </comment>
    <comment ref="Q23" authorId="0">
      <text>
        <r>
          <rPr>
            <b/>
            <sz val="12"/>
            <rFont val="ＭＳ Ｐゴシック"/>
            <family val="3"/>
          </rPr>
          <t>同一で複数の取組を申請している場合、その生産記録番号を記載することで、「2　栽培管理」の記載を省略できます。</t>
        </r>
        <r>
          <rPr>
            <sz val="12"/>
            <rFont val="ＭＳ Ｐゴシック"/>
            <family val="3"/>
          </rPr>
          <t>（「１　冬期湛水管理」「３農業者団体への提出・保管する書類」については、必ず記載してください）</t>
        </r>
      </text>
    </comment>
  </commentList>
</comments>
</file>

<file path=xl/sharedStrings.xml><?xml version="1.0" encoding="utf-8"?>
<sst xmlns="http://schemas.openxmlformats.org/spreadsheetml/2006/main" count="307" uniqueCount="144">
  <si>
    <t>化学肥料
窒素成分
の割合(%)</t>
  </si>
  <si>
    <t>備　考</t>
  </si>
  <si>
    <t xml:space="preserve"> </t>
  </si>
  <si>
    <t>うち化学肥料窒素成分量(kgN/10a)
(A)</t>
  </si>
  <si>
    <t>慣行の5割低減の水準
(成分回数)
(D)</t>
  </si>
  <si>
    <t>化学合成農薬
成 分 回 数
（C）</t>
  </si>
  <si>
    <t>合計</t>
  </si>
  <si>
    <t>（注１）フェロモン剤、生物農薬等カウントしない農薬も含めて記入する。</t>
  </si>
  <si>
    <t>湛水期間</t>
  </si>
  <si>
    <t>□</t>
  </si>
  <si>
    <t>使用量(kg/10a)</t>
  </si>
  <si>
    <t>作業名</t>
  </si>
  <si>
    <t>播種</t>
  </si>
  <si>
    <t>定植</t>
  </si>
  <si>
    <t>実施時期</t>
  </si>
  <si>
    <t>備考</t>
  </si>
  <si>
    <t>備　　考</t>
  </si>
  <si>
    <t>収穫終了日</t>
  </si>
  <si>
    <t>（１）作業工程</t>
  </si>
  <si>
    <t>（３）化学合成農薬</t>
  </si>
  <si>
    <t>１　冬期湛水管理</t>
  </si>
  <si>
    <t>（２）湛水期間</t>
  </si>
  <si>
    <t>取水措置</t>
  </si>
  <si>
    <t>日</t>
  </si>
  <si>
    <t>生産記録番号</t>
  </si>
  <si>
    <t>合計</t>
  </si>
  <si>
    <t>①地下水をくみあげ</t>
  </si>
  <si>
    <t>②排水路の水をくみ上げ</t>
  </si>
  <si>
    <t>（注２）（Ａ）の合計 ≦ （Ｂ）の値 となっているか確認すること。</t>
  </si>
  <si>
    <t>農業者団体の名称</t>
  </si>
  <si>
    <t>慣行の5割低減の水準
(kgN/10a)
(B)</t>
  </si>
  <si>
    <t>農 薬 名
(剤型等、商品名)</t>
  </si>
  <si>
    <t>（注１） 化学肥料窒素成分を含まない肥料や稲わら秋すき込みも含めて記入する。</t>
  </si>
  <si>
    <t>（注２）（Ｃ）の合計 ≦ （Ｄ）の値 となっているか確認すること。</t>
  </si>
  <si>
    <t>ほ場番号</t>
  </si>
  <si>
    <t>農業者名
氏名又は法人名</t>
  </si>
  <si>
    <t>□</t>
  </si>
  <si>
    <t>出荷・販売伝票（10アール未満の取組の場合）</t>
  </si>
  <si>
    <t>【使用農薬】</t>
  </si>
  <si>
    <t>資材等の
名 称</t>
  </si>
  <si>
    <t>④その他（具体的に記載すること）</t>
  </si>
  <si>
    <t>①定期的な ほ場巡回による水位の確認</t>
  </si>
  <si>
    <t>②取水による水深の確保</t>
  </si>
  <si>
    <t>③その他（具体的記載すること）</t>
  </si>
  <si>
    <t>⑤その他（具体的記載すること）</t>
  </si>
  <si>
    <t>備考※</t>
  </si>
  <si>
    <t>（　　　　　　　　　　　　　　　　　　）</t>
  </si>
  <si>
    <t>（　　　　　　　　　　　　　　　　　）</t>
  </si>
  <si>
    <t>（　　　　　　　　　　　　　　　　　　　　　）</t>
  </si>
  <si>
    <t>実施時期</t>
  </si>
  <si>
    <t>２　栽培管理（５割低減の取組）</t>
  </si>
  <si>
    <t xml:space="preserve">※　取組ほ場の実績をまとめて記載することにより、２か月間の湛水期間が書面上で確認できない場合は、別紙（様式任意）を作成し、ほ場ごとに報告してください。   </t>
  </si>
  <si>
    <t>③水権利のある農業用水からの取水</t>
  </si>
  <si>
    <t>作物名(5割低減）</t>
  </si>
  <si>
    <t>（１）主な作業　（各措置について、実施した活動の月日を記載してください）</t>
  </si>
  <si>
    <t>①湛水開始前の畦塗り</t>
  </si>
  <si>
    <t>湛水
開始時期</t>
  </si>
  <si>
    <t>排水
開始時期</t>
  </si>
  <si>
    <t>注）ほ場毎に実施時期がことなる場合は、別紙に整理してください。</t>
  </si>
  <si>
    <t>ほ場名</t>
  </si>
  <si>
    <t>排水開始</t>
  </si>
  <si>
    <t>湛水開始</t>
  </si>
  <si>
    <t>備考</t>
  </si>
  <si>
    <t>湛水期間</t>
  </si>
  <si>
    <t>日</t>
  </si>
  <si>
    <t>農業者名：</t>
  </si>
  <si>
    <t>別紙　　冬期湛水のほ場別湛水期間</t>
  </si>
  <si>
    <t>実施時期（月日）</t>
  </si>
  <si>
    <t>使用時期
（月日）</t>
  </si>
  <si>
    <t>１５～２０</t>
  </si>
  <si>
    <t>収穫（終了日）</t>
  </si>
  <si>
    <t>使用量
(kg/10a)</t>
  </si>
  <si>
    <t>稲わら秋すき込み</t>
  </si>
  <si>
    <t>全量</t>
  </si>
  <si>
    <t>温湯種子消毒</t>
  </si>
  <si>
    <t>ホーネンス培土１号</t>
  </si>
  <si>
    <t>1.3g/箱</t>
  </si>
  <si>
    <t>18箱</t>
  </si>
  <si>
    <t>べんとう肥</t>
  </si>
  <si>
    <t>フェルテラ箱粒剤</t>
  </si>
  <si>
    <t>ケイカル</t>
  </si>
  <si>
    <t>ソルネット１キロ粒剤</t>
  </si>
  <si>
    <t>エコ・５－５専用元肥</t>
  </si>
  <si>
    <t>月光ジャンボ</t>
  </si>
  <si>
    <t>エコ・５－５専用穂肥</t>
  </si>
  <si>
    <t>バサグラン粒剤</t>
  </si>
  <si>
    <t>味好２号</t>
  </si>
  <si>
    <t>スタークル液剤10</t>
  </si>
  <si>
    <t xml:space="preserve"> </t>
  </si>
  <si>
    <t>タフブロック</t>
  </si>
  <si>
    <t>10/5、11/3、11/13、11/30</t>
  </si>
  <si>
    <t>10/5～12/10（週約2回）</t>
  </si>
  <si>
    <t>定期的な水位管理</t>
  </si>
  <si>
    <t>②畦畔シートの設置</t>
  </si>
  <si>
    <t>③定期的な ほ場巡回による畦畔等の補修</t>
  </si>
  <si>
    <t>③定期的な ほ場巡回による畦畔等の補修</t>
  </si>
  <si>
    <t>随意</t>
  </si>
  <si>
    <t>資材等の名称</t>
  </si>
  <si>
    <t>購入金額（円/10a）</t>
  </si>
  <si>
    <t>kg/10a</t>
  </si>
  <si>
    <t>円/10a</t>
  </si>
  <si>
    <t>合計</t>
  </si>
  <si>
    <t>生産記録（冬期湛水管理）</t>
  </si>
  <si>
    <t>□　有機質肥料施用あり、畦補強等実施　　　□　有機質肥料施用あり、畦補強等の実施なし　　　□　有機質肥料施用なし、畦補強等実施　　　□　有機質肥料施用なし、畦補強等の実施なし</t>
  </si>
  <si>
    <t>畦補強等の漏水防止措置</t>
  </si>
  <si>
    <t>□　漏水防止の措置状況がわかる写真（本年度取組に向けて新たに措置を行った場合）</t>
  </si>
  <si>
    <t>□　有機質肥料の購入伝票等</t>
  </si>
  <si>
    <r>
      <t>３　農業者団体への提出・保管する書類　　　　</t>
    </r>
    <r>
      <rPr>
        <sz val="13"/>
        <rFont val="ＭＳ Ｐ明朝"/>
        <family val="1"/>
      </rPr>
      <t>　（注）農業者団体に提出（原本は農業者保管）する書類名の□に、■または✔を入れる。　　</t>
    </r>
  </si>
  <si>
    <t>　※　購入した有機質資材と無償の有機質資材を原料とした自給肥料の場合は、原料の種類・量・購入金額、製造場所、製造した肥料の量等を記載した書類を保管すること。</t>
  </si>
  <si>
    <t>単価＠　　　　</t>
  </si>
  <si>
    <t>袋/10a</t>
  </si>
  <si>
    <t>円/袋 × 使用数量</t>
  </si>
  <si>
    <t>菜種かす</t>
  </si>
  <si>
    <t>発酵鶏糞</t>
  </si>
  <si>
    <t>（　　　　　　　　　     　　　　　　　　　　　　　　）</t>
  </si>
  <si>
    <t>（　　　　　　　　　　　　           　　　　　　　　　　　　）</t>
  </si>
  <si>
    <t>（３）有機質肥料の施用（冬期湛水管理の直前又は湛水期間中）</t>
  </si>
  <si>
    <t>④漏水防止を目的とした 秋代かき</t>
  </si>
  <si>
    <t>使用時期</t>
  </si>
  <si>
    <t>使用量（kg/10a）</t>
  </si>
  <si>
    <t>【使用肥料等】　（１（３）の有機質肥料以外）</t>
  </si>
  <si>
    <t>（２）化学肥料</t>
  </si>
  <si>
    <t>に記載した内容と同じ</t>
  </si>
  <si>
    <t>（該当する場合、□にチェック及び下線に生産記録の番号を記載して、「栽培管理（5割低減の取組）」の記載を省略してください。）</t>
  </si>
  <si>
    <t>　　年　　月　　日</t>
  </si>
  <si>
    <t>　　　　年　　　　　月　　　　　日</t>
  </si>
  <si>
    <t>注）同一作物で複数ほ場において取組があり、栽培管理の内容が同じ場合　→→→</t>
  </si>
  <si>
    <t>□　栽培管理が生産記録番号</t>
  </si>
  <si>
    <t>令和●●年９月25日</t>
  </si>
  <si>
    <t>農業者様式６－７</t>
  </si>
  <si>
    <t>環境保全型農業推進協議会</t>
  </si>
  <si>
    <t>かしわざき　たろう</t>
  </si>
  <si>
    <t>柏崎　太郎</t>
  </si>
  <si>
    <t>水稲
（コシヒカリ）</t>
  </si>
  <si>
    <t>1
－
4</t>
  </si>
  <si>
    <t>ほ場No3のみ</t>
  </si>
  <si>
    <t>NO.1
　柏崎市日石町２５５２</t>
  </si>
  <si>
    <t>NO.2
　柏崎市日石町２５５３</t>
  </si>
  <si>
    <t>NO.3
　柏崎市日石町２５５４</t>
  </si>
  <si>
    <t>NO.4
　柏崎市日石町２５５５</t>
  </si>
  <si>
    <t>NO.5
　柏崎市日石町２５５６</t>
  </si>
  <si>
    <t>NO.6
　柏崎市日石町２５５７</t>
  </si>
  <si>
    <t>R5.10.5～随時</t>
  </si>
  <si>
    <t>2.8kg/箱</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</si>
</sst>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411]ge\.m\.d;@"/>
    <numFmt numFmtId="178" formatCode="0.000;&quot;▲ &quot;0.000"/>
    <numFmt numFmtId="179" formatCode="0.0;&quot;▲ &quot;0.0"/>
    <numFmt numFmtId="180" formatCode="#,##0&quot;日&quot;"/>
    <numFmt numFmtId="181" formatCode="[$-411]ggge&quot;年&quot;m&quot;月&quot;d&quot;日&quot;;@"/>
    <numFmt numFmtId="182" formatCode="#,##0;&quot;▲ &quot;#,##0"/>
    <numFmt numFmtId="183" formatCode="m&quot;月&quot;d&quot;日&quot;;@"/>
    <numFmt numFmtId="184" formatCode="#,##0_);[Red]\(#,##0\)"/>
    <numFmt numFmtId="185" formatCode="#,##0_ "/>
    <numFmt numFmtId="186" formatCode="&quot;単価＠&quot;#,##0"/>
    <numFmt numFmtId="187" formatCode="0.00_);[Red]\(0.00\)"/>
    <numFmt numFmtId="188" formatCode="0_);[Red]\(0\)"/>
    <numFmt numFmtId="189" formatCode="0.0000;&quot;▲ &quot;0.0000"/>
    <numFmt numFmtId="190" formatCode="[$]ggge&quot;年&quot;m&quot;月&quot;d&quot;日&quot;;@"/>
    <numFmt numFmtId="191" formatCode="[$-411]gge&quot;年&quot;m&quot;月&quot;d&quot;日&quot;;@"/>
    <numFmt numFmtId="192" formatCode="[$]gge&quot;年&quot;m&quot;月&quot;d&quot;日&quot;;@"/>
    <numFmt numFmtId="193" formatCode="mmm\-yyyy"/>
  </numFmts>
  <fonts count="88">
    <font>
      <sz val="11"/>
      <name val="ＭＳ Ｐゴシック"/>
      <family val="3"/>
    </font>
    <font>
      <u val="single"/>
      <sz val="10"/>
      <color indexed="12"/>
      <name val="ＭＳ ゴシック"/>
      <family val="3"/>
    </font>
    <font>
      <sz val="10"/>
      <name val="ＭＳ ゴシック"/>
      <family val="3"/>
    </font>
    <font>
      <u val="single"/>
      <sz val="8.5"/>
      <color indexed="36"/>
      <name val="ＭＳ ゴシック"/>
      <family val="3"/>
    </font>
    <font>
      <sz val="6"/>
      <name val="ＭＳ ゴシック"/>
      <family val="3"/>
    </font>
    <font>
      <sz val="6"/>
      <name val="ＭＳ Ｐゴシック"/>
      <family val="3"/>
    </font>
    <font>
      <sz val="12"/>
      <name val="ＭＳ Ｐ明朝"/>
      <family val="1"/>
    </font>
    <font>
      <sz val="11"/>
      <name val="ＭＳ Ｐ明朝"/>
      <family val="1"/>
    </font>
    <font>
      <b/>
      <sz val="14"/>
      <name val="ＭＳ ゴシック"/>
      <family val="3"/>
    </font>
    <font>
      <sz val="13"/>
      <name val="ＭＳ Ｐゴシック"/>
      <family val="3"/>
    </font>
    <font>
      <b/>
      <sz val="13"/>
      <name val="ＭＳ ゴシック"/>
      <family val="3"/>
    </font>
    <font>
      <b/>
      <sz val="13"/>
      <name val="ＭＳ Ｐゴシック"/>
      <family val="3"/>
    </font>
    <font>
      <b/>
      <sz val="11"/>
      <name val="ＭＳ Ｐ明朝"/>
      <family val="1"/>
    </font>
    <font>
      <b/>
      <sz val="12"/>
      <name val="ＭＳ Ｐ明朝"/>
      <family val="1"/>
    </font>
    <font>
      <sz val="13"/>
      <name val="ＭＳ Ｐ明朝"/>
      <family val="1"/>
    </font>
    <font>
      <b/>
      <sz val="11"/>
      <name val="ＭＳ Ｐゴシック"/>
      <family val="3"/>
    </font>
    <font>
      <sz val="14"/>
      <name val="ＭＳ Ｐ明朝"/>
      <family val="1"/>
    </font>
    <font>
      <sz val="12"/>
      <name val="ＭＳ Ｐゴシック"/>
      <family val="3"/>
    </font>
    <font>
      <sz val="10"/>
      <name val="ＭＳ Ｐ明朝"/>
      <family val="1"/>
    </font>
    <font>
      <b/>
      <sz val="14"/>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2"/>
      <color indexed="10"/>
      <name val="HGS創英角ﾎﾟｯﾌﾟ体"/>
      <family val="3"/>
    </font>
    <font>
      <b/>
      <sz val="12"/>
      <color indexed="10"/>
      <name val="HGS創英角ﾎﾟｯﾌﾟ体"/>
      <family val="3"/>
    </font>
    <font>
      <b/>
      <sz val="13"/>
      <color indexed="10"/>
      <name val="HGS創英角ﾎﾟｯﾌﾟ体"/>
      <family val="3"/>
    </font>
    <font>
      <b/>
      <i/>
      <sz val="11"/>
      <color indexed="10"/>
      <name val="HGS創英角ﾎﾟｯﾌﾟ体"/>
      <family val="3"/>
    </font>
    <font>
      <sz val="12"/>
      <color indexed="10"/>
      <name val="ＭＳ Ｐ明朝"/>
      <family val="1"/>
    </font>
    <font>
      <sz val="11"/>
      <color indexed="8"/>
      <name val="ＭＳ Ｐ明朝"/>
      <family val="1"/>
    </font>
    <font>
      <sz val="11"/>
      <color indexed="10"/>
      <name val="ＭＳ Ｐ明朝"/>
      <family val="1"/>
    </font>
    <font>
      <sz val="12"/>
      <color indexed="8"/>
      <name val="ＭＳ Ｐ明朝"/>
      <family val="1"/>
    </font>
    <font>
      <b/>
      <sz val="14"/>
      <color indexed="10"/>
      <name val="HGS創英角ﾎﾟｯﾌﾟ体"/>
      <family val="3"/>
    </font>
    <font>
      <b/>
      <i/>
      <sz val="16"/>
      <color indexed="10"/>
      <name val="HGS創英角ﾎﾟｯﾌﾟ体"/>
      <family val="3"/>
    </font>
    <font>
      <b/>
      <sz val="10"/>
      <color indexed="10"/>
      <name val="HGS創英角ﾎﾟｯﾌﾟ体"/>
      <family val="3"/>
    </font>
    <font>
      <sz val="14"/>
      <color indexed="8"/>
      <name val="ＭＳ Ｐゴシック"/>
      <family val="3"/>
    </font>
    <font>
      <sz val="13.5"/>
      <color indexed="8"/>
      <name val="ＭＳ Ｐゴシック"/>
      <family val="3"/>
    </font>
    <font>
      <sz val="13.5"/>
      <color indexed="8"/>
      <name val="Calibri"/>
      <family val="2"/>
    </font>
    <font>
      <sz val="13"/>
      <color indexed="8"/>
      <name val="ＭＳ Ｐゴシック"/>
      <family val="3"/>
    </font>
    <font>
      <u val="single"/>
      <sz val="14"/>
      <color indexed="8"/>
      <name val="ＭＳ Ｐゴシック"/>
      <family val="3"/>
    </font>
    <font>
      <sz val="14"/>
      <color indexed="8"/>
      <name val="Calibri"/>
      <family val="2"/>
    </font>
    <font>
      <b/>
      <sz val="14"/>
      <color indexed="10"/>
      <name val="ＭＳ Ｐゴシック"/>
      <family val="3"/>
    </font>
    <font>
      <b/>
      <sz val="14"/>
      <color indexed="10"/>
      <name val="Calibri"/>
      <family val="2"/>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i/>
      <sz val="12"/>
      <color rgb="FFFF0000"/>
      <name val="HGS創英角ﾎﾟｯﾌﾟ体"/>
      <family val="3"/>
    </font>
    <font>
      <b/>
      <sz val="12"/>
      <color rgb="FFFF0000"/>
      <name val="HGS創英角ﾎﾟｯﾌﾟ体"/>
      <family val="3"/>
    </font>
    <font>
      <b/>
      <sz val="13"/>
      <color rgb="FFFF0000"/>
      <name val="HGS創英角ﾎﾟｯﾌﾟ体"/>
      <family val="3"/>
    </font>
    <font>
      <b/>
      <i/>
      <sz val="11"/>
      <color rgb="FFFF0000"/>
      <name val="HGS創英角ﾎﾟｯﾌﾟ体"/>
      <family val="3"/>
    </font>
    <font>
      <sz val="12"/>
      <color rgb="FFFF0000"/>
      <name val="ＭＳ Ｐ明朝"/>
      <family val="1"/>
    </font>
    <font>
      <sz val="11"/>
      <color theme="1"/>
      <name val="ＭＳ Ｐ明朝"/>
      <family val="1"/>
    </font>
    <font>
      <sz val="11"/>
      <color rgb="FFFF0000"/>
      <name val="ＭＳ Ｐ明朝"/>
      <family val="1"/>
    </font>
    <font>
      <sz val="12"/>
      <color theme="1"/>
      <name val="ＭＳ Ｐ明朝"/>
      <family val="1"/>
    </font>
    <font>
      <b/>
      <sz val="10"/>
      <color rgb="FFFF0000"/>
      <name val="HGS創英角ﾎﾟｯﾌﾟ体"/>
      <family val="3"/>
    </font>
    <font>
      <b/>
      <sz val="14"/>
      <color rgb="FFFF0000"/>
      <name val="HGS創英角ﾎﾟｯﾌﾟ体"/>
      <family val="3"/>
    </font>
    <font>
      <b/>
      <i/>
      <sz val="16"/>
      <color rgb="FFFF0000"/>
      <name val="HGS創英角ﾎﾟｯﾌﾟ体"/>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style="thin"/>
      <top style="double"/>
      <bottom style="thin"/>
    </border>
    <border>
      <left style="thin"/>
      <right style="dashed"/>
      <top style="thin"/>
      <bottom style="thin"/>
    </border>
    <border diagonalDown="1">
      <left style="thin"/>
      <right style="thin"/>
      <top style="double"/>
      <bottom style="thin"/>
      <diagonal style="thin"/>
    </border>
    <border>
      <left>
        <color indexed="63"/>
      </left>
      <right style="hair"/>
      <top>
        <color indexed="63"/>
      </top>
      <bottom style="thin"/>
    </border>
    <border>
      <left style="dashed"/>
      <right style="thin"/>
      <top style="thin"/>
      <bottom style="thin"/>
    </border>
    <border>
      <left style="dashed"/>
      <right style="thin"/>
      <top style="double"/>
      <bottom style="thin"/>
    </border>
    <border>
      <left style="thin"/>
      <right style="thin"/>
      <top style="double"/>
      <bottom style="thin"/>
    </border>
    <border>
      <left>
        <color indexed="63"/>
      </left>
      <right>
        <color indexed="63"/>
      </right>
      <top style="thin"/>
      <bottom style="thin"/>
    </border>
    <border>
      <left>
        <color indexed="63"/>
      </left>
      <right style="thin"/>
      <top style="thin"/>
      <bottom style="double"/>
    </border>
    <border>
      <left>
        <color indexed="63"/>
      </left>
      <right>
        <color indexed="63"/>
      </right>
      <top style="thin"/>
      <bottom style="double"/>
    </border>
    <border>
      <left style="thin"/>
      <right>
        <color indexed="63"/>
      </right>
      <top style="thin"/>
      <bottom style="double"/>
    </border>
    <border>
      <left>
        <color indexed="63"/>
      </left>
      <right>
        <color indexed="63"/>
      </right>
      <top>
        <color indexed="63"/>
      </top>
      <bottom style="dashed"/>
    </border>
    <border>
      <left style="thin"/>
      <right style="thin"/>
      <top style="thin"/>
      <bottom style="double"/>
    </border>
    <border>
      <left style="thin"/>
      <right style="thin"/>
      <top style="thin"/>
      <bottom>
        <color indexed="63"/>
      </bottom>
    </border>
    <border>
      <left style="hair"/>
      <right>
        <color indexed="63"/>
      </right>
      <top style="thin"/>
      <bottom style="thin"/>
    </border>
    <border>
      <left style="hair"/>
      <right style="thin"/>
      <top style="thin"/>
      <bottom style="thin"/>
    </border>
    <border>
      <left style="thin"/>
      <right style="thin"/>
      <top>
        <color indexed="63"/>
      </top>
      <bottom>
        <color indexed="63"/>
      </bottom>
    </border>
    <border>
      <left style="thin"/>
      <right style="thin"/>
      <top>
        <color indexed="63"/>
      </top>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color indexed="63"/>
      </left>
      <right>
        <color indexed="63"/>
      </right>
      <top style="double"/>
      <bottom style="thin"/>
    </border>
    <border diagonalDown="1">
      <left style="thin"/>
      <right style="thin"/>
      <top>
        <color indexed="63"/>
      </top>
      <bottom>
        <color indexed="63"/>
      </bottom>
      <diagonal style="thin"/>
    </border>
    <border diagonalDown="1">
      <left style="thin"/>
      <right style="thin"/>
      <top>
        <color indexed="63"/>
      </top>
      <bottom style="double"/>
      <diagonal style="thin"/>
    </border>
    <border diagonalDown="1">
      <left style="thin"/>
      <right style="thin"/>
      <top style="thin"/>
      <bottom>
        <color indexed="63"/>
      </bottom>
      <diagonal style="thin"/>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left style="hair"/>
      <right>
        <color indexed="63"/>
      </right>
      <top style="thin"/>
      <bottom>
        <color indexed="63"/>
      </bottom>
    </border>
    <border>
      <left style="hair"/>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color indexed="63"/>
      </top>
      <bottom>
        <color indexed="63"/>
      </bottom>
    </border>
    <border diagonalDown="1">
      <left style="thin"/>
      <right style="thin"/>
      <top style="double"/>
      <bottom style="thin"/>
      <diagonal style="hair"/>
    </border>
    <border>
      <left>
        <color indexed="63"/>
      </left>
      <right style="dashed"/>
      <top style="double"/>
      <bottom style="thin"/>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2"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2">
    <xf numFmtId="0" fontId="0" fillId="0" borderId="0" xfId="0" applyAlignment="1">
      <alignment vertical="center"/>
    </xf>
    <xf numFmtId="0" fontId="6" fillId="33" borderId="0" xfId="61" applyFont="1" applyFill="1" applyAlignment="1">
      <alignment horizontal="left" vertical="center"/>
      <protection/>
    </xf>
    <xf numFmtId="0" fontId="6" fillId="33" borderId="0" xfId="61" applyFont="1" applyFill="1" applyAlignment="1">
      <alignment vertical="center"/>
      <protection/>
    </xf>
    <xf numFmtId="0" fontId="6" fillId="33" borderId="0" xfId="61" applyFont="1" applyFill="1" applyBorder="1" applyAlignment="1">
      <alignment vertical="center"/>
      <protection/>
    </xf>
    <xf numFmtId="0" fontId="8" fillId="33" borderId="0" xfId="61" applyFont="1" applyFill="1" applyAlignment="1">
      <alignment horizontal="left" vertical="center"/>
      <protection/>
    </xf>
    <xf numFmtId="0" fontId="6" fillId="33" borderId="0" xfId="61" applyFont="1" applyFill="1" applyBorder="1" applyAlignment="1">
      <alignment horizontal="center" vertical="center"/>
      <protection/>
    </xf>
    <xf numFmtId="0" fontId="6" fillId="33" borderId="0" xfId="61" applyFont="1" applyFill="1" applyAlignment="1">
      <alignment horizontal="left" vertical="top"/>
      <protection/>
    </xf>
    <xf numFmtId="0" fontId="6" fillId="33" borderId="10" xfId="61" applyFont="1" applyFill="1" applyBorder="1" applyAlignment="1">
      <alignment vertical="top"/>
      <protection/>
    </xf>
    <xf numFmtId="0" fontId="6" fillId="33" borderId="10" xfId="61" applyFont="1" applyFill="1" applyBorder="1" applyAlignment="1">
      <alignment vertical="top" wrapText="1"/>
      <protection/>
    </xf>
    <xf numFmtId="0" fontId="6" fillId="33" borderId="0" xfId="61" applyFont="1" applyFill="1" applyBorder="1" applyAlignment="1">
      <alignment vertical="top"/>
      <protection/>
    </xf>
    <xf numFmtId="0" fontId="6" fillId="33" borderId="0" xfId="61" applyFont="1" applyFill="1" applyBorder="1" applyAlignment="1">
      <alignment vertical="top" wrapText="1"/>
      <protection/>
    </xf>
    <xf numFmtId="0" fontId="6" fillId="33" borderId="0" xfId="61" applyFont="1" applyFill="1" applyAlignment="1">
      <alignment horizontal="center" vertical="center"/>
      <protection/>
    </xf>
    <xf numFmtId="0" fontId="6" fillId="33" borderId="0" xfId="61" applyFont="1" applyFill="1" applyBorder="1" applyAlignment="1">
      <alignment horizontal="left" vertical="center"/>
      <protection/>
    </xf>
    <xf numFmtId="0" fontId="10" fillId="33" borderId="0" xfId="61" applyFont="1" applyFill="1" applyAlignment="1">
      <alignment vertical="center"/>
      <protection/>
    </xf>
    <xf numFmtId="0" fontId="13" fillId="33" borderId="0" xfId="61" applyFont="1" applyFill="1" applyAlignment="1">
      <alignment horizontal="left" vertical="center"/>
      <protection/>
    </xf>
    <xf numFmtId="0" fontId="75" fillId="0" borderId="0" xfId="0" applyFont="1" applyAlignment="1">
      <alignment vertical="center"/>
    </xf>
    <xf numFmtId="181" fontId="75" fillId="0" borderId="0" xfId="0" applyNumberFormat="1" applyFont="1" applyAlignment="1">
      <alignment horizontal="center" vertical="center"/>
    </xf>
    <xf numFmtId="182" fontId="75" fillId="0" borderId="0" xfId="0" applyNumberFormat="1" applyFont="1" applyBorder="1" applyAlignment="1">
      <alignment vertical="center"/>
    </xf>
    <xf numFmtId="0" fontId="0" fillId="0" borderId="0" xfId="0" applyFont="1" applyFill="1" applyAlignment="1">
      <alignment vertical="center"/>
    </xf>
    <xf numFmtId="181" fontId="0" fillId="0" borderId="0" xfId="0" applyNumberFormat="1" applyFont="1" applyFill="1" applyAlignment="1">
      <alignment horizontal="center" vertical="center"/>
    </xf>
    <xf numFmtId="181" fontId="0" fillId="0" borderId="11" xfId="0" applyNumberFormat="1" applyFont="1" applyFill="1" applyBorder="1" applyAlignment="1">
      <alignment horizontal="distributed" vertical="center"/>
    </xf>
    <xf numFmtId="182" fontId="0" fillId="0" borderId="0" xfId="0" applyNumberFormat="1" applyFont="1" applyFill="1" applyBorder="1" applyAlignment="1">
      <alignment vertical="center"/>
    </xf>
    <xf numFmtId="0" fontId="0" fillId="0" borderId="12" xfId="0" applyFont="1" applyFill="1" applyBorder="1" applyAlignment="1">
      <alignment horizontal="center" vertical="center"/>
    </xf>
    <xf numFmtId="181" fontId="0" fillId="0" borderId="12" xfId="0" applyNumberFormat="1" applyFont="1" applyFill="1" applyBorder="1" applyAlignment="1">
      <alignment horizontal="center" vertical="center" wrapText="1"/>
    </xf>
    <xf numFmtId="181" fontId="0" fillId="0" borderId="12"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182" fontId="0" fillId="0" borderId="13" xfId="0" applyNumberFormat="1" applyFont="1" applyFill="1" applyBorder="1" applyAlignment="1">
      <alignment vertical="center"/>
    </xf>
    <xf numFmtId="182" fontId="0" fillId="0" borderId="14" xfId="0" applyNumberFormat="1" applyFont="1" applyFill="1" applyBorder="1" applyAlignment="1">
      <alignment vertical="center"/>
    </xf>
    <xf numFmtId="0" fontId="0" fillId="0" borderId="12" xfId="0" applyFont="1" applyFill="1" applyBorder="1" applyAlignment="1">
      <alignment vertical="center"/>
    </xf>
    <xf numFmtId="0" fontId="6" fillId="0" borderId="0" xfId="61" applyFont="1" applyFill="1" applyAlignment="1">
      <alignment vertical="center"/>
      <protection/>
    </xf>
    <xf numFmtId="0" fontId="6" fillId="0" borderId="0" xfId="61" applyFont="1" applyFill="1" applyBorder="1" applyAlignment="1">
      <alignment horizontal="left" vertical="center"/>
      <protection/>
    </xf>
    <xf numFmtId="0" fontId="6" fillId="0" borderId="0" xfId="61" applyFont="1" applyFill="1" applyBorder="1" applyAlignment="1">
      <alignment vertical="center"/>
      <protection/>
    </xf>
    <xf numFmtId="0" fontId="6" fillId="0" borderId="15" xfId="61" applyFont="1" applyFill="1" applyBorder="1" applyAlignment="1">
      <alignment horizontal="left" vertical="center" wrapText="1"/>
      <protection/>
    </xf>
    <xf numFmtId="0" fontId="6" fillId="0" borderId="16" xfId="61" applyFont="1" applyFill="1" applyBorder="1" applyAlignment="1">
      <alignment horizontal="left" vertical="center" wrapText="1"/>
      <protection/>
    </xf>
    <xf numFmtId="0" fontId="6" fillId="0" borderId="17" xfId="61" applyFont="1" applyFill="1" applyBorder="1" applyAlignment="1">
      <alignment horizontal="left" vertical="center" wrapText="1"/>
      <protection/>
    </xf>
    <xf numFmtId="0" fontId="6" fillId="0" borderId="0" xfId="61" applyFont="1" applyFill="1" applyBorder="1" applyAlignment="1">
      <alignment horizontal="left" vertical="center" wrapText="1"/>
      <protection/>
    </xf>
    <xf numFmtId="0" fontId="6" fillId="0" borderId="18" xfId="61" applyFont="1" applyFill="1" applyBorder="1" applyAlignment="1">
      <alignment vertical="center"/>
      <protection/>
    </xf>
    <xf numFmtId="0" fontId="6" fillId="0" borderId="10" xfId="61" applyFont="1" applyFill="1" applyBorder="1" applyAlignment="1">
      <alignment vertical="center"/>
      <protection/>
    </xf>
    <xf numFmtId="0" fontId="6" fillId="0" borderId="19" xfId="61" applyFont="1" applyFill="1" applyBorder="1" applyAlignment="1">
      <alignment vertical="center"/>
      <protection/>
    </xf>
    <xf numFmtId="0" fontId="6" fillId="0" borderId="20" xfId="61" applyFont="1" applyFill="1" applyBorder="1" applyAlignment="1">
      <alignment vertical="center"/>
      <protection/>
    </xf>
    <xf numFmtId="0" fontId="6" fillId="0" borderId="21" xfId="61" applyFont="1" applyFill="1" applyBorder="1" applyAlignment="1">
      <alignment vertical="center"/>
      <protection/>
    </xf>
    <xf numFmtId="0" fontId="6" fillId="0" borderId="22" xfId="61" applyFont="1" applyFill="1" applyBorder="1" applyAlignment="1">
      <alignment vertical="center"/>
      <protection/>
    </xf>
    <xf numFmtId="0" fontId="6" fillId="0" borderId="11" xfId="61" applyFont="1" applyFill="1" applyBorder="1" applyAlignment="1">
      <alignment vertical="center"/>
      <protection/>
    </xf>
    <xf numFmtId="0" fontId="6" fillId="0" borderId="23" xfId="61" applyFont="1" applyFill="1" applyBorder="1" applyAlignment="1">
      <alignment vertical="center"/>
      <protection/>
    </xf>
    <xf numFmtId="0" fontId="6" fillId="0" borderId="0" xfId="61" applyFont="1" applyFill="1" applyAlignment="1">
      <alignment horizontal="left" vertical="center"/>
      <protection/>
    </xf>
    <xf numFmtId="0" fontId="6" fillId="0" borderId="0" xfId="61" applyFont="1" applyFill="1" applyAlignment="1">
      <alignment horizontal="center" vertical="center"/>
      <protection/>
    </xf>
    <xf numFmtId="0" fontId="6" fillId="0" borderId="0" xfId="61" applyFont="1" applyFill="1" applyBorder="1" applyAlignment="1">
      <alignment horizontal="center" vertical="center"/>
      <protection/>
    </xf>
    <xf numFmtId="0" fontId="11" fillId="0" borderId="0" xfId="61" applyFont="1" applyFill="1" applyAlignment="1">
      <alignment vertical="center"/>
      <protection/>
    </xf>
    <xf numFmtId="0" fontId="6" fillId="0" borderId="0" xfId="61" applyFont="1" applyFill="1" applyBorder="1" applyAlignment="1">
      <alignment horizontal="center" vertical="center" shrinkToFit="1"/>
      <protection/>
    </xf>
    <xf numFmtId="0" fontId="7" fillId="0" borderId="0" xfId="61" applyFont="1" applyFill="1" applyBorder="1" applyAlignment="1">
      <alignment horizontal="left" vertical="center"/>
      <protection/>
    </xf>
    <xf numFmtId="0" fontId="6" fillId="0" borderId="0" xfId="61" applyFont="1" applyFill="1" applyBorder="1" applyAlignment="1">
      <alignment vertical="center" shrinkToFit="1"/>
      <protection/>
    </xf>
    <xf numFmtId="0" fontId="6" fillId="0" borderId="0" xfId="61" applyFont="1" applyFill="1" applyBorder="1" applyAlignment="1">
      <alignment vertical="center" wrapText="1"/>
      <protection/>
    </xf>
    <xf numFmtId="0" fontId="6" fillId="0" borderId="0" xfId="0" applyFont="1" applyFill="1" applyBorder="1" applyAlignment="1">
      <alignment vertical="center" shrinkToFit="1"/>
    </xf>
    <xf numFmtId="0" fontId="6" fillId="0" borderId="13" xfId="61" applyFont="1" applyFill="1" applyBorder="1" applyAlignment="1">
      <alignment vertical="center"/>
      <protection/>
    </xf>
    <xf numFmtId="0" fontId="6" fillId="0" borderId="14" xfId="61" applyFont="1" applyFill="1" applyBorder="1" applyAlignment="1">
      <alignment vertical="center"/>
      <protection/>
    </xf>
    <xf numFmtId="38" fontId="14" fillId="0" borderId="24" xfId="49" applyFont="1" applyFill="1" applyBorder="1" applyAlignment="1">
      <alignment vertical="center"/>
    </xf>
    <xf numFmtId="180" fontId="14" fillId="0" borderId="25" xfId="61" applyNumberFormat="1" applyFont="1" applyFill="1" applyBorder="1" applyAlignment="1">
      <alignment vertical="center"/>
      <protection/>
    </xf>
    <xf numFmtId="0" fontId="6" fillId="0" borderId="0" xfId="61" applyFont="1" applyFill="1" applyAlignment="1">
      <alignment horizontal="right" vertical="center"/>
      <protection/>
    </xf>
    <xf numFmtId="0" fontId="7" fillId="0" borderId="0" xfId="61" applyFont="1" applyFill="1" applyAlignment="1">
      <alignment vertical="center"/>
      <protection/>
    </xf>
    <xf numFmtId="0" fontId="6" fillId="0" borderId="0" xfId="61" applyFont="1" applyFill="1" applyAlignment="1">
      <alignment horizontal="left" vertical="top"/>
      <protection/>
    </xf>
    <xf numFmtId="0" fontId="6" fillId="0" borderId="0" xfId="61" applyFont="1" applyFill="1" applyBorder="1" applyAlignment="1">
      <alignment horizontal="left" vertical="top"/>
      <protection/>
    </xf>
    <xf numFmtId="0" fontId="9" fillId="0" borderId="0" xfId="61" applyFont="1" applyFill="1" applyAlignment="1">
      <alignment horizontal="left" vertical="center"/>
      <protection/>
    </xf>
    <xf numFmtId="0" fontId="9" fillId="0" borderId="0" xfId="61" applyFont="1" applyFill="1" applyAlignment="1">
      <alignment vertical="center"/>
      <protection/>
    </xf>
    <xf numFmtId="0" fontId="9" fillId="0" borderId="0" xfId="61" applyFont="1" applyFill="1" applyBorder="1" applyAlignment="1">
      <alignment vertical="center"/>
      <protection/>
    </xf>
    <xf numFmtId="10" fontId="6" fillId="0" borderId="13" xfId="61" applyNumberFormat="1" applyFont="1" applyFill="1" applyBorder="1" applyAlignment="1">
      <alignment horizontal="right" vertical="center"/>
      <protection/>
    </xf>
    <xf numFmtId="0" fontId="6" fillId="0" borderId="13" xfId="61" applyNumberFormat="1" applyFont="1" applyFill="1" applyBorder="1" applyAlignment="1">
      <alignment horizontal="right" vertical="center"/>
      <protection/>
    </xf>
    <xf numFmtId="0" fontId="6" fillId="0" borderId="26" xfId="61" applyNumberFormat="1" applyFont="1" applyFill="1" applyBorder="1" applyAlignment="1">
      <alignment horizontal="right" vertical="center"/>
      <protection/>
    </xf>
    <xf numFmtId="0" fontId="6" fillId="0" borderId="27" xfId="61" applyFont="1" applyFill="1" applyBorder="1" applyAlignment="1">
      <alignment horizontal="left" vertical="center"/>
      <protection/>
    </xf>
    <xf numFmtId="0" fontId="76" fillId="33" borderId="15" xfId="61" applyFont="1" applyFill="1" applyBorder="1" applyAlignment="1">
      <alignment horizontal="left" vertical="center"/>
      <protection/>
    </xf>
    <xf numFmtId="0" fontId="76" fillId="33" borderId="16" xfId="61" applyFont="1" applyFill="1" applyBorder="1" applyAlignment="1">
      <alignment horizontal="left" vertical="center" wrapText="1"/>
      <protection/>
    </xf>
    <xf numFmtId="0" fontId="17" fillId="33" borderId="16" xfId="61" applyFont="1" applyFill="1" applyBorder="1" applyAlignment="1">
      <alignment horizontal="left" vertical="center" wrapText="1"/>
      <protection/>
    </xf>
    <xf numFmtId="0" fontId="17" fillId="33" borderId="17" xfId="61" applyFont="1" applyFill="1" applyBorder="1" applyAlignment="1">
      <alignment horizontal="left" vertical="center" wrapText="1"/>
      <protection/>
    </xf>
    <xf numFmtId="0" fontId="17" fillId="33" borderId="0" xfId="61" applyFont="1" applyFill="1" applyBorder="1" applyAlignment="1">
      <alignment horizontal="left" vertical="center" wrapText="1"/>
      <protection/>
    </xf>
    <xf numFmtId="0" fontId="17" fillId="33" borderId="21" xfId="61" applyFont="1" applyFill="1" applyBorder="1" applyAlignment="1">
      <alignment horizontal="left" vertical="center" wrapText="1"/>
      <protection/>
    </xf>
    <xf numFmtId="0" fontId="17" fillId="33" borderId="11" xfId="61" applyFont="1" applyFill="1" applyBorder="1" applyAlignment="1">
      <alignment horizontal="left" vertical="center" wrapText="1"/>
      <protection/>
    </xf>
    <xf numFmtId="0" fontId="17" fillId="33" borderId="23" xfId="61" applyFont="1" applyFill="1" applyBorder="1" applyAlignment="1">
      <alignment horizontal="left" vertical="center" wrapText="1"/>
      <protection/>
    </xf>
    <xf numFmtId="0" fontId="77" fillId="0" borderId="18" xfId="61" applyFont="1" applyFill="1" applyBorder="1" applyAlignment="1">
      <alignment vertical="center"/>
      <protection/>
    </xf>
    <xf numFmtId="0" fontId="77" fillId="0" borderId="10" xfId="61" applyFont="1" applyFill="1" applyBorder="1" applyAlignment="1">
      <alignment vertical="center"/>
      <protection/>
    </xf>
    <xf numFmtId="0" fontId="77" fillId="0" borderId="19" xfId="61" applyFont="1" applyFill="1" applyBorder="1" applyAlignment="1">
      <alignment vertical="center"/>
      <protection/>
    </xf>
    <xf numFmtId="0" fontId="77" fillId="0" borderId="20" xfId="61" applyFont="1" applyFill="1" applyBorder="1" applyAlignment="1">
      <alignment vertical="center"/>
      <protection/>
    </xf>
    <xf numFmtId="0" fontId="77" fillId="0" borderId="0" xfId="61" applyFont="1" applyFill="1" applyBorder="1" applyAlignment="1">
      <alignment vertical="center"/>
      <protection/>
    </xf>
    <xf numFmtId="0" fontId="77" fillId="0" borderId="21" xfId="61" applyFont="1" applyFill="1" applyBorder="1" applyAlignment="1">
      <alignment vertical="center"/>
      <protection/>
    </xf>
    <xf numFmtId="0" fontId="77" fillId="0" borderId="22" xfId="61" applyFont="1" applyFill="1" applyBorder="1" applyAlignment="1">
      <alignment vertical="center"/>
      <protection/>
    </xf>
    <xf numFmtId="0" fontId="77" fillId="0" borderId="11" xfId="61" applyFont="1" applyFill="1" applyBorder="1" applyAlignment="1">
      <alignment vertical="center"/>
      <protection/>
    </xf>
    <xf numFmtId="0" fontId="77" fillId="0" borderId="23" xfId="61" applyFont="1" applyFill="1" applyBorder="1" applyAlignment="1">
      <alignment vertical="center"/>
      <protection/>
    </xf>
    <xf numFmtId="38" fontId="78" fillId="0" borderId="24" xfId="49" applyFont="1" applyFill="1" applyBorder="1" applyAlignment="1">
      <alignment vertical="center"/>
    </xf>
    <xf numFmtId="0" fontId="77" fillId="0" borderId="12" xfId="61" applyFont="1" applyFill="1" applyBorder="1" applyAlignment="1">
      <alignment horizontal="left" vertical="center"/>
      <protection/>
    </xf>
    <xf numFmtId="0" fontId="79" fillId="0" borderId="12" xfId="0" applyFont="1" applyFill="1" applyBorder="1" applyAlignment="1">
      <alignment horizontal="left" vertical="center" wrapText="1"/>
    </xf>
    <xf numFmtId="182" fontId="79" fillId="0" borderId="13" xfId="0" applyNumberFormat="1" applyFont="1" applyFill="1" applyBorder="1" applyAlignment="1">
      <alignment vertical="center"/>
    </xf>
    <xf numFmtId="0" fontId="6" fillId="0" borderId="28" xfId="61" applyFont="1" applyFill="1" applyBorder="1" applyAlignment="1">
      <alignment vertical="center"/>
      <protection/>
    </xf>
    <xf numFmtId="0" fontId="17" fillId="34" borderId="0" xfId="61" applyFont="1" applyFill="1" applyAlignment="1">
      <alignment vertical="center"/>
      <protection/>
    </xf>
    <xf numFmtId="10" fontId="76" fillId="0" borderId="13" xfId="61" applyNumberFormat="1" applyFont="1" applyFill="1" applyBorder="1" applyAlignment="1">
      <alignment horizontal="right" vertical="center"/>
      <protection/>
    </xf>
    <xf numFmtId="0" fontId="76" fillId="0" borderId="13" xfId="61" applyNumberFormat="1" applyFont="1" applyFill="1" applyBorder="1" applyAlignment="1">
      <alignment horizontal="right" vertical="center" indent="1"/>
      <protection/>
    </xf>
    <xf numFmtId="178" fontId="76" fillId="0" borderId="29" xfId="61" applyNumberFormat="1" applyFont="1" applyFill="1" applyBorder="1" applyAlignment="1">
      <alignment horizontal="right" vertical="center"/>
      <protection/>
    </xf>
    <xf numFmtId="178" fontId="77" fillId="34" borderId="30" xfId="61" applyNumberFormat="1" applyFont="1" applyFill="1" applyBorder="1" applyAlignment="1">
      <alignment horizontal="right" vertical="center"/>
      <protection/>
    </xf>
    <xf numFmtId="179" fontId="77" fillId="34" borderId="31" xfId="61" applyNumberFormat="1" applyFont="1" applyFill="1" applyBorder="1" applyAlignment="1">
      <alignment horizontal="center" vertical="center"/>
      <protection/>
    </xf>
    <xf numFmtId="0" fontId="77" fillId="34" borderId="24" xfId="61" applyFont="1" applyFill="1" applyBorder="1" applyAlignment="1">
      <alignment horizontal="center" vertical="center"/>
      <protection/>
    </xf>
    <xf numFmtId="177" fontId="79" fillId="0" borderId="12"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0" fontId="6" fillId="0" borderId="32" xfId="61" applyFont="1" applyFill="1" applyBorder="1" applyAlignment="1">
      <alignment horizontal="center" vertical="center" shrinkToFit="1"/>
      <protection/>
    </xf>
    <xf numFmtId="183" fontId="76" fillId="0" borderId="13" xfId="61" applyNumberFormat="1" applyFont="1" applyFill="1" applyBorder="1" applyAlignment="1">
      <alignment horizontal="center" vertical="center"/>
      <protection/>
    </xf>
    <xf numFmtId="183" fontId="76" fillId="0" borderId="32" xfId="61" applyNumberFormat="1" applyFont="1" applyFill="1" applyBorder="1" applyAlignment="1">
      <alignment horizontal="center" vertical="center"/>
      <protection/>
    </xf>
    <xf numFmtId="183" fontId="76" fillId="0" borderId="14" xfId="61" applyNumberFormat="1" applyFont="1" applyFill="1" applyBorder="1" applyAlignment="1">
      <alignment horizontal="center" vertical="center"/>
      <protection/>
    </xf>
    <xf numFmtId="0" fontId="76" fillId="0" borderId="13" xfId="61" applyFont="1" applyFill="1" applyBorder="1" applyAlignment="1">
      <alignment horizontal="left" vertical="center"/>
      <protection/>
    </xf>
    <xf numFmtId="0" fontId="76" fillId="0" borderId="14" xfId="61" applyFont="1" applyFill="1" applyBorder="1" applyAlignment="1">
      <alignment horizontal="left" vertical="center"/>
      <protection/>
    </xf>
    <xf numFmtId="0" fontId="77" fillId="0" borderId="0" xfId="61" applyFont="1" applyFill="1" applyBorder="1" applyAlignment="1">
      <alignment horizontal="center" vertical="center" shrinkToFit="1"/>
      <protection/>
    </xf>
    <xf numFmtId="177" fontId="77" fillId="0" borderId="0" xfId="61" applyNumberFormat="1" applyFont="1" applyFill="1" applyBorder="1" applyAlignment="1">
      <alignment horizontal="center" vertical="center" shrinkToFit="1"/>
      <protection/>
    </xf>
    <xf numFmtId="177" fontId="6" fillId="0" borderId="0" xfId="61" applyNumberFormat="1" applyFont="1" applyFill="1" applyBorder="1" applyAlignment="1">
      <alignment horizontal="center" vertical="center" shrinkToFit="1"/>
      <protection/>
    </xf>
    <xf numFmtId="177" fontId="13" fillId="0" borderId="0" xfId="61" applyNumberFormat="1" applyFont="1" applyFill="1" applyBorder="1" applyAlignment="1">
      <alignment horizontal="left" vertical="center" shrinkToFit="1"/>
      <protection/>
    </xf>
    <xf numFmtId="0" fontId="6" fillId="0" borderId="14" xfId="61" applyFont="1" applyFill="1" applyBorder="1" applyAlignment="1">
      <alignment horizontal="center" vertical="center" shrinkToFit="1"/>
      <protection/>
    </xf>
    <xf numFmtId="0" fontId="6" fillId="0" borderId="23" xfId="61" applyFont="1" applyFill="1" applyBorder="1" applyAlignment="1">
      <alignment horizontal="center" vertical="center" shrinkToFit="1"/>
      <protection/>
    </xf>
    <xf numFmtId="0" fontId="6" fillId="0" borderId="33" xfId="61" applyFont="1" applyFill="1" applyBorder="1" applyAlignment="1">
      <alignment horizontal="center" vertical="center" shrinkToFit="1"/>
      <protection/>
    </xf>
    <xf numFmtId="177" fontId="6" fillId="0" borderId="32" xfId="61" applyNumberFormat="1" applyFont="1" applyFill="1" applyBorder="1" applyAlignment="1">
      <alignment vertical="center"/>
      <protection/>
    </xf>
    <xf numFmtId="177" fontId="13" fillId="0" borderId="14" xfId="61" applyNumberFormat="1" applyFont="1" applyFill="1" applyBorder="1" applyAlignment="1">
      <alignment horizontal="left" vertical="center" shrinkToFit="1"/>
      <protection/>
    </xf>
    <xf numFmtId="177" fontId="6" fillId="0" borderId="34" xfId="61" applyNumberFormat="1" applyFont="1" applyFill="1" applyBorder="1" applyAlignment="1">
      <alignment vertical="center"/>
      <protection/>
    </xf>
    <xf numFmtId="177" fontId="13" fillId="0" borderId="33" xfId="61" applyNumberFormat="1" applyFont="1" applyFill="1" applyBorder="1" applyAlignment="1">
      <alignment horizontal="left" vertical="center" shrinkToFit="1"/>
      <protection/>
    </xf>
    <xf numFmtId="184" fontId="76" fillId="0" borderId="32" xfId="61" applyNumberFormat="1" applyFont="1" applyFill="1" applyBorder="1" applyAlignment="1">
      <alignment vertical="center"/>
      <protection/>
    </xf>
    <xf numFmtId="184" fontId="76" fillId="0" borderId="34" xfId="61" applyNumberFormat="1" applyFont="1" applyFill="1" applyBorder="1" applyAlignment="1">
      <alignment vertical="center"/>
      <protection/>
    </xf>
    <xf numFmtId="186" fontId="6" fillId="0" borderId="35" xfId="61" applyNumberFormat="1" applyFont="1" applyFill="1" applyBorder="1" applyAlignment="1">
      <alignment horizontal="left" vertical="center" indent="1"/>
      <protection/>
    </xf>
    <xf numFmtId="186" fontId="76" fillId="0" borderId="34" xfId="61" applyNumberFormat="1" applyFont="1" applyFill="1" applyBorder="1" applyAlignment="1">
      <alignment horizontal="left" vertical="center" indent="1"/>
      <protection/>
    </xf>
    <xf numFmtId="185" fontId="76" fillId="0" borderId="13" xfId="61" applyNumberFormat="1" applyFont="1" applyFill="1" applyBorder="1" applyAlignment="1">
      <alignment horizontal="right" vertical="center" shrinkToFit="1"/>
      <protection/>
    </xf>
    <xf numFmtId="185" fontId="76" fillId="0" borderId="35" xfId="61" applyNumberFormat="1" applyFont="1" applyFill="1" applyBorder="1" applyAlignment="1">
      <alignment horizontal="right" vertical="center" shrinkToFit="1"/>
      <protection/>
    </xf>
    <xf numFmtId="185" fontId="76" fillId="0" borderId="22" xfId="61" applyNumberFormat="1" applyFont="1" applyFill="1" applyBorder="1" applyAlignment="1">
      <alignment horizontal="right" vertical="center" shrinkToFit="1"/>
      <protection/>
    </xf>
    <xf numFmtId="0" fontId="76" fillId="0" borderId="13" xfId="61" applyFont="1" applyFill="1" applyBorder="1" applyAlignment="1">
      <alignment horizontal="left" vertical="center"/>
      <protection/>
    </xf>
    <xf numFmtId="0" fontId="76" fillId="0" borderId="14" xfId="61" applyFont="1" applyFill="1" applyBorder="1" applyAlignment="1">
      <alignment horizontal="left" vertical="center"/>
      <protection/>
    </xf>
    <xf numFmtId="183" fontId="76" fillId="0" borderId="13" xfId="61" applyNumberFormat="1" applyFont="1" applyFill="1" applyBorder="1" applyAlignment="1">
      <alignment horizontal="center" vertical="center"/>
      <protection/>
    </xf>
    <xf numFmtId="183" fontId="76" fillId="0" borderId="32" xfId="61" applyNumberFormat="1" applyFont="1" applyFill="1" applyBorder="1" applyAlignment="1">
      <alignment horizontal="center" vertical="center"/>
      <protection/>
    </xf>
    <xf numFmtId="183" fontId="76" fillId="0" borderId="14" xfId="61" applyNumberFormat="1" applyFont="1" applyFill="1" applyBorder="1" applyAlignment="1">
      <alignment horizontal="center" vertical="center"/>
      <protection/>
    </xf>
    <xf numFmtId="0" fontId="12" fillId="33" borderId="0" xfId="61" applyFont="1" applyFill="1" applyAlignment="1">
      <alignment horizontal="left" vertical="center" wrapText="1"/>
      <protection/>
    </xf>
    <xf numFmtId="0" fontId="6" fillId="0" borderId="14" xfId="61" applyFont="1" applyFill="1" applyBorder="1" applyAlignment="1">
      <alignment horizontal="left" vertical="center" shrinkToFit="1"/>
      <protection/>
    </xf>
    <xf numFmtId="0" fontId="6" fillId="0" borderId="33" xfId="61" applyFont="1" applyFill="1" applyBorder="1" applyAlignment="1">
      <alignment horizontal="left" vertical="center" shrinkToFit="1"/>
      <protection/>
    </xf>
    <xf numFmtId="0" fontId="12" fillId="33" borderId="0" xfId="61" applyFont="1" applyFill="1" applyBorder="1" applyAlignment="1">
      <alignment horizontal="left" vertical="center" wrapText="1"/>
      <protection/>
    </xf>
    <xf numFmtId="186" fontId="6" fillId="0" borderId="13" xfId="61" applyNumberFormat="1" applyFont="1" applyFill="1" applyBorder="1" applyAlignment="1">
      <alignment horizontal="left" vertical="center"/>
      <protection/>
    </xf>
    <xf numFmtId="186" fontId="6" fillId="0" borderId="35" xfId="61" applyNumberFormat="1" applyFont="1" applyFill="1" applyBorder="1" applyAlignment="1">
      <alignment horizontal="left" vertical="center"/>
      <protection/>
    </xf>
    <xf numFmtId="184" fontId="6" fillId="0" borderId="13" xfId="61" applyNumberFormat="1" applyFont="1" applyFill="1" applyBorder="1" applyAlignment="1">
      <alignment horizontal="right" vertical="center" shrinkToFit="1"/>
      <protection/>
    </xf>
    <xf numFmtId="184" fontId="6" fillId="0" borderId="35" xfId="61" applyNumberFormat="1" applyFont="1" applyFill="1" applyBorder="1" applyAlignment="1">
      <alignment horizontal="right" vertical="center" shrinkToFit="1"/>
      <protection/>
    </xf>
    <xf numFmtId="184" fontId="6" fillId="0" borderId="22" xfId="61" applyNumberFormat="1" applyFont="1" applyFill="1" applyBorder="1" applyAlignment="1">
      <alignment horizontal="right" vertical="center" shrinkToFit="1"/>
      <protection/>
    </xf>
    <xf numFmtId="176" fontId="6" fillId="0" borderId="32" xfId="61" applyNumberFormat="1" applyFont="1" applyFill="1" applyBorder="1" applyAlignment="1">
      <alignment vertical="center"/>
      <protection/>
    </xf>
    <xf numFmtId="176" fontId="6" fillId="0" borderId="34" xfId="61" applyNumberFormat="1" applyFont="1" applyFill="1" applyBorder="1" applyAlignment="1">
      <alignment vertical="center"/>
      <protection/>
    </xf>
    <xf numFmtId="187" fontId="6" fillId="0" borderId="31" xfId="61" applyNumberFormat="1" applyFont="1" applyFill="1" applyBorder="1" applyAlignment="1">
      <alignment horizontal="center" vertical="center"/>
      <protection/>
    </xf>
    <xf numFmtId="188" fontId="6" fillId="0" borderId="24" xfId="61" applyNumberFormat="1" applyFont="1" applyFill="1" applyBorder="1" applyAlignment="1">
      <alignment horizontal="center" vertical="center"/>
      <protection/>
    </xf>
    <xf numFmtId="189" fontId="6" fillId="0" borderId="29" xfId="61" applyNumberFormat="1" applyFont="1" applyFill="1" applyBorder="1" applyAlignment="1">
      <alignment horizontal="right" vertical="center"/>
      <protection/>
    </xf>
    <xf numFmtId="189" fontId="6" fillId="0" borderId="25" xfId="61" applyNumberFormat="1" applyFont="1" applyFill="1" applyBorder="1" applyAlignment="1">
      <alignment horizontal="right" vertical="center"/>
      <protection/>
    </xf>
    <xf numFmtId="0" fontId="80" fillId="35" borderId="0" xfId="61" applyFont="1" applyFill="1" applyAlignment="1">
      <alignment vertical="center"/>
      <protection/>
    </xf>
    <xf numFmtId="0" fontId="6" fillId="35" borderId="0" xfId="61" applyFont="1" applyFill="1" applyAlignment="1">
      <alignment vertical="center"/>
      <protection/>
    </xf>
    <xf numFmtId="0" fontId="80" fillId="35" borderId="0" xfId="61" applyFont="1" applyFill="1" applyAlignment="1">
      <alignment horizontal="center" vertical="center"/>
      <protection/>
    </xf>
    <xf numFmtId="0" fontId="80" fillId="35" borderId="0" xfId="61" applyFont="1" applyFill="1" applyBorder="1" applyAlignment="1">
      <alignment horizontal="center" vertical="center" wrapText="1"/>
      <protection/>
    </xf>
    <xf numFmtId="0" fontId="80" fillId="35" borderId="0" xfId="0" applyFont="1" applyFill="1" applyBorder="1" applyAlignment="1">
      <alignment vertical="center" shrinkToFit="1"/>
    </xf>
    <xf numFmtId="0" fontId="80" fillId="35" borderId="0" xfId="61" applyFont="1" applyFill="1" applyBorder="1" applyAlignment="1">
      <alignment horizontal="right" vertical="center" wrapText="1"/>
      <protection/>
    </xf>
    <xf numFmtId="0" fontId="80" fillId="35" borderId="36" xfId="61" applyFont="1" applyFill="1" applyBorder="1" applyAlignment="1">
      <alignment horizontal="center" vertical="center"/>
      <protection/>
    </xf>
    <xf numFmtId="0" fontId="80" fillId="35" borderId="0" xfId="61" applyFont="1" applyFill="1" applyBorder="1" applyAlignment="1">
      <alignment vertical="center"/>
      <protection/>
    </xf>
    <xf numFmtId="0" fontId="81" fillId="34" borderId="0" xfId="61" applyFont="1" applyFill="1" applyAlignment="1">
      <alignment horizontal="center" vertical="center"/>
      <protection/>
    </xf>
    <xf numFmtId="0" fontId="82" fillId="35" borderId="0" xfId="61" applyFont="1" applyFill="1" applyAlignment="1">
      <alignment vertical="center"/>
      <protection/>
    </xf>
    <xf numFmtId="0" fontId="7" fillId="35" borderId="0" xfId="61" applyFont="1" applyFill="1" applyAlignment="1">
      <alignment vertical="center"/>
      <protection/>
    </xf>
    <xf numFmtId="184" fontId="6" fillId="0" borderId="0" xfId="61" applyNumberFormat="1" applyFont="1" applyFill="1" applyBorder="1" applyAlignment="1">
      <alignment horizontal="right" vertical="center" shrinkToFit="1"/>
      <protection/>
    </xf>
    <xf numFmtId="177" fontId="6" fillId="0" borderId="0" xfId="61" applyNumberFormat="1" applyFont="1" applyFill="1" applyBorder="1" applyAlignment="1">
      <alignment horizontal="center" vertical="center"/>
      <protection/>
    </xf>
    <xf numFmtId="0" fontId="14" fillId="0" borderId="0" xfId="61" applyFont="1" applyFill="1" applyAlignment="1">
      <alignment horizontal="left" vertical="center"/>
      <protection/>
    </xf>
    <xf numFmtId="0" fontId="14" fillId="0" borderId="0" xfId="61" applyFont="1" applyFill="1" applyAlignment="1">
      <alignment vertical="center"/>
      <protection/>
    </xf>
    <xf numFmtId="0" fontId="83" fillId="34" borderId="0" xfId="61" applyFont="1" applyFill="1" applyAlignment="1">
      <alignment vertical="center"/>
      <protection/>
    </xf>
    <xf numFmtId="0" fontId="83" fillId="34" borderId="0" xfId="61" applyFont="1" applyFill="1" applyAlignment="1">
      <alignment horizontal="center" vertical="center"/>
      <protection/>
    </xf>
    <xf numFmtId="0" fontId="83" fillId="34" borderId="0" xfId="61" applyFont="1" applyFill="1" applyBorder="1" applyAlignment="1">
      <alignment horizontal="center" vertical="center" wrapText="1"/>
      <protection/>
    </xf>
    <xf numFmtId="0" fontId="83" fillId="34" borderId="0" xfId="0" applyFont="1" applyFill="1" applyBorder="1" applyAlignment="1">
      <alignment vertical="center" shrinkToFit="1"/>
    </xf>
    <xf numFmtId="0" fontId="83" fillId="34" borderId="0" xfId="61" applyFont="1" applyFill="1" applyBorder="1" applyAlignment="1">
      <alignment horizontal="right" vertical="center" wrapText="1"/>
      <protection/>
    </xf>
    <xf numFmtId="0" fontId="83" fillId="34" borderId="36" xfId="61" applyFont="1" applyFill="1" applyBorder="1" applyAlignment="1">
      <alignment horizontal="center" vertical="center"/>
      <protection/>
    </xf>
    <xf numFmtId="0" fontId="83" fillId="34" borderId="0" xfId="61" applyFont="1" applyFill="1" applyBorder="1" applyAlignment="1">
      <alignment vertical="center"/>
      <protection/>
    </xf>
    <xf numFmtId="0" fontId="81" fillId="34" borderId="0" xfId="61" applyFont="1" applyFill="1" applyAlignment="1">
      <alignment vertical="center"/>
      <protection/>
    </xf>
    <xf numFmtId="177" fontId="14" fillId="0" borderId="12" xfId="61" applyNumberFormat="1" applyFont="1" applyFill="1" applyBorder="1" applyAlignment="1">
      <alignment horizontal="center" vertical="center"/>
      <protection/>
    </xf>
    <xf numFmtId="177" fontId="14" fillId="0" borderId="37" xfId="61" applyNumberFormat="1" applyFont="1" applyFill="1" applyBorder="1" applyAlignment="1">
      <alignment horizontal="center" vertical="center"/>
      <protection/>
    </xf>
    <xf numFmtId="0" fontId="6" fillId="0" borderId="22" xfId="61" applyFont="1" applyFill="1" applyBorder="1" applyAlignment="1">
      <alignment horizontal="center" vertical="center" shrinkToFit="1"/>
      <protection/>
    </xf>
    <xf numFmtId="0" fontId="6" fillId="0" borderId="11" xfId="61" applyFont="1" applyFill="1" applyBorder="1" applyAlignment="1">
      <alignment horizontal="center" vertical="center" shrinkToFit="1"/>
      <protection/>
    </xf>
    <xf numFmtId="0" fontId="6" fillId="0" borderId="13"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16" fillId="0" borderId="12" xfId="61" applyFont="1" applyFill="1" applyBorder="1" applyAlignment="1">
      <alignment horizontal="center" vertical="center" wrapText="1"/>
      <protection/>
    </xf>
    <xf numFmtId="0" fontId="16" fillId="0" borderId="12" xfId="61" applyFont="1" applyFill="1" applyBorder="1" applyAlignment="1">
      <alignment horizontal="center" vertical="center"/>
      <protection/>
    </xf>
    <xf numFmtId="0" fontId="16" fillId="0" borderId="37" xfId="61" applyFont="1" applyFill="1" applyBorder="1" applyAlignment="1">
      <alignment horizontal="center" vertical="center"/>
      <protection/>
    </xf>
    <xf numFmtId="0" fontId="6" fillId="0" borderId="13" xfId="61" applyFont="1" applyFill="1" applyBorder="1" applyAlignment="1">
      <alignment vertical="center" shrinkToFit="1"/>
      <protection/>
    </xf>
    <xf numFmtId="0" fontId="6" fillId="0" borderId="32" xfId="61" applyFont="1" applyFill="1" applyBorder="1" applyAlignment="1">
      <alignment vertical="center" shrinkToFit="1"/>
      <protection/>
    </xf>
    <xf numFmtId="0" fontId="6" fillId="0" borderId="38" xfId="61" applyFont="1" applyFill="1" applyBorder="1" applyAlignment="1">
      <alignment vertical="center" shrinkToFit="1"/>
      <protection/>
    </xf>
    <xf numFmtId="0" fontId="6" fillId="0" borderId="18" xfId="61" applyFont="1" applyFill="1" applyBorder="1" applyAlignment="1">
      <alignment vertical="center" shrinkToFit="1"/>
      <protection/>
    </xf>
    <xf numFmtId="177" fontId="6" fillId="0" borderId="39" xfId="61" applyNumberFormat="1" applyFont="1" applyFill="1" applyBorder="1" applyAlignment="1">
      <alignment horizontal="center" vertical="center" shrinkToFit="1"/>
      <protection/>
    </xf>
    <xf numFmtId="177" fontId="6" fillId="0" borderId="14" xfId="61" applyNumberFormat="1" applyFont="1" applyFill="1" applyBorder="1" applyAlignment="1">
      <alignment horizontal="center" vertical="center" shrinkToFit="1"/>
      <protection/>
    </xf>
    <xf numFmtId="177" fontId="6" fillId="0" borderId="32" xfId="61" applyNumberFormat="1" applyFont="1" applyFill="1" applyBorder="1" applyAlignment="1">
      <alignment horizontal="center" vertical="center" shrinkToFit="1"/>
      <protection/>
    </xf>
    <xf numFmtId="0" fontId="16" fillId="0" borderId="22" xfId="61" applyFont="1" applyFill="1" applyBorder="1" applyAlignment="1">
      <alignment horizontal="center" vertical="center"/>
      <protection/>
    </xf>
    <xf numFmtId="0" fontId="16" fillId="0" borderId="23" xfId="61" applyFont="1" applyFill="1" applyBorder="1" applyAlignment="1">
      <alignment horizontal="center" vertical="center"/>
      <protection/>
    </xf>
    <xf numFmtId="0" fontId="6" fillId="0" borderId="12" xfId="61" applyFont="1" applyFill="1" applyBorder="1" applyAlignment="1">
      <alignment horizontal="center" vertical="center"/>
      <protection/>
    </xf>
    <xf numFmtId="0" fontId="6" fillId="0" borderId="12" xfId="61" applyFont="1" applyFill="1" applyBorder="1" applyAlignment="1">
      <alignment horizontal="left" vertical="center"/>
      <protection/>
    </xf>
    <xf numFmtId="0" fontId="6" fillId="0" borderId="13" xfId="61" applyFont="1" applyFill="1" applyBorder="1" applyAlignment="1">
      <alignment horizontal="center" vertical="center" shrinkToFit="1"/>
      <protection/>
    </xf>
    <xf numFmtId="0" fontId="6" fillId="0" borderId="32" xfId="61" applyFont="1" applyFill="1" applyBorder="1" applyAlignment="1">
      <alignment horizontal="center" vertical="center" shrinkToFit="1"/>
      <protection/>
    </xf>
    <xf numFmtId="0" fontId="6" fillId="0" borderId="12" xfId="61" applyFont="1" applyFill="1" applyBorder="1" applyAlignment="1">
      <alignment horizontal="center" vertical="center" shrinkToFit="1"/>
      <protection/>
    </xf>
    <xf numFmtId="0" fontId="6" fillId="0" borderId="40" xfId="61" applyFont="1" applyFill="1" applyBorder="1" applyAlignment="1">
      <alignment horizontal="center" vertical="center"/>
      <protection/>
    </xf>
    <xf numFmtId="0" fontId="6" fillId="0" borderId="37" xfId="61" applyFont="1" applyFill="1" applyBorder="1" applyAlignment="1">
      <alignment horizontal="center" vertical="center"/>
      <protection/>
    </xf>
    <xf numFmtId="181" fontId="6" fillId="0" borderId="13" xfId="61" applyNumberFormat="1" applyFont="1" applyFill="1" applyBorder="1" applyAlignment="1">
      <alignment horizontal="center" vertical="center"/>
      <protection/>
    </xf>
    <xf numFmtId="181" fontId="6" fillId="0" borderId="32" xfId="61" applyNumberFormat="1" applyFont="1" applyFill="1" applyBorder="1" applyAlignment="1">
      <alignment horizontal="center" vertical="center"/>
      <protection/>
    </xf>
    <xf numFmtId="181" fontId="6" fillId="0" borderId="14" xfId="61" applyNumberFormat="1" applyFont="1" applyFill="1" applyBorder="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7" fillId="0" borderId="38" xfId="61" applyFont="1" applyFill="1" applyBorder="1" applyAlignment="1">
      <alignment horizontal="center" vertical="center" wrapText="1"/>
      <protection/>
    </xf>
    <xf numFmtId="0" fontId="7" fillId="0" borderId="41" xfId="61" applyFont="1" applyFill="1" applyBorder="1" applyAlignment="1">
      <alignment horizontal="center" vertical="center" wrapText="1"/>
      <protection/>
    </xf>
    <xf numFmtId="0" fontId="7" fillId="0" borderId="42" xfId="61" applyFont="1" applyFill="1" applyBorder="1" applyAlignment="1">
      <alignment horizontal="center" vertical="center" wrapText="1"/>
      <protection/>
    </xf>
    <xf numFmtId="0" fontId="6" fillId="0" borderId="18"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23" xfId="61" applyFont="1" applyFill="1" applyBorder="1" applyAlignment="1">
      <alignment horizontal="center" vertical="center" wrapText="1"/>
      <protection/>
    </xf>
    <xf numFmtId="0" fontId="7" fillId="0" borderId="43" xfId="61" applyFont="1" applyFill="1" applyBorder="1" applyAlignment="1">
      <alignment horizontal="center" vertical="center" wrapText="1"/>
      <protection/>
    </xf>
    <xf numFmtId="0" fontId="7" fillId="0" borderId="44" xfId="61" applyFont="1" applyFill="1" applyBorder="1" applyAlignment="1">
      <alignment horizontal="center" vertical="center" wrapText="1"/>
      <protection/>
    </xf>
    <xf numFmtId="0" fontId="7" fillId="0" borderId="45" xfId="61" applyFont="1" applyFill="1" applyBorder="1" applyAlignment="1">
      <alignment horizontal="center" vertical="center" wrapText="1"/>
      <protection/>
    </xf>
    <xf numFmtId="0" fontId="6" fillId="0" borderId="12" xfId="61" applyFont="1" applyFill="1" applyBorder="1" applyAlignment="1">
      <alignment horizontal="center" vertical="center" wrapText="1"/>
      <protection/>
    </xf>
    <xf numFmtId="0" fontId="6" fillId="0" borderId="22"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32" xfId="61" applyFont="1" applyFill="1" applyBorder="1" applyAlignment="1">
      <alignment horizontal="center" vertical="center"/>
      <protection/>
    </xf>
    <xf numFmtId="0" fontId="6" fillId="0" borderId="10"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1" xfId="61" applyFont="1" applyFill="1" applyBorder="1" applyAlignment="1">
      <alignment horizontal="center" vertical="center" wrapText="1"/>
      <protection/>
    </xf>
    <xf numFmtId="0" fontId="6" fillId="0" borderId="13" xfId="61" applyFont="1" applyFill="1" applyBorder="1" applyAlignment="1">
      <alignment horizontal="left" vertical="center"/>
      <protection/>
    </xf>
    <xf numFmtId="0" fontId="6" fillId="0" borderId="32" xfId="61" applyFont="1" applyFill="1" applyBorder="1" applyAlignment="1">
      <alignment horizontal="left" vertical="center"/>
      <protection/>
    </xf>
    <xf numFmtId="0" fontId="6" fillId="0" borderId="14" xfId="61" applyFont="1" applyFill="1" applyBorder="1" applyAlignment="1">
      <alignment horizontal="left" vertical="center"/>
      <protection/>
    </xf>
    <xf numFmtId="188" fontId="6" fillId="0" borderId="13" xfId="49" applyNumberFormat="1" applyFont="1" applyFill="1" applyBorder="1" applyAlignment="1">
      <alignment horizontal="right" vertical="center" indent="1"/>
    </xf>
    <xf numFmtId="188" fontId="6" fillId="0" borderId="14" xfId="49" applyNumberFormat="1" applyFont="1" applyFill="1" applyBorder="1" applyAlignment="1">
      <alignment horizontal="right" vertical="center" indent="1"/>
    </xf>
    <xf numFmtId="0" fontId="6" fillId="0" borderId="38"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42" xfId="61" applyFont="1" applyFill="1" applyBorder="1" applyAlignment="1">
      <alignment horizontal="center" vertical="center" wrapText="1"/>
      <protection/>
    </xf>
    <xf numFmtId="177" fontId="6" fillId="0" borderId="13" xfId="61" applyNumberFormat="1" applyFont="1" applyFill="1" applyBorder="1" applyAlignment="1">
      <alignment horizontal="left" vertical="center"/>
      <protection/>
    </xf>
    <xf numFmtId="177" fontId="6" fillId="0" borderId="14" xfId="61" applyNumberFormat="1" applyFont="1" applyFill="1" applyBorder="1" applyAlignment="1">
      <alignment horizontal="left" vertical="center"/>
      <protection/>
    </xf>
    <xf numFmtId="0" fontId="6" fillId="0" borderId="24" xfId="61" applyFont="1" applyFill="1" applyBorder="1" applyAlignment="1">
      <alignment horizontal="center" vertical="center"/>
      <protection/>
    </xf>
    <xf numFmtId="0" fontId="6" fillId="0" borderId="46"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177" fontId="6" fillId="0" borderId="32" xfId="61" applyNumberFormat="1" applyFont="1" applyFill="1" applyBorder="1" applyAlignment="1">
      <alignment horizontal="left" vertical="center"/>
      <protection/>
    </xf>
    <xf numFmtId="0" fontId="6" fillId="0" borderId="10"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188" fontId="6" fillId="0" borderId="47" xfId="61" applyNumberFormat="1" applyFont="1" applyFill="1" applyBorder="1" applyAlignment="1">
      <alignment horizontal="center" vertical="center"/>
      <protection/>
    </xf>
    <xf numFmtId="188" fontId="6" fillId="0" borderId="48" xfId="61" applyNumberFormat="1" applyFont="1" applyFill="1" applyBorder="1" applyAlignment="1">
      <alignment horizontal="center" vertical="center"/>
      <protection/>
    </xf>
    <xf numFmtId="0" fontId="6" fillId="0" borderId="49" xfId="61" applyFont="1" applyFill="1" applyBorder="1" applyAlignment="1">
      <alignment horizontal="center" vertical="center" wrapText="1"/>
      <protection/>
    </xf>
    <xf numFmtId="0" fontId="6" fillId="0" borderId="47" xfId="61" applyFont="1" applyFill="1" applyBorder="1" applyAlignment="1">
      <alignment horizontal="center" vertical="center" wrapText="1"/>
      <protection/>
    </xf>
    <xf numFmtId="0" fontId="6" fillId="0" borderId="48" xfId="61" applyFont="1" applyFill="1" applyBorder="1" applyAlignment="1">
      <alignment horizontal="center" vertical="center" wrapText="1"/>
      <protection/>
    </xf>
    <xf numFmtId="0" fontId="6" fillId="0" borderId="35" xfId="61" applyFont="1" applyFill="1" applyBorder="1" applyAlignment="1">
      <alignment horizontal="left" vertical="center"/>
      <protection/>
    </xf>
    <xf numFmtId="0" fontId="6" fillId="0" borderId="34" xfId="61" applyFont="1" applyFill="1" applyBorder="1" applyAlignment="1">
      <alignment horizontal="left" vertical="center"/>
      <protection/>
    </xf>
    <xf numFmtId="0" fontId="6" fillId="0" borderId="33" xfId="61" applyFont="1" applyFill="1" applyBorder="1" applyAlignment="1">
      <alignment horizontal="left" vertical="center"/>
      <protection/>
    </xf>
    <xf numFmtId="0" fontId="6" fillId="0" borderId="50" xfId="61" applyFont="1" applyFill="1" applyBorder="1" applyAlignment="1">
      <alignment horizontal="center" vertical="center"/>
      <protection/>
    </xf>
    <xf numFmtId="0" fontId="6" fillId="0" borderId="51" xfId="61" applyFont="1" applyFill="1" applyBorder="1" applyAlignment="1">
      <alignment horizontal="center" vertical="center"/>
      <protection/>
    </xf>
    <xf numFmtId="0" fontId="6" fillId="0" borderId="52" xfId="61" applyFont="1" applyFill="1" applyBorder="1" applyAlignment="1">
      <alignment horizontal="center" vertical="center"/>
      <protection/>
    </xf>
    <xf numFmtId="0" fontId="12" fillId="33" borderId="10" xfId="61" applyFont="1" applyFill="1" applyBorder="1" applyAlignment="1">
      <alignment horizontal="left" vertical="center" wrapText="1"/>
      <protection/>
    </xf>
    <xf numFmtId="0" fontId="12" fillId="33" borderId="0" xfId="61" applyFont="1" applyFill="1" applyBorder="1" applyAlignment="1">
      <alignment horizontal="left" vertical="center" wrapText="1"/>
      <protection/>
    </xf>
    <xf numFmtId="0" fontId="12" fillId="33" borderId="0" xfId="61" applyFont="1" applyFill="1" applyAlignment="1">
      <alignment horizontal="left" vertical="center" wrapText="1"/>
      <protection/>
    </xf>
    <xf numFmtId="0" fontId="13" fillId="33" borderId="10" xfId="61" applyFont="1" applyFill="1" applyBorder="1" applyAlignment="1">
      <alignment horizontal="left" vertical="center" wrapText="1"/>
      <protection/>
    </xf>
    <xf numFmtId="0" fontId="13" fillId="33" borderId="0" xfId="61" applyFont="1" applyFill="1" applyAlignment="1">
      <alignment horizontal="left" vertical="center" wrapText="1"/>
      <protection/>
    </xf>
    <xf numFmtId="188" fontId="6" fillId="0" borderId="24" xfId="49" applyNumberFormat="1" applyFont="1" applyFill="1" applyBorder="1" applyAlignment="1">
      <alignment horizontal="right" vertical="center" indent="1"/>
    </xf>
    <xf numFmtId="188" fontId="6" fillId="0" borderId="25" xfId="49" applyNumberFormat="1" applyFont="1" applyFill="1" applyBorder="1" applyAlignment="1">
      <alignment horizontal="right" vertical="center" indent="1"/>
    </xf>
    <xf numFmtId="177" fontId="6" fillId="0" borderId="53" xfId="61" applyNumberFormat="1" applyFont="1" applyFill="1" applyBorder="1" applyAlignment="1">
      <alignment horizontal="left" vertical="center" wrapText="1" shrinkToFit="1"/>
      <protection/>
    </xf>
    <xf numFmtId="177" fontId="6" fillId="0" borderId="19" xfId="61" applyNumberFormat="1" applyFont="1" applyFill="1" applyBorder="1" applyAlignment="1">
      <alignment horizontal="left" vertical="center" wrapText="1" shrinkToFit="1"/>
      <protection/>
    </xf>
    <xf numFmtId="177" fontId="6" fillId="0" borderId="54" xfId="61" applyNumberFormat="1" applyFont="1" applyFill="1" applyBorder="1" applyAlignment="1">
      <alignment horizontal="left" vertical="center" wrapText="1" shrinkToFit="1"/>
      <protection/>
    </xf>
    <xf numFmtId="177" fontId="6" fillId="0" borderId="23" xfId="61" applyNumberFormat="1" applyFont="1" applyFill="1" applyBorder="1" applyAlignment="1">
      <alignment horizontal="left" vertical="center" wrapText="1" shrinkToFit="1"/>
      <protection/>
    </xf>
    <xf numFmtId="177" fontId="13" fillId="0" borderId="53" xfId="61" applyNumberFormat="1" applyFont="1" applyFill="1" applyBorder="1" applyAlignment="1">
      <alignment horizontal="left" vertical="center" shrinkToFit="1"/>
      <protection/>
    </xf>
    <xf numFmtId="177" fontId="13" fillId="0" borderId="19" xfId="61" applyNumberFormat="1" applyFont="1" applyFill="1" applyBorder="1" applyAlignment="1">
      <alignment horizontal="left" vertical="center" shrinkToFit="1"/>
      <protection/>
    </xf>
    <xf numFmtId="177" fontId="13" fillId="0" borderId="54" xfId="61" applyNumberFormat="1" applyFont="1" applyFill="1" applyBorder="1" applyAlignment="1">
      <alignment horizontal="left" vertical="center" shrinkToFit="1"/>
      <protection/>
    </xf>
    <xf numFmtId="177" fontId="13" fillId="0" borderId="23" xfId="61" applyNumberFormat="1" applyFont="1" applyFill="1" applyBorder="1" applyAlignment="1">
      <alignment horizontal="left" vertical="center" shrinkToFit="1"/>
      <protection/>
    </xf>
    <xf numFmtId="184" fontId="6" fillId="0" borderId="32" xfId="61" applyNumberFormat="1" applyFont="1" applyFill="1" applyBorder="1" applyAlignment="1">
      <alignment horizontal="center" vertical="center"/>
      <protection/>
    </xf>
    <xf numFmtId="177" fontId="6" fillId="0" borderId="37" xfId="61" applyNumberFormat="1" applyFont="1" applyFill="1" applyBorder="1" applyAlignment="1">
      <alignment horizontal="center" vertical="center"/>
      <protection/>
    </xf>
    <xf numFmtId="176" fontId="6" fillId="0" borderId="35" xfId="61" applyNumberFormat="1" applyFont="1" applyFill="1" applyBorder="1" applyAlignment="1">
      <alignment horizontal="right" vertical="center"/>
      <protection/>
    </xf>
    <xf numFmtId="176" fontId="6" fillId="0" borderId="34" xfId="61" applyNumberFormat="1" applyFont="1" applyFill="1" applyBorder="1" applyAlignment="1">
      <alignment horizontal="right" vertical="center"/>
      <protection/>
    </xf>
    <xf numFmtId="184" fontId="6" fillId="0" borderId="34" xfId="61" applyNumberFormat="1" applyFont="1" applyFill="1" applyBorder="1" applyAlignment="1">
      <alignment horizontal="center" vertical="center"/>
      <protection/>
    </xf>
    <xf numFmtId="177" fontId="6" fillId="0" borderId="32" xfId="61" applyNumberFormat="1" applyFont="1" applyFill="1" applyBorder="1" applyAlignment="1">
      <alignment horizontal="center" vertical="center"/>
      <protection/>
    </xf>
    <xf numFmtId="177" fontId="6" fillId="0" borderId="13" xfId="61" applyNumberFormat="1" applyFont="1" applyFill="1" applyBorder="1" applyAlignment="1">
      <alignment horizontal="center" vertical="center" shrinkToFit="1"/>
      <protection/>
    </xf>
    <xf numFmtId="177" fontId="6" fillId="0" borderId="53" xfId="61" applyNumberFormat="1" applyFont="1" applyFill="1" applyBorder="1" applyAlignment="1">
      <alignment horizontal="center" vertical="center" shrinkToFit="1"/>
      <protection/>
    </xf>
    <xf numFmtId="177" fontId="6" fillId="0" borderId="19" xfId="61" applyNumberFormat="1" applyFont="1" applyFill="1" applyBorder="1" applyAlignment="1">
      <alignment horizontal="center" vertical="center" shrinkToFit="1"/>
      <protection/>
    </xf>
    <xf numFmtId="177" fontId="6" fillId="0" borderId="54" xfId="61" applyNumberFormat="1" applyFont="1" applyFill="1" applyBorder="1" applyAlignment="1">
      <alignment horizontal="center" vertical="center" shrinkToFit="1"/>
      <protection/>
    </xf>
    <xf numFmtId="177" fontId="6" fillId="0" borderId="23" xfId="61" applyNumberFormat="1" applyFont="1" applyFill="1" applyBorder="1" applyAlignment="1">
      <alignment horizontal="center" vertical="center" shrinkToFit="1"/>
      <protection/>
    </xf>
    <xf numFmtId="0" fontId="6" fillId="0" borderId="10" xfId="61" applyFont="1" applyFill="1" applyBorder="1" applyAlignment="1">
      <alignment vertical="center" shrinkToFit="1"/>
      <protection/>
    </xf>
    <xf numFmtId="0" fontId="6" fillId="0" borderId="55" xfId="61" applyFont="1" applyFill="1" applyBorder="1" applyAlignment="1">
      <alignment horizontal="left" vertical="center" wrapText="1"/>
      <protection/>
    </xf>
    <xf numFmtId="0" fontId="6" fillId="0" borderId="56" xfId="61" applyFont="1" applyFill="1" applyBorder="1" applyAlignment="1">
      <alignment horizontal="left" vertical="center" wrapText="1"/>
      <protection/>
    </xf>
    <xf numFmtId="0" fontId="6" fillId="0" borderId="57" xfId="61" applyFont="1" applyFill="1" applyBorder="1" applyAlignment="1">
      <alignment horizontal="left" vertical="center" wrapText="1"/>
      <protection/>
    </xf>
    <xf numFmtId="0" fontId="6" fillId="0" borderId="22" xfId="61" applyFont="1" applyFill="1" applyBorder="1" applyAlignment="1">
      <alignment horizontal="left" vertical="center" wrapText="1"/>
      <protection/>
    </xf>
    <xf numFmtId="0" fontId="6" fillId="0" borderId="11" xfId="61" applyFont="1" applyFill="1" applyBorder="1" applyAlignment="1">
      <alignment horizontal="left" vertical="center" wrapText="1"/>
      <protection/>
    </xf>
    <xf numFmtId="0" fontId="6" fillId="0" borderId="23" xfId="61" applyFont="1" applyFill="1" applyBorder="1" applyAlignment="1">
      <alignment horizontal="left" vertical="center" wrapText="1"/>
      <protection/>
    </xf>
    <xf numFmtId="0" fontId="6" fillId="0" borderId="40" xfId="61" applyFont="1" applyFill="1" applyBorder="1" applyAlignment="1">
      <alignment horizontal="center" vertical="center" shrinkToFit="1"/>
      <protection/>
    </xf>
    <xf numFmtId="0" fontId="6" fillId="0" borderId="14" xfId="61" applyFont="1" applyFill="1" applyBorder="1" applyAlignment="1">
      <alignment horizontal="center" vertical="center" shrinkToFit="1"/>
      <protection/>
    </xf>
    <xf numFmtId="0" fontId="6" fillId="0" borderId="18" xfId="61" applyFont="1" applyFill="1" applyBorder="1" applyAlignment="1">
      <alignment horizontal="left" vertical="center" wrapText="1" shrinkToFit="1"/>
      <protection/>
    </xf>
    <xf numFmtId="0" fontId="6" fillId="0" borderId="10" xfId="61" applyFont="1" applyFill="1" applyBorder="1" applyAlignment="1">
      <alignment horizontal="left" vertical="center" wrapText="1" shrinkToFit="1"/>
      <protection/>
    </xf>
    <xf numFmtId="0" fontId="6" fillId="0" borderId="58" xfId="61" applyFont="1" applyFill="1" applyBorder="1" applyAlignment="1">
      <alignment horizontal="left" vertical="center" wrapText="1" shrinkToFit="1"/>
      <protection/>
    </xf>
    <xf numFmtId="0" fontId="6" fillId="0" borderId="22" xfId="61" applyFont="1" applyFill="1" applyBorder="1" applyAlignment="1">
      <alignment horizontal="left" vertical="center" wrapText="1" shrinkToFit="1"/>
      <protection/>
    </xf>
    <xf numFmtId="0" fontId="6" fillId="0" borderId="11" xfId="61" applyFont="1" applyFill="1" applyBorder="1" applyAlignment="1">
      <alignment horizontal="left" vertical="center" wrapText="1" shrinkToFit="1"/>
      <protection/>
    </xf>
    <xf numFmtId="0" fontId="6" fillId="0" borderId="28" xfId="61" applyFont="1" applyFill="1" applyBorder="1" applyAlignment="1">
      <alignment horizontal="left" vertical="center" wrapText="1" shrinkToFit="1"/>
      <protection/>
    </xf>
    <xf numFmtId="177" fontId="6" fillId="0" borderId="10" xfId="61" applyNumberFormat="1" applyFont="1" applyFill="1" applyBorder="1" applyAlignment="1">
      <alignment horizontal="center" vertical="center" shrinkToFit="1"/>
      <protection/>
    </xf>
    <xf numFmtId="177" fontId="6" fillId="0" borderId="11" xfId="61" applyNumberFormat="1" applyFont="1" applyFill="1" applyBorder="1" applyAlignment="1">
      <alignment horizontal="center" vertical="center" shrinkToFit="1"/>
      <protection/>
    </xf>
    <xf numFmtId="0" fontId="6" fillId="0" borderId="59" xfId="61" applyFont="1" applyFill="1" applyBorder="1" applyAlignment="1">
      <alignment vertical="center" shrinkToFit="1"/>
      <protection/>
    </xf>
    <xf numFmtId="0" fontId="6" fillId="0" borderId="60" xfId="61" applyFont="1" applyFill="1" applyBorder="1" applyAlignment="1">
      <alignment vertical="center" shrinkToFit="1"/>
      <protection/>
    </xf>
    <xf numFmtId="177" fontId="18" fillId="0" borderId="61" xfId="61" applyNumberFormat="1" applyFont="1" applyFill="1" applyBorder="1" applyAlignment="1">
      <alignment horizontal="left" vertical="center" wrapText="1" shrinkToFit="1"/>
      <protection/>
    </xf>
    <xf numFmtId="177" fontId="18" fillId="0" borderId="21" xfId="61" applyNumberFormat="1" applyFont="1" applyFill="1" applyBorder="1" applyAlignment="1">
      <alignment horizontal="left" vertical="center" wrapText="1" shrinkToFit="1"/>
      <protection/>
    </xf>
    <xf numFmtId="177" fontId="18" fillId="0" borderId="54" xfId="61" applyNumberFormat="1" applyFont="1" applyFill="1" applyBorder="1" applyAlignment="1">
      <alignment horizontal="left" vertical="center" wrapText="1" shrinkToFit="1"/>
      <protection/>
    </xf>
    <xf numFmtId="177" fontId="18" fillId="0" borderId="23" xfId="61" applyNumberFormat="1" applyFont="1" applyFill="1" applyBorder="1" applyAlignment="1">
      <alignment horizontal="left" vertical="center" wrapText="1" shrinkToFit="1"/>
      <protection/>
    </xf>
    <xf numFmtId="176" fontId="6" fillId="0" borderId="13" xfId="61" applyNumberFormat="1" applyFont="1" applyFill="1" applyBorder="1" applyAlignment="1">
      <alignment horizontal="right" vertical="center"/>
      <protection/>
    </xf>
    <xf numFmtId="176" fontId="6" fillId="0" borderId="32" xfId="61" applyNumberFormat="1" applyFont="1" applyFill="1" applyBorder="1" applyAlignment="1">
      <alignment horizontal="right" vertical="center"/>
      <protection/>
    </xf>
    <xf numFmtId="177" fontId="6" fillId="0" borderId="12" xfId="61" applyNumberFormat="1" applyFont="1" applyFill="1" applyBorder="1" applyAlignment="1">
      <alignment horizontal="center" vertical="center"/>
      <protection/>
    </xf>
    <xf numFmtId="177" fontId="6" fillId="0" borderId="22" xfId="61" applyNumberFormat="1" applyFont="1" applyFill="1" applyBorder="1" applyAlignment="1">
      <alignment horizontal="center" vertical="center"/>
      <protection/>
    </xf>
    <xf numFmtId="177" fontId="6" fillId="0" borderId="11" xfId="61" applyNumberFormat="1" applyFont="1" applyFill="1" applyBorder="1" applyAlignment="1">
      <alignment horizontal="center" vertical="center"/>
      <protection/>
    </xf>
    <xf numFmtId="177" fontId="6" fillId="0" borderId="23" xfId="61" applyNumberFormat="1" applyFont="1" applyFill="1" applyBorder="1" applyAlignment="1">
      <alignment horizontal="center" vertical="center"/>
      <protection/>
    </xf>
    <xf numFmtId="177" fontId="6" fillId="0" borderId="34" xfId="61" applyNumberFormat="1" applyFont="1" applyFill="1" applyBorder="1" applyAlignment="1">
      <alignment horizontal="center" vertical="center"/>
      <protection/>
    </xf>
    <xf numFmtId="0" fontId="80" fillId="35" borderId="0" xfId="61" applyFont="1" applyFill="1" applyAlignment="1">
      <alignment horizontal="center" vertical="center" shrinkToFit="1"/>
      <protection/>
    </xf>
    <xf numFmtId="0" fontId="6" fillId="0" borderId="10" xfId="61" applyFont="1" applyFill="1" applyBorder="1" applyAlignment="1">
      <alignment horizontal="left" vertical="top"/>
      <protection/>
    </xf>
    <xf numFmtId="0" fontId="6" fillId="0" borderId="0" xfId="61" applyFont="1" applyFill="1" applyAlignment="1">
      <alignment horizontal="left" vertical="top"/>
      <protection/>
    </xf>
    <xf numFmtId="0" fontId="6" fillId="0" borderId="62" xfId="61" applyFont="1" applyFill="1" applyBorder="1" applyAlignment="1">
      <alignment horizontal="center" vertical="center"/>
      <protection/>
    </xf>
    <xf numFmtId="182" fontId="0" fillId="0" borderId="13" xfId="0" applyNumberFormat="1" applyFont="1" applyFill="1" applyBorder="1" applyAlignment="1">
      <alignment horizontal="center" vertical="center"/>
    </xf>
    <xf numFmtId="182" fontId="0" fillId="0" borderId="14" xfId="0" applyNumberFormat="1" applyFont="1" applyFill="1" applyBorder="1" applyAlignment="1">
      <alignment horizontal="center" vertical="center"/>
    </xf>
    <xf numFmtId="182" fontId="0" fillId="0" borderId="0" xfId="0" applyNumberFormat="1" applyFont="1" applyFill="1" applyBorder="1" applyAlignment="1">
      <alignment horizontal="left" wrapText="1"/>
    </xf>
    <xf numFmtId="182" fontId="0" fillId="0" borderId="11" xfId="0" applyNumberFormat="1" applyFont="1" applyFill="1" applyBorder="1" applyAlignment="1">
      <alignment horizontal="left" wrapText="1"/>
    </xf>
    <xf numFmtId="0" fontId="17" fillId="34" borderId="24" xfId="61" applyFont="1" applyFill="1" applyBorder="1" applyAlignment="1">
      <alignment horizontal="center" vertical="center"/>
      <protection/>
    </xf>
    <xf numFmtId="0" fontId="17" fillId="34" borderId="46" xfId="61" applyFont="1" applyFill="1" applyBorder="1" applyAlignment="1">
      <alignment horizontal="center" vertical="center"/>
      <protection/>
    </xf>
    <xf numFmtId="0" fontId="17" fillId="34" borderId="63" xfId="61" applyFont="1" applyFill="1" applyBorder="1" applyAlignment="1">
      <alignment horizontal="center" vertical="center"/>
      <protection/>
    </xf>
    <xf numFmtId="0" fontId="17" fillId="34" borderId="25" xfId="61" applyFont="1" applyFill="1" applyBorder="1" applyAlignment="1">
      <alignment horizontal="center" vertical="center"/>
      <protection/>
    </xf>
    <xf numFmtId="38" fontId="77" fillId="34" borderId="24" xfId="49" applyFont="1" applyFill="1" applyBorder="1" applyAlignment="1">
      <alignment horizontal="right" vertical="center" indent="1"/>
    </xf>
    <xf numFmtId="38" fontId="77" fillId="34" borderId="25" xfId="49" applyFont="1" applyFill="1" applyBorder="1" applyAlignment="1">
      <alignment horizontal="right" vertical="center" indent="1"/>
    </xf>
    <xf numFmtId="0" fontId="17" fillId="34" borderId="50" xfId="61" applyFont="1" applyFill="1" applyBorder="1" applyAlignment="1">
      <alignment horizontal="center" vertical="center"/>
      <protection/>
    </xf>
    <xf numFmtId="0" fontId="17" fillId="34" borderId="51" xfId="61" applyFont="1" applyFill="1" applyBorder="1" applyAlignment="1">
      <alignment horizontal="center" vertical="center"/>
      <protection/>
    </xf>
    <xf numFmtId="0" fontId="17" fillId="34" borderId="52" xfId="61" applyFont="1" applyFill="1" applyBorder="1" applyAlignment="1">
      <alignment horizontal="center" vertical="center"/>
      <protection/>
    </xf>
    <xf numFmtId="0" fontId="76" fillId="0" borderId="13" xfId="61" applyFont="1" applyFill="1" applyBorder="1" applyAlignment="1">
      <alignment horizontal="left" vertical="center"/>
      <protection/>
    </xf>
    <xf numFmtId="0" fontId="76" fillId="0" borderId="32" xfId="61" applyFont="1" applyFill="1" applyBorder="1" applyAlignment="1">
      <alignment horizontal="left" vertical="center"/>
      <protection/>
    </xf>
    <xf numFmtId="0" fontId="76" fillId="0" borderId="14" xfId="61" applyFont="1" applyFill="1" applyBorder="1" applyAlignment="1">
      <alignment horizontal="left" vertical="center"/>
      <protection/>
    </xf>
    <xf numFmtId="183" fontId="76" fillId="0" borderId="13" xfId="61" applyNumberFormat="1" applyFont="1" applyFill="1" applyBorder="1" applyAlignment="1">
      <alignment horizontal="center" vertical="center"/>
      <protection/>
    </xf>
    <xf numFmtId="183" fontId="76" fillId="0" borderId="14" xfId="61" applyNumberFormat="1" applyFont="1" applyFill="1" applyBorder="1" applyAlignment="1">
      <alignment horizontal="center" vertical="center"/>
      <protection/>
    </xf>
    <xf numFmtId="38" fontId="76" fillId="0" borderId="13" xfId="49" applyFont="1" applyFill="1" applyBorder="1" applyAlignment="1">
      <alignment horizontal="right" vertical="center" indent="1"/>
    </xf>
    <xf numFmtId="38" fontId="76" fillId="0" borderId="14" xfId="49" applyFont="1" applyFill="1" applyBorder="1" applyAlignment="1">
      <alignment horizontal="right" vertical="center" indent="1"/>
    </xf>
    <xf numFmtId="0" fontId="77" fillId="34" borderId="13" xfId="61" applyFont="1" applyFill="1" applyBorder="1" applyAlignment="1">
      <alignment horizontal="left" vertical="center"/>
      <protection/>
    </xf>
    <xf numFmtId="0" fontId="77" fillId="34" borderId="32" xfId="61" applyFont="1" applyFill="1" applyBorder="1" applyAlignment="1">
      <alignment horizontal="left" vertical="center"/>
      <protection/>
    </xf>
    <xf numFmtId="0" fontId="77" fillId="34" borderId="14" xfId="61" applyFont="1" applyFill="1" applyBorder="1" applyAlignment="1">
      <alignment horizontal="left" vertical="center"/>
      <protection/>
    </xf>
    <xf numFmtId="0" fontId="77" fillId="34" borderId="35" xfId="61" applyFont="1" applyFill="1" applyBorder="1" applyAlignment="1">
      <alignment horizontal="left" vertical="center"/>
      <protection/>
    </xf>
    <xf numFmtId="0" fontId="77" fillId="34" borderId="34" xfId="61" applyFont="1" applyFill="1" applyBorder="1" applyAlignment="1">
      <alignment horizontal="left" vertical="center"/>
      <protection/>
    </xf>
    <xf numFmtId="0" fontId="77" fillId="34" borderId="33" xfId="61" applyFont="1" applyFill="1" applyBorder="1" applyAlignment="1">
      <alignment horizontal="left" vertical="center"/>
      <protection/>
    </xf>
    <xf numFmtId="177" fontId="77" fillId="34" borderId="35" xfId="61" applyNumberFormat="1" applyFont="1" applyFill="1" applyBorder="1" applyAlignment="1">
      <alignment horizontal="center" vertical="center"/>
      <protection/>
    </xf>
    <xf numFmtId="177" fontId="77" fillId="34" borderId="33" xfId="61" applyNumberFormat="1" applyFont="1" applyFill="1" applyBorder="1" applyAlignment="1">
      <alignment horizontal="center" vertical="center"/>
      <protection/>
    </xf>
    <xf numFmtId="38" fontId="77" fillId="34" borderId="35" xfId="49" applyFont="1" applyFill="1" applyBorder="1" applyAlignment="1">
      <alignment horizontal="right" vertical="center" indent="1"/>
    </xf>
    <xf numFmtId="38" fontId="77" fillId="34" borderId="33" xfId="49" applyFont="1" applyFill="1" applyBorder="1" applyAlignment="1">
      <alignment horizontal="right" vertical="center" indent="1"/>
    </xf>
    <xf numFmtId="177" fontId="77" fillId="34" borderId="13" xfId="61" applyNumberFormat="1" applyFont="1" applyFill="1" applyBorder="1" applyAlignment="1">
      <alignment horizontal="center" vertical="center"/>
      <protection/>
    </xf>
    <xf numFmtId="177" fontId="77" fillId="34" borderId="14" xfId="61" applyNumberFormat="1" applyFont="1" applyFill="1" applyBorder="1" applyAlignment="1">
      <alignment horizontal="center" vertical="center"/>
      <protection/>
    </xf>
    <xf numFmtId="38" fontId="77" fillId="34" borderId="13" xfId="49" applyFont="1" applyFill="1" applyBorder="1" applyAlignment="1">
      <alignment horizontal="right" vertical="center" indent="1"/>
    </xf>
    <xf numFmtId="38" fontId="77" fillId="34" borderId="14" xfId="49" applyFont="1" applyFill="1" applyBorder="1" applyAlignment="1">
      <alignment horizontal="right" vertical="center" indent="1"/>
    </xf>
    <xf numFmtId="0" fontId="17" fillId="34" borderId="49" xfId="61" applyFont="1" applyFill="1" applyBorder="1" applyAlignment="1">
      <alignment horizontal="center" vertical="center"/>
      <protection/>
    </xf>
    <xf numFmtId="0" fontId="17" fillId="34" borderId="47" xfId="61" applyFont="1" applyFill="1" applyBorder="1" applyAlignment="1">
      <alignment horizontal="center" vertical="center"/>
      <protection/>
    </xf>
    <xf numFmtId="0" fontId="17" fillId="34" borderId="48" xfId="61" applyFont="1" applyFill="1" applyBorder="1" applyAlignment="1">
      <alignment horizontal="center" vertical="center"/>
      <protection/>
    </xf>
    <xf numFmtId="183" fontId="76" fillId="0" borderId="32" xfId="61" applyNumberFormat="1" applyFont="1" applyFill="1" applyBorder="1" applyAlignment="1">
      <alignment horizontal="center" vertical="center"/>
      <protection/>
    </xf>
    <xf numFmtId="0" fontId="17" fillId="34" borderId="49" xfId="61" applyFont="1" applyFill="1" applyBorder="1" applyAlignment="1">
      <alignment horizontal="center" vertical="center" wrapText="1"/>
      <protection/>
    </xf>
    <xf numFmtId="0" fontId="17" fillId="34" borderId="47" xfId="61" applyFont="1" applyFill="1" applyBorder="1" applyAlignment="1">
      <alignment horizontal="center" vertical="center" wrapText="1"/>
      <protection/>
    </xf>
    <xf numFmtId="0" fontId="17" fillId="34" borderId="48" xfId="61" applyFont="1" applyFill="1" applyBorder="1" applyAlignment="1">
      <alignment horizontal="center" vertical="center" wrapText="1"/>
      <protection/>
    </xf>
    <xf numFmtId="0" fontId="17" fillId="34" borderId="18" xfId="61" applyFont="1" applyFill="1" applyBorder="1" applyAlignment="1">
      <alignment horizontal="center" vertical="center" wrapText="1"/>
      <protection/>
    </xf>
    <xf numFmtId="0" fontId="17" fillId="34" borderId="10" xfId="61" applyFont="1" applyFill="1" applyBorder="1" applyAlignment="1">
      <alignment horizontal="center" vertical="center" wrapText="1"/>
      <protection/>
    </xf>
    <xf numFmtId="0" fontId="17" fillId="34" borderId="19" xfId="61" applyFont="1" applyFill="1" applyBorder="1" applyAlignment="1">
      <alignment horizontal="center" vertical="center" wrapText="1"/>
      <protection/>
    </xf>
    <xf numFmtId="0" fontId="17" fillId="34" borderId="20" xfId="61" applyFont="1" applyFill="1" applyBorder="1" applyAlignment="1">
      <alignment horizontal="center" vertical="center" wrapText="1"/>
      <protection/>
    </xf>
    <xf numFmtId="0" fontId="17" fillId="34" borderId="0" xfId="61" applyFont="1" applyFill="1" applyBorder="1" applyAlignment="1">
      <alignment horizontal="center" vertical="center" wrapText="1"/>
      <protection/>
    </xf>
    <xf numFmtId="0" fontId="17" fillId="34" borderId="21" xfId="61" applyFont="1" applyFill="1" applyBorder="1" applyAlignment="1">
      <alignment horizontal="center" vertical="center" wrapText="1"/>
      <protection/>
    </xf>
    <xf numFmtId="0" fontId="17" fillId="34" borderId="22" xfId="61" applyFont="1" applyFill="1" applyBorder="1" applyAlignment="1">
      <alignment horizontal="center" vertical="center" wrapText="1"/>
      <protection/>
    </xf>
    <xf numFmtId="0" fontId="17" fillId="34" borderId="11" xfId="61" applyFont="1" applyFill="1" applyBorder="1" applyAlignment="1">
      <alignment horizontal="center" vertical="center" wrapText="1"/>
      <protection/>
    </xf>
    <xf numFmtId="0" fontId="17" fillId="34" borderId="23" xfId="61" applyFont="1" applyFill="1" applyBorder="1" applyAlignment="1">
      <alignment horizontal="center" vertical="center" wrapText="1"/>
      <protection/>
    </xf>
    <xf numFmtId="0" fontId="17" fillId="34" borderId="38" xfId="61" applyFont="1" applyFill="1" applyBorder="1" applyAlignment="1">
      <alignment horizontal="center" vertical="center" wrapText="1"/>
      <protection/>
    </xf>
    <xf numFmtId="0" fontId="17" fillId="34" borderId="41" xfId="61" applyFont="1" applyFill="1" applyBorder="1" applyAlignment="1">
      <alignment horizontal="center" vertical="center" wrapText="1"/>
      <protection/>
    </xf>
    <xf numFmtId="0" fontId="17" fillId="34" borderId="42" xfId="61" applyFont="1" applyFill="1" applyBorder="1" applyAlignment="1">
      <alignment horizontal="center" vertical="center" wrapText="1"/>
      <protection/>
    </xf>
    <xf numFmtId="0" fontId="17" fillId="34" borderId="18" xfId="61" applyFont="1" applyFill="1" applyBorder="1" applyAlignment="1">
      <alignment horizontal="center" vertical="center"/>
      <protection/>
    </xf>
    <xf numFmtId="0" fontId="17" fillId="34" borderId="10" xfId="61" applyFont="1" applyFill="1" applyBorder="1" applyAlignment="1">
      <alignment horizontal="center" vertical="center"/>
      <protection/>
    </xf>
    <xf numFmtId="0" fontId="17" fillId="34" borderId="19" xfId="61" applyFont="1" applyFill="1" applyBorder="1" applyAlignment="1">
      <alignment horizontal="center" vertical="center"/>
      <protection/>
    </xf>
    <xf numFmtId="0" fontId="17" fillId="34" borderId="20" xfId="61" applyFont="1" applyFill="1" applyBorder="1" applyAlignment="1">
      <alignment horizontal="center" vertical="center"/>
      <protection/>
    </xf>
    <xf numFmtId="0" fontId="17" fillId="34" borderId="0" xfId="61" applyFont="1" applyFill="1" applyBorder="1" applyAlignment="1">
      <alignment horizontal="center" vertical="center"/>
      <protection/>
    </xf>
    <xf numFmtId="0" fontId="17" fillId="34" borderId="21" xfId="61" applyFont="1" applyFill="1" applyBorder="1" applyAlignment="1">
      <alignment horizontal="center" vertical="center"/>
      <protection/>
    </xf>
    <xf numFmtId="0" fontId="17" fillId="34" borderId="22" xfId="61" applyFont="1" applyFill="1" applyBorder="1" applyAlignment="1">
      <alignment horizontal="center" vertical="center"/>
      <protection/>
    </xf>
    <xf numFmtId="0" fontId="17" fillId="34" borderId="11" xfId="61" applyFont="1" applyFill="1" applyBorder="1" applyAlignment="1">
      <alignment horizontal="center" vertical="center"/>
      <protection/>
    </xf>
    <xf numFmtId="0" fontId="17" fillId="34" borderId="23" xfId="61" applyFont="1" applyFill="1" applyBorder="1" applyAlignment="1">
      <alignment horizontal="center" vertical="center"/>
      <protection/>
    </xf>
    <xf numFmtId="0" fontId="17" fillId="34" borderId="64" xfId="61" applyFont="1" applyFill="1" applyBorder="1" applyAlignment="1">
      <alignment horizontal="center" vertical="center" wrapText="1"/>
      <protection/>
    </xf>
    <xf numFmtId="0" fontId="17" fillId="34" borderId="65" xfId="61" applyFont="1" applyFill="1" applyBorder="1" applyAlignment="1">
      <alignment horizontal="center" vertical="center" wrapText="1"/>
      <protection/>
    </xf>
    <xf numFmtId="0" fontId="17" fillId="34" borderId="66" xfId="61" applyFont="1" applyFill="1" applyBorder="1" applyAlignment="1">
      <alignment horizontal="center" vertical="center" wrapText="1"/>
      <protection/>
    </xf>
    <xf numFmtId="0" fontId="17" fillId="34" borderId="43" xfId="61" applyFont="1" applyFill="1" applyBorder="1" applyAlignment="1">
      <alignment horizontal="center" vertical="center" wrapText="1"/>
      <protection/>
    </xf>
    <xf numFmtId="0" fontId="17" fillId="34" borderId="44" xfId="61" applyFont="1" applyFill="1" applyBorder="1" applyAlignment="1">
      <alignment horizontal="center" vertical="center" wrapText="1"/>
      <protection/>
    </xf>
    <xf numFmtId="0" fontId="17" fillId="34" borderId="45" xfId="61" applyFont="1" applyFill="1" applyBorder="1" applyAlignment="1">
      <alignment horizontal="center" vertical="center" wrapText="1"/>
      <protection/>
    </xf>
    <xf numFmtId="183" fontId="77" fillId="0" borderId="12" xfId="61" applyNumberFormat="1" applyFont="1" applyFill="1" applyBorder="1" applyAlignment="1">
      <alignment horizontal="center" vertical="center" shrinkToFit="1"/>
      <protection/>
    </xf>
    <xf numFmtId="0" fontId="77" fillId="0" borderId="13" xfId="61" applyFont="1" applyFill="1" applyBorder="1" applyAlignment="1">
      <alignment horizontal="center" vertical="center"/>
      <protection/>
    </xf>
    <xf numFmtId="0" fontId="77" fillId="0" borderId="32" xfId="61" applyFont="1" applyFill="1" applyBorder="1" applyAlignment="1">
      <alignment horizontal="center" vertical="center"/>
      <protection/>
    </xf>
    <xf numFmtId="0" fontId="77" fillId="0" borderId="14" xfId="61" applyFont="1" applyFill="1" applyBorder="1" applyAlignment="1">
      <alignment horizontal="center" vertical="center"/>
      <protection/>
    </xf>
    <xf numFmtId="177" fontId="77" fillId="0" borderId="53" xfId="61" applyNumberFormat="1" applyFont="1" applyFill="1" applyBorder="1" applyAlignment="1">
      <alignment horizontal="center" vertical="center" shrinkToFit="1"/>
      <protection/>
    </xf>
    <xf numFmtId="177" fontId="77" fillId="0" borderId="19" xfId="61" applyNumberFormat="1" applyFont="1" applyFill="1" applyBorder="1" applyAlignment="1">
      <alignment horizontal="center" vertical="center" shrinkToFit="1"/>
      <protection/>
    </xf>
    <xf numFmtId="177" fontId="77" fillId="0" borderId="54" xfId="61" applyNumberFormat="1" applyFont="1" applyFill="1" applyBorder="1" applyAlignment="1">
      <alignment horizontal="center" vertical="center" shrinkToFit="1"/>
      <protection/>
    </xf>
    <xf numFmtId="177" fontId="77" fillId="0" borderId="23" xfId="61" applyNumberFormat="1" applyFont="1" applyFill="1" applyBorder="1" applyAlignment="1">
      <alignment horizontal="center" vertical="center" shrinkToFit="1"/>
      <protection/>
    </xf>
    <xf numFmtId="0" fontId="77" fillId="0" borderId="22" xfId="61" applyFont="1" applyFill="1" applyBorder="1" applyAlignment="1">
      <alignment horizontal="center" vertical="center" shrinkToFit="1"/>
      <protection/>
    </xf>
    <xf numFmtId="0" fontId="77" fillId="0" borderId="11" xfId="61" applyFont="1" applyFill="1" applyBorder="1" applyAlignment="1">
      <alignment horizontal="center" vertical="center" shrinkToFit="1"/>
      <protection/>
    </xf>
    <xf numFmtId="177" fontId="76" fillId="0" borderId="12" xfId="61" applyNumberFormat="1" applyFont="1" applyFill="1" applyBorder="1" applyAlignment="1">
      <alignment horizontal="center" vertical="center"/>
      <protection/>
    </xf>
    <xf numFmtId="185" fontId="76" fillId="0" borderId="13" xfId="61" applyNumberFormat="1" applyFont="1" applyFill="1" applyBorder="1" applyAlignment="1">
      <alignment horizontal="right" vertical="center"/>
      <protection/>
    </xf>
    <xf numFmtId="185" fontId="76" fillId="0" borderId="32" xfId="61" applyNumberFormat="1" applyFont="1" applyFill="1" applyBorder="1" applyAlignment="1">
      <alignment horizontal="right" vertical="center"/>
      <protection/>
    </xf>
    <xf numFmtId="177" fontId="77" fillId="0" borderId="39" xfId="61" applyNumberFormat="1" applyFont="1" applyFill="1" applyBorder="1" applyAlignment="1">
      <alignment horizontal="center" vertical="center" shrinkToFit="1"/>
      <protection/>
    </xf>
    <xf numFmtId="177" fontId="77" fillId="0" borderId="14" xfId="61" applyNumberFormat="1" applyFont="1" applyFill="1" applyBorder="1" applyAlignment="1">
      <alignment horizontal="center" vertical="center" shrinkToFit="1"/>
      <protection/>
    </xf>
    <xf numFmtId="177" fontId="78" fillId="0" borderId="12" xfId="61" applyNumberFormat="1" applyFont="1" applyFill="1" applyBorder="1" applyAlignment="1">
      <alignment horizontal="center" vertical="center"/>
      <protection/>
    </xf>
    <xf numFmtId="177" fontId="78" fillId="0" borderId="37" xfId="61" applyNumberFormat="1" applyFont="1" applyFill="1" applyBorder="1" applyAlignment="1">
      <alignment horizontal="center" vertical="center"/>
      <protection/>
    </xf>
    <xf numFmtId="177" fontId="84" fillId="0" borderId="61" xfId="61" applyNumberFormat="1" applyFont="1" applyFill="1" applyBorder="1" applyAlignment="1">
      <alignment horizontal="left" vertical="center" wrapText="1" shrinkToFit="1"/>
      <protection/>
    </xf>
    <xf numFmtId="177" fontId="84" fillId="0" borderId="21" xfId="61" applyNumberFormat="1" applyFont="1" applyFill="1" applyBorder="1" applyAlignment="1">
      <alignment horizontal="left" vertical="center" wrapText="1" shrinkToFit="1"/>
      <protection/>
    </xf>
    <xf numFmtId="177" fontId="84" fillId="0" borderId="54" xfId="61" applyNumberFormat="1" applyFont="1" applyFill="1" applyBorder="1" applyAlignment="1">
      <alignment horizontal="left" vertical="center" wrapText="1" shrinkToFit="1"/>
      <protection/>
    </xf>
    <xf numFmtId="177" fontId="84" fillId="0" borderId="23" xfId="61" applyNumberFormat="1" applyFont="1" applyFill="1" applyBorder="1" applyAlignment="1">
      <alignment horizontal="left" vertical="center" wrapText="1" shrinkToFit="1"/>
      <protection/>
    </xf>
    <xf numFmtId="0" fontId="77" fillId="0" borderId="12" xfId="61" applyFont="1" applyFill="1" applyBorder="1" applyAlignment="1">
      <alignment horizontal="center" vertical="center"/>
      <protection/>
    </xf>
    <xf numFmtId="0" fontId="77" fillId="0" borderId="18" xfId="61" applyFont="1" applyFill="1" applyBorder="1" applyAlignment="1">
      <alignment horizontal="center" vertical="center" wrapText="1"/>
      <protection/>
    </xf>
    <xf numFmtId="0" fontId="77" fillId="0" borderId="19" xfId="61" applyFont="1" applyFill="1" applyBorder="1" applyAlignment="1">
      <alignment horizontal="center" vertical="center"/>
      <protection/>
    </xf>
    <xf numFmtId="0" fontId="77" fillId="0" borderId="20" xfId="61" applyFont="1" applyFill="1" applyBorder="1" applyAlignment="1">
      <alignment horizontal="center" vertical="center"/>
      <protection/>
    </xf>
    <xf numFmtId="0" fontId="77" fillId="0" borderId="21" xfId="61" applyFont="1" applyFill="1" applyBorder="1" applyAlignment="1">
      <alignment horizontal="center" vertical="center"/>
      <protection/>
    </xf>
    <xf numFmtId="0" fontId="77" fillId="0" borderId="22" xfId="61" applyFont="1" applyFill="1" applyBorder="1" applyAlignment="1">
      <alignment horizontal="center" vertical="center"/>
      <protection/>
    </xf>
    <xf numFmtId="0" fontId="77" fillId="0" borderId="23" xfId="61" applyFont="1" applyFill="1" applyBorder="1" applyAlignment="1">
      <alignment horizontal="center" vertical="center"/>
      <protection/>
    </xf>
    <xf numFmtId="0" fontId="85" fillId="0" borderId="12" xfId="61" applyFont="1" applyFill="1" applyBorder="1" applyAlignment="1">
      <alignment horizontal="right" vertical="center" wrapText="1"/>
      <protection/>
    </xf>
    <xf numFmtId="0" fontId="85" fillId="0" borderId="12" xfId="61" applyFont="1" applyFill="1" applyBorder="1" applyAlignment="1">
      <alignment horizontal="right" vertical="center"/>
      <protection/>
    </xf>
    <xf numFmtId="0" fontId="86" fillId="33" borderId="55" xfId="61" applyFont="1" applyFill="1" applyBorder="1" applyAlignment="1">
      <alignment horizontal="left" vertical="center" wrapText="1"/>
      <protection/>
    </xf>
    <xf numFmtId="0" fontId="86" fillId="33" borderId="56" xfId="61" applyFont="1" applyFill="1" applyBorder="1" applyAlignment="1">
      <alignment horizontal="left" vertical="center" wrapText="1"/>
      <protection/>
    </xf>
    <xf numFmtId="0" fontId="86" fillId="33" borderId="22" xfId="61" applyFont="1" applyFill="1" applyBorder="1" applyAlignment="1">
      <alignment horizontal="left" vertical="center" wrapText="1"/>
      <protection/>
    </xf>
    <xf numFmtId="0" fontId="86" fillId="33" borderId="11" xfId="61" applyFont="1" applyFill="1" applyBorder="1" applyAlignment="1">
      <alignment horizontal="left" vertical="center" wrapText="1"/>
      <protection/>
    </xf>
    <xf numFmtId="0" fontId="76" fillId="33" borderId="12" xfId="61" applyFont="1" applyFill="1" applyBorder="1" applyAlignment="1">
      <alignment horizontal="left" vertical="center"/>
      <protection/>
    </xf>
    <xf numFmtId="177" fontId="77" fillId="0" borderId="53" xfId="61" applyNumberFormat="1" applyFont="1" applyFill="1" applyBorder="1" applyAlignment="1">
      <alignment horizontal="center" vertical="center" wrapText="1" shrinkToFit="1"/>
      <protection/>
    </xf>
    <xf numFmtId="177" fontId="77" fillId="0" borderId="19" xfId="61" applyNumberFormat="1" applyFont="1" applyFill="1" applyBorder="1" applyAlignment="1">
      <alignment horizontal="center" vertical="center" wrapText="1" shrinkToFit="1"/>
      <protection/>
    </xf>
    <xf numFmtId="177" fontId="77" fillId="0" borderId="54" xfId="61" applyNumberFormat="1" applyFont="1" applyFill="1" applyBorder="1" applyAlignment="1">
      <alignment horizontal="center" vertical="center" wrapText="1" shrinkToFit="1"/>
      <protection/>
    </xf>
    <xf numFmtId="177" fontId="77" fillId="0" borderId="23" xfId="61" applyNumberFormat="1" applyFont="1" applyFill="1" applyBorder="1" applyAlignment="1">
      <alignment horizontal="center" vertical="center" wrapText="1" shrinkToFit="1"/>
      <protection/>
    </xf>
    <xf numFmtId="0" fontId="76" fillId="0" borderId="37" xfId="61" applyFont="1" applyFill="1" applyBorder="1" applyAlignment="1">
      <alignment horizontal="center" vertical="center"/>
      <protection/>
    </xf>
    <xf numFmtId="177" fontId="76" fillId="0" borderId="37" xfId="61" applyNumberFormat="1" applyFont="1" applyFill="1" applyBorder="1" applyAlignment="1">
      <alignment horizontal="center" vertical="center"/>
      <protection/>
    </xf>
    <xf numFmtId="185" fontId="76" fillId="0" borderId="35" xfId="61" applyNumberFormat="1" applyFont="1" applyFill="1" applyBorder="1" applyAlignment="1">
      <alignment horizontal="right" vertical="center"/>
      <protection/>
    </xf>
    <xf numFmtId="185" fontId="76" fillId="0" borderId="34" xfId="61" applyNumberFormat="1" applyFont="1" applyFill="1" applyBorder="1" applyAlignment="1">
      <alignment horizontal="right" vertical="center"/>
      <protection/>
    </xf>
    <xf numFmtId="0" fontId="76" fillId="0" borderId="12" xfId="61" applyFont="1" applyFill="1" applyBorder="1" applyAlignment="1">
      <alignment horizontal="center" vertical="center"/>
      <protection/>
    </xf>
    <xf numFmtId="0" fontId="83" fillId="34" borderId="0" xfId="61" applyFont="1" applyFill="1" applyAlignment="1">
      <alignment horizontal="center" vertical="center" shrinkToFit="1"/>
      <protection/>
    </xf>
    <xf numFmtId="186" fontId="76" fillId="0" borderId="13" xfId="61" applyNumberFormat="1" applyFont="1" applyFill="1" applyBorder="1" applyAlignment="1">
      <alignment horizontal="left" vertical="center" indent="1"/>
      <protection/>
    </xf>
    <xf numFmtId="186" fontId="76" fillId="0" borderId="32" xfId="61" applyNumberFormat="1" applyFont="1" applyFill="1" applyBorder="1" applyAlignment="1">
      <alignment horizontal="left" vertical="center" indent="1"/>
      <protection/>
    </xf>
    <xf numFmtId="182" fontId="79" fillId="0" borderId="0" xfId="0" applyNumberFormat="1" applyFont="1" applyFill="1" applyBorder="1" applyAlignment="1">
      <alignment horizontal="left" wrapText="1"/>
    </xf>
    <xf numFmtId="182" fontId="79" fillId="0" borderId="11" xfId="0" applyNumberFormat="1" applyFont="1" applyFill="1" applyBorder="1" applyAlignment="1">
      <alignment horizontal="left"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別記様式２生産計画、生産記録" xfId="61"/>
    <cellStyle name="Followed Hyperlink" xfId="62"/>
    <cellStyle name="良い" xfId="6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8</xdr:row>
      <xdr:rowOff>19050</xdr:rowOff>
    </xdr:from>
    <xdr:to>
      <xdr:col>27</xdr:col>
      <xdr:colOff>57150</xdr:colOff>
      <xdr:row>22</xdr:row>
      <xdr:rowOff>66675</xdr:rowOff>
    </xdr:to>
    <xdr:sp>
      <xdr:nvSpPr>
        <xdr:cNvPr id="1" name="正方形/長方形 3"/>
        <xdr:cNvSpPr>
          <a:spLocks/>
        </xdr:cNvSpPr>
      </xdr:nvSpPr>
      <xdr:spPr>
        <a:xfrm>
          <a:off x="276225" y="1609725"/>
          <a:ext cx="19583400" cy="3800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8</xdr:row>
      <xdr:rowOff>19050</xdr:rowOff>
    </xdr:from>
    <xdr:to>
      <xdr:col>26</xdr:col>
      <xdr:colOff>57150</xdr:colOff>
      <xdr:row>22</xdr:row>
      <xdr:rowOff>38100</xdr:rowOff>
    </xdr:to>
    <xdr:sp>
      <xdr:nvSpPr>
        <xdr:cNvPr id="1" name="正方形/長方形 1"/>
        <xdr:cNvSpPr>
          <a:spLocks/>
        </xdr:cNvSpPr>
      </xdr:nvSpPr>
      <xdr:spPr>
        <a:xfrm>
          <a:off x="276225" y="1628775"/>
          <a:ext cx="19916775" cy="37909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34</xdr:row>
      <xdr:rowOff>247650</xdr:rowOff>
    </xdr:from>
    <xdr:to>
      <xdr:col>21</xdr:col>
      <xdr:colOff>142875</xdr:colOff>
      <xdr:row>37</xdr:row>
      <xdr:rowOff>38100</xdr:rowOff>
    </xdr:to>
    <xdr:sp>
      <xdr:nvSpPr>
        <xdr:cNvPr id="2" name="角丸四角形 26"/>
        <xdr:cNvSpPr>
          <a:spLocks/>
        </xdr:cNvSpPr>
      </xdr:nvSpPr>
      <xdr:spPr>
        <a:xfrm>
          <a:off x="9906000" y="8105775"/>
          <a:ext cx="6600825" cy="885825"/>
        </a:xfrm>
        <a:prstGeom prst="roundRect">
          <a:avLst/>
        </a:prstGeom>
        <a:solidFill>
          <a:srgbClr val="FFFFFF"/>
        </a:solidFill>
        <a:ln w="50800" cmpd="sng">
          <a:solidFill>
            <a:srgbClr val="63252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533400</xdr:colOff>
      <xdr:row>34</xdr:row>
      <xdr:rowOff>209550</xdr:rowOff>
    </xdr:from>
    <xdr:to>
      <xdr:col>19</xdr:col>
      <xdr:colOff>190500</xdr:colOff>
      <xdr:row>42</xdr:row>
      <xdr:rowOff>28575</xdr:rowOff>
    </xdr:to>
    <xdr:sp>
      <xdr:nvSpPr>
        <xdr:cNvPr id="3" name="角丸四角形 27"/>
        <xdr:cNvSpPr>
          <a:spLocks/>
        </xdr:cNvSpPr>
      </xdr:nvSpPr>
      <xdr:spPr>
        <a:xfrm>
          <a:off x="13477875" y="8067675"/>
          <a:ext cx="1724025" cy="3009900"/>
        </a:xfrm>
        <a:prstGeom prst="roundRect">
          <a:avLst/>
        </a:prstGeom>
        <a:solidFill>
          <a:srgbClr val="FFFFFF"/>
        </a:solidFill>
        <a:ln w="50800" cmpd="sng">
          <a:solidFill>
            <a:srgbClr val="63252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342900</xdr:colOff>
      <xdr:row>34</xdr:row>
      <xdr:rowOff>247650</xdr:rowOff>
    </xdr:from>
    <xdr:to>
      <xdr:col>24</xdr:col>
      <xdr:colOff>533400</xdr:colOff>
      <xdr:row>37</xdr:row>
      <xdr:rowOff>123825</xdr:rowOff>
    </xdr:to>
    <xdr:sp>
      <xdr:nvSpPr>
        <xdr:cNvPr id="4" name="角丸四角形吹き出し 28"/>
        <xdr:cNvSpPr>
          <a:spLocks/>
        </xdr:cNvSpPr>
      </xdr:nvSpPr>
      <xdr:spPr>
        <a:xfrm>
          <a:off x="16706850" y="8105775"/>
          <a:ext cx="2609850" cy="971550"/>
        </a:xfrm>
        <a:prstGeom prst="wedgeRoundRectCallout">
          <a:avLst>
            <a:gd name="adj1" fmla="val -63412"/>
            <a:gd name="adj2" fmla="val -4166"/>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化学合成農薬成分回数が「０」のものについては、「０」を記載してください。</a:t>
          </a:r>
        </a:p>
      </xdr:txBody>
    </xdr:sp>
    <xdr:clientData/>
  </xdr:twoCellAnchor>
  <xdr:twoCellAnchor>
    <xdr:from>
      <xdr:col>10</xdr:col>
      <xdr:colOff>1266825</xdr:colOff>
      <xdr:row>42</xdr:row>
      <xdr:rowOff>228600</xdr:rowOff>
    </xdr:from>
    <xdr:to>
      <xdr:col>20</xdr:col>
      <xdr:colOff>647700</xdr:colOff>
      <xdr:row>44</xdr:row>
      <xdr:rowOff>76200</xdr:rowOff>
    </xdr:to>
    <xdr:sp>
      <xdr:nvSpPr>
        <xdr:cNvPr id="5" name="角丸四角形吹き出し 29"/>
        <xdr:cNvSpPr>
          <a:spLocks/>
        </xdr:cNvSpPr>
      </xdr:nvSpPr>
      <xdr:spPr>
        <a:xfrm>
          <a:off x="9744075" y="11277600"/>
          <a:ext cx="6591300" cy="685800"/>
        </a:xfrm>
        <a:prstGeom prst="wedgeRoundRectCallout">
          <a:avLst>
            <a:gd name="adj1" fmla="val 24166"/>
            <a:gd name="adj2" fmla="val -72430"/>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350" b="0" i="0" u="none" baseline="0">
              <a:solidFill>
                <a:srgbClr val="000000"/>
              </a:solidFill>
              <a:latin typeface="ＭＳ Ｐゴシック"/>
              <a:ea typeface="ＭＳ Ｐゴシック"/>
              <a:cs typeface="ＭＳ Ｐゴシック"/>
            </a:rPr>
            <a:t>登録内容に合致した使用時期であることがわかるように記載してください。</a:t>
          </a:r>
          <a:r>
            <a:rPr lang="en-US" cap="none" sz="135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（特に、初期除草剤や後期除草剤の移植後日数や収穫前日数の使用制限）</a:t>
          </a:r>
        </a:p>
      </xdr:txBody>
    </xdr:sp>
    <xdr:clientData/>
  </xdr:twoCellAnchor>
  <xdr:twoCellAnchor>
    <xdr:from>
      <xdr:col>9</xdr:col>
      <xdr:colOff>76200</xdr:colOff>
      <xdr:row>48</xdr:row>
      <xdr:rowOff>219075</xdr:rowOff>
    </xdr:from>
    <xdr:to>
      <xdr:col>9</xdr:col>
      <xdr:colOff>276225</xdr:colOff>
      <xdr:row>49</xdr:row>
      <xdr:rowOff>152400</xdr:rowOff>
    </xdr:to>
    <xdr:grpSp>
      <xdr:nvGrpSpPr>
        <xdr:cNvPr id="6" name="グループ化 6"/>
        <xdr:cNvGrpSpPr>
          <a:grpSpLocks/>
        </xdr:cNvGrpSpPr>
      </xdr:nvGrpSpPr>
      <xdr:grpSpPr>
        <a:xfrm>
          <a:off x="7505700" y="12963525"/>
          <a:ext cx="200025" cy="171450"/>
          <a:chOff x="375147" y="6471907"/>
          <a:chExt cx="191792" cy="164337"/>
        </a:xfrm>
        <a:solidFill>
          <a:srgbClr val="FFFFFF"/>
        </a:solidFill>
      </xdr:grpSpPr>
      <xdr:sp>
        <xdr:nvSpPr>
          <xdr:cNvPr id="7" name="直線コネクタ 33"/>
          <xdr:cNvSpPr>
            <a:spLocks/>
          </xdr:cNvSpPr>
        </xdr:nvSpPr>
        <xdr:spPr>
          <a:xfrm flipV="1">
            <a:off x="391114" y="6471907"/>
            <a:ext cx="175825"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34"/>
          <xdr:cNvSpPr>
            <a:spLocks/>
          </xdr:cNvSpPr>
        </xdr:nvSpPr>
        <xdr:spPr>
          <a:xfrm flipH="1" flipV="1">
            <a:off x="375147" y="6583944"/>
            <a:ext cx="47948" cy="523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47625</xdr:colOff>
      <xdr:row>49</xdr:row>
      <xdr:rowOff>0</xdr:rowOff>
    </xdr:from>
    <xdr:to>
      <xdr:col>1</xdr:col>
      <xdr:colOff>247650</xdr:colOff>
      <xdr:row>49</xdr:row>
      <xdr:rowOff>161925</xdr:rowOff>
    </xdr:to>
    <xdr:grpSp>
      <xdr:nvGrpSpPr>
        <xdr:cNvPr id="9" name="グループ化 6"/>
        <xdr:cNvGrpSpPr>
          <a:grpSpLocks/>
        </xdr:cNvGrpSpPr>
      </xdr:nvGrpSpPr>
      <xdr:grpSpPr>
        <a:xfrm>
          <a:off x="381000" y="12982575"/>
          <a:ext cx="200025" cy="161925"/>
          <a:chOff x="375147" y="6471907"/>
          <a:chExt cx="191792" cy="164337"/>
        </a:xfrm>
        <a:solidFill>
          <a:srgbClr val="FFFFFF"/>
        </a:solidFill>
      </xdr:grpSpPr>
      <xdr:sp>
        <xdr:nvSpPr>
          <xdr:cNvPr id="10" name="直線コネクタ 36"/>
          <xdr:cNvSpPr>
            <a:spLocks/>
          </xdr:cNvSpPr>
        </xdr:nvSpPr>
        <xdr:spPr>
          <a:xfrm flipV="1">
            <a:off x="391833" y="6471907"/>
            <a:ext cx="175106"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37"/>
          <xdr:cNvSpPr>
            <a:spLocks/>
          </xdr:cNvSpPr>
        </xdr:nvSpPr>
        <xdr:spPr>
          <a:xfrm flipH="1" flipV="1">
            <a:off x="375147" y="6581479"/>
            <a:ext cx="41715" cy="5476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66675</xdr:colOff>
      <xdr:row>0</xdr:row>
      <xdr:rowOff>0</xdr:rowOff>
    </xdr:from>
    <xdr:to>
      <xdr:col>8</xdr:col>
      <xdr:colOff>266700</xdr:colOff>
      <xdr:row>0</xdr:row>
      <xdr:rowOff>161925</xdr:rowOff>
    </xdr:to>
    <xdr:grpSp>
      <xdr:nvGrpSpPr>
        <xdr:cNvPr id="12" name="グループ化 6"/>
        <xdr:cNvGrpSpPr>
          <a:grpSpLocks/>
        </xdr:cNvGrpSpPr>
      </xdr:nvGrpSpPr>
      <xdr:grpSpPr>
        <a:xfrm>
          <a:off x="6448425" y="0"/>
          <a:ext cx="200025" cy="161925"/>
          <a:chOff x="375147" y="6471907"/>
          <a:chExt cx="191792" cy="164337"/>
        </a:xfrm>
        <a:solidFill>
          <a:srgbClr val="FFFFFF"/>
        </a:solidFill>
      </xdr:grpSpPr>
      <xdr:sp>
        <xdr:nvSpPr>
          <xdr:cNvPr id="13" name="直線コネクタ 39"/>
          <xdr:cNvSpPr>
            <a:spLocks/>
          </xdr:cNvSpPr>
        </xdr:nvSpPr>
        <xdr:spPr>
          <a:xfrm flipV="1">
            <a:off x="391114" y="6471907"/>
            <a:ext cx="175825"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40"/>
          <xdr:cNvSpPr>
            <a:spLocks/>
          </xdr:cNvSpPr>
        </xdr:nvSpPr>
        <xdr:spPr>
          <a:xfrm flipH="1" flipV="1">
            <a:off x="375147" y="6581479"/>
            <a:ext cx="47948" cy="5476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504825</xdr:colOff>
      <xdr:row>16</xdr:row>
      <xdr:rowOff>0</xdr:rowOff>
    </xdr:from>
    <xdr:to>
      <xdr:col>26</xdr:col>
      <xdr:colOff>57150</xdr:colOff>
      <xdr:row>22</xdr:row>
      <xdr:rowOff>219075</xdr:rowOff>
    </xdr:to>
    <xdr:sp>
      <xdr:nvSpPr>
        <xdr:cNvPr id="15" name="角丸四角形吹き出し 41"/>
        <xdr:cNvSpPr>
          <a:spLocks/>
        </xdr:cNvSpPr>
      </xdr:nvSpPr>
      <xdr:spPr>
        <a:xfrm>
          <a:off x="12773025" y="3800475"/>
          <a:ext cx="7419975" cy="1800225"/>
        </a:xfrm>
        <a:prstGeom prst="wedgeRoundRectCallout">
          <a:avLst>
            <a:gd name="adj1" fmla="val -105435"/>
            <a:gd name="adj2" fmla="val 48337"/>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36000" tIns="45720" rIns="0" bIns="45720" anchor="ctr"/>
        <a:p>
          <a:pPr algn="l">
            <a:defRPr/>
          </a:pPr>
          <a:r>
            <a:rPr lang="en-US" cap="none" sz="1400" b="0" i="0" u="none" baseline="0">
              <a:solidFill>
                <a:srgbClr val="000000"/>
              </a:solidFill>
              <a:latin typeface="ＭＳ Ｐゴシック"/>
              <a:ea typeface="ＭＳ Ｐゴシック"/>
              <a:cs typeface="ＭＳ Ｐゴシック"/>
            </a:rPr>
            <a:t>○有機質肥料とは、「有機質資材を原料とした肥料（有機質資材以外が</a:t>
          </a:r>
          <a:r>
            <a:rPr lang="en-US" cap="none" sz="1400" b="0" i="0" u="sng" baseline="0">
              <a:solidFill>
                <a:srgbClr val="000000"/>
              </a:solidFill>
              <a:latin typeface="ＭＳ Ｐゴシック"/>
              <a:ea typeface="ＭＳ Ｐゴシック"/>
              <a:cs typeface="ＭＳ Ｐゴシック"/>
            </a:rPr>
            <a:t>原料</a:t>
          </a:r>
          <a:r>
            <a:rPr lang="en-US" cap="none" sz="1400" b="0" i="0" u="none" baseline="0">
              <a:solidFill>
                <a:srgbClr val="000000"/>
              </a:solidFill>
              <a:latin typeface="ＭＳ Ｐゴシック"/>
              <a:ea typeface="ＭＳ Ｐゴシック"/>
              <a:cs typeface="ＭＳ Ｐゴシック"/>
            </a:rPr>
            <a:t>として含まれている肥料は含めない）」をいいます。</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○施肥基準を上回るような過剰な施用とならないよう注意してください（無理に施用しない）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施用した肥料の購入金額の合計が</a:t>
          </a:r>
          <a:r>
            <a:rPr lang="en-US" cap="none" sz="1400" b="1" i="0" u="none" baseline="0">
              <a:solidFill>
                <a:srgbClr val="FF0000"/>
              </a:solidFill>
            </a:rPr>
            <a:t>3000</a:t>
          </a:r>
          <a:r>
            <a:rPr lang="en-US" cap="none" sz="1400" b="1" i="0" u="none" baseline="0">
              <a:solidFill>
                <a:srgbClr val="FF0000"/>
              </a:solidFill>
              <a:latin typeface="ＭＳ Ｐゴシック"/>
              <a:ea typeface="ＭＳ Ｐゴシック"/>
              <a:cs typeface="ＭＳ Ｐゴシック"/>
            </a:rPr>
            <a:t>円</a:t>
          </a:r>
          <a:r>
            <a:rPr lang="en-US" cap="none" sz="1400" b="1" i="0" u="none" baseline="0">
              <a:solidFill>
                <a:srgbClr val="FF0000"/>
              </a:solidFill>
            </a:rPr>
            <a:t>/10a</a:t>
          </a:r>
          <a:r>
            <a:rPr lang="en-US" cap="none" sz="1400" b="1" i="0" u="none" baseline="0">
              <a:solidFill>
                <a:srgbClr val="FF0000"/>
              </a:solidFill>
              <a:latin typeface="ＭＳ Ｐゴシック"/>
              <a:ea typeface="ＭＳ Ｐゴシック"/>
              <a:cs typeface="ＭＳ Ｐゴシック"/>
            </a:rPr>
            <a:t>以上</a:t>
          </a:r>
          <a:r>
            <a:rPr lang="en-US" cap="none" sz="1400" b="0" i="0" u="none" baseline="0">
              <a:solidFill>
                <a:srgbClr val="000000"/>
              </a:solidFill>
              <a:latin typeface="ＭＳ Ｐゴシック"/>
              <a:ea typeface="ＭＳ Ｐゴシック"/>
              <a:cs typeface="ＭＳ Ｐゴシック"/>
            </a:rPr>
            <a:t>でないと、「有機質肥料の購入・投入実態がない場合」に該当します。</a:t>
          </a:r>
        </a:p>
      </xdr:txBody>
    </xdr:sp>
    <xdr:clientData/>
  </xdr:twoCellAnchor>
  <xdr:twoCellAnchor>
    <xdr:from>
      <xdr:col>7</xdr:col>
      <xdr:colOff>581025</xdr:colOff>
      <xdr:row>2</xdr:row>
      <xdr:rowOff>238125</xdr:rowOff>
    </xdr:from>
    <xdr:to>
      <xdr:col>9</xdr:col>
      <xdr:colOff>647700</xdr:colOff>
      <xdr:row>6</xdr:row>
      <xdr:rowOff>0</xdr:rowOff>
    </xdr:to>
    <xdr:sp>
      <xdr:nvSpPr>
        <xdr:cNvPr id="16" name="角丸四角形吹き出し 19"/>
        <xdr:cNvSpPr>
          <a:spLocks/>
        </xdr:cNvSpPr>
      </xdr:nvSpPr>
      <xdr:spPr>
        <a:xfrm>
          <a:off x="5800725" y="590550"/>
          <a:ext cx="2276475" cy="714375"/>
        </a:xfrm>
        <a:prstGeom prst="wedgeRoundRectCallout">
          <a:avLst>
            <a:gd name="adj1" fmla="val -18250"/>
            <a:gd name="adj2" fmla="val -10160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当てはまる取組内容に</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チェックしてください。</a:t>
          </a:r>
        </a:p>
      </xdr:txBody>
    </xdr:sp>
    <xdr:clientData/>
  </xdr:twoCellAnchor>
  <xdr:twoCellAnchor>
    <xdr:from>
      <xdr:col>17</xdr:col>
      <xdr:colOff>95250</xdr:colOff>
      <xdr:row>3</xdr:row>
      <xdr:rowOff>133350</xdr:rowOff>
    </xdr:from>
    <xdr:to>
      <xdr:col>20</xdr:col>
      <xdr:colOff>371475</xdr:colOff>
      <xdr:row>7</xdr:row>
      <xdr:rowOff>57150</xdr:rowOff>
    </xdr:to>
    <xdr:sp>
      <xdr:nvSpPr>
        <xdr:cNvPr id="17" name="角丸四角形吹き出し 20"/>
        <xdr:cNvSpPr>
          <a:spLocks/>
        </xdr:cNvSpPr>
      </xdr:nvSpPr>
      <xdr:spPr>
        <a:xfrm>
          <a:off x="13716000" y="752475"/>
          <a:ext cx="2343150" cy="723900"/>
        </a:xfrm>
        <a:prstGeom prst="wedgeRoundRectCallout">
          <a:avLst>
            <a:gd name="adj1" fmla="val -58962"/>
            <a:gd name="adj2" fmla="val -31439"/>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水稲の場合は品種名も</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20</xdr:col>
      <xdr:colOff>447675</xdr:colOff>
      <xdr:row>3</xdr:row>
      <xdr:rowOff>114300</xdr:rowOff>
    </xdr:from>
    <xdr:to>
      <xdr:col>23</xdr:col>
      <xdr:colOff>314325</xdr:colOff>
      <xdr:row>8</xdr:row>
      <xdr:rowOff>57150</xdr:rowOff>
    </xdr:to>
    <xdr:sp>
      <xdr:nvSpPr>
        <xdr:cNvPr id="18" name="角丸四角形吹き出し 21"/>
        <xdr:cNvSpPr>
          <a:spLocks/>
        </xdr:cNvSpPr>
      </xdr:nvSpPr>
      <xdr:spPr>
        <a:xfrm>
          <a:off x="16135350" y="733425"/>
          <a:ext cx="2286000" cy="933450"/>
        </a:xfrm>
        <a:prstGeom prst="wedgeRoundRectCallout">
          <a:avLst>
            <a:gd name="adj1" fmla="val 59990"/>
            <a:gd name="adj2" fmla="val -4930"/>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「（何枚目）／（総枚数）」と記入してください。</a:t>
          </a:r>
        </a:p>
      </xdr:txBody>
    </xdr:sp>
    <xdr:clientData/>
  </xdr:twoCellAnchor>
  <xdr:twoCellAnchor>
    <xdr:from>
      <xdr:col>22</xdr:col>
      <xdr:colOff>571500</xdr:colOff>
      <xdr:row>9</xdr:row>
      <xdr:rowOff>171450</xdr:rowOff>
    </xdr:from>
    <xdr:to>
      <xdr:col>25</xdr:col>
      <xdr:colOff>638175</xdr:colOff>
      <xdr:row>13</xdr:row>
      <xdr:rowOff>266700</xdr:rowOff>
    </xdr:to>
    <xdr:sp>
      <xdr:nvSpPr>
        <xdr:cNvPr id="19" name="角丸四角形吹き出し 22"/>
        <xdr:cNvSpPr>
          <a:spLocks/>
        </xdr:cNvSpPr>
      </xdr:nvSpPr>
      <xdr:spPr>
        <a:xfrm>
          <a:off x="18002250" y="2057400"/>
          <a:ext cx="2095500" cy="1162050"/>
        </a:xfrm>
        <a:prstGeom prst="wedgeRoundRectCallout">
          <a:avLst>
            <a:gd name="adj1" fmla="val -68282"/>
            <a:gd name="adj2" fmla="val 31277"/>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湛水期間は</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カ月間以上必要です。</a:t>
          </a:r>
        </a:p>
      </xdr:txBody>
    </xdr:sp>
    <xdr:clientData/>
  </xdr:twoCellAnchor>
  <xdr:twoCellAnchor>
    <xdr:from>
      <xdr:col>3</xdr:col>
      <xdr:colOff>942975</xdr:colOff>
      <xdr:row>46</xdr:row>
      <xdr:rowOff>57150</xdr:rowOff>
    </xdr:from>
    <xdr:to>
      <xdr:col>9</xdr:col>
      <xdr:colOff>685800</xdr:colOff>
      <xdr:row>48</xdr:row>
      <xdr:rowOff>200025</xdr:rowOff>
    </xdr:to>
    <xdr:sp>
      <xdr:nvSpPr>
        <xdr:cNvPr id="20" name="角丸四角形吹き出し 32"/>
        <xdr:cNvSpPr>
          <a:spLocks/>
        </xdr:cNvSpPr>
      </xdr:nvSpPr>
      <xdr:spPr>
        <a:xfrm>
          <a:off x="3514725" y="12534900"/>
          <a:ext cx="4600575" cy="409575"/>
        </a:xfrm>
        <a:prstGeom prst="wedgeRoundRectCallout">
          <a:avLst>
            <a:gd name="adj1" fmla="val -56388"/>
            <a:gd name="adj2" fmla="val 46875"/>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忘れずに提出してあるか確認・チェックしてください。</a:t>
          </a:r>
        </a:p>
      </xdr:txBody>
    </xdr:sp>
    <xdr:clientData/>
  </xdr:twoCellAnchor>
  <xdr:twoCellAnchor>
    <xdr:from>
      <xdr:col>0</xdr:col>
      <xdr:colOff>238125</xdr:colOff>
      <xdr:row>42</xdr:row>
      <xdr:rowOff>190500</xdr:rowOff>
    </xdr:from>
    <xdr:to>
      <xdr:col>7</xdr:col>
      <xdr:colOff>733425</xdr:colOff>
      <xdr:row>44</xdr:row>
      <xdr:rowOff>333375</xdr:rowOff>
    </xdr:to>
    <xdr:sp>
      <xdr:nvSpPr>
        <xdr:cNvPr id="21" name="角丸四角形吹き出し 35"/>
        <xdr:cNvSpPr>
          <a:spLocks/>
        </xdr:cNvSpPr>
      </xdr:nvSpPr>
      <xdr:spPr>
        <a:xfrm>
          <a:off x="238125" y="11239500"/>
          <a:ext cx="5715000" cy="981075"/>
        </a:xfrm>
        <a:prstGeom prst="wedgeRoundRectCallout">
          <a:avLst>
            <a:gd name="adj1" fmla="val -17824"/>
            <a:gd name="adj2" fmla="val -7640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全ての資材について、チラシ・カタログ通りの名称を記載ください。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化学窒素の成分量がわかるパンフレット（堆肥等の自給資材は申し立て書）等を提出ください（ＪＡの取扱資材は、原則不要）</a:t>
          </a:r>
        </a:p>
      </xdr:txBody>
    </xdr:sp>
    <xdr:clientData/>
  </xdr:twoCellAnchor>
  <xdr:twoCellAnchor>
    <xdr:from>
      <xdr:col>9</xdr:col>
      <xdr:colOff>285750</xdr:colOff>
      <xdr:row>37</xdr:row>
      <xdr:rowOff>190500</xdr:rowOff>
    </xdr:from>
    <xdr:to>
      <xdr:col>11</xdr:col>
      <xdr:colOff>238125</xdr:colOff>
      <xdr:row>43</xdr:row>
      <xdr:rowOff>19050</xdr:rowOff>
    </xdr:to>
    <xdr:grpSp>
      <xdr:nvGrpSpPr>
        <xdr:cNvPr id="22" name="グループ化 38"/>
        <xdr:cNvGrpSpPr>
          <a:grpSpLocks/>
        </xdr:cNvGrpSpPr>
      </xdr:nvGrpSpPr>
      <xdr:grpSpPr>
        <a:xfrm>
          <a:off x="7715250" y="9144000"/>
          <a:ext cx="2305050" cy="2343150"/>
          <a:chOff x="7783285" y="7443106"/>
          <a:chExt cx="2326823" cy="2331357"/>
        </a:xfrm>
        <a:solidFill>
          <a:srgbClr val="FFFFFF"/>
        </a:solidFill>
      </xdr:grpSpPr>
      <xdr:sp>
        <xdr:nvSpPr>
          <xdr:cNvPr id="23" name="角丸四角形吹き出し 42"/>
          <xdr:cNvSpPr>
            <a:spLocks/>
          </xdr:cNvSpPr>
        </xdr:nvSpPr>
        <xdr:spPr>
          <a:xfrm>
            <a:off x="7783285" y="7443106"/>
            <a:ext cx="2095886" cy="2331357"/>
          </a:xfrm>
          <a:prstGeom prst="wedgeRoundRectCallout">
            <a:avLst>
              <a:gd name="adj1" fmla="val -25962"/>
              <a:gd name="adj2" fmla="val 7115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柏崎地域は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水稲</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わたぼうし</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こしいぶき</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越路早生</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ひとめぼれ</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上記以外　３</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０</a:t>
            </a:r>
          </a:p>
        </xdr:txBody>
      </xdr:sp>
      <xdr:sp>
        <xdr:nvSpPr>
          <xdr:cNvPr id="24" name="右中かっこ 43"/>
          <xdr:cNvSpPr>
            <a:spLocks/>
          </xdr:cNvSpPr>
        </xdr:nvSpPr>
        <xdr:spPr>
          <a:xfrm>
            <a:off x="8937971" y="8185060"/>
            <a:ext cx="393233" cy="900487"/>
          </a:xfrm>
          <a:prstGeom prst="rightBrace">
            <a:avLst/>
          </a:prstGeom>
          <a:noFill/>
          <a:ln w="3810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テキスト ボックス 44"/>
          <xdr:cNvSpPr txBox="1">
            <a:spLocks noChangeArrowheads="1"/>
          </xdr:cNvSpPr>
        </xdr:nvSpPr>
        <xdr:spPr>
          <a:xfrm>
            <a:off x="9348655" y="8487554"/>
            <a:ext cx="761453" cy="378263"/>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５</a:t>
            </a:r>
          </a:p>
        </xdr:txBody>
      </xdr:sp>
    </xdr:grpSp>
    <xdr:clientData/>
  </xdr:twoCellAnchor>
  <xdr:twoCellAnchor>
    <xdr:from>
      <xdr:col>21</xdr:col>
      <xdr:colOff>800100</xdr:colOff>
      <xdr:row>38</xdr:row>
      <xdr:rowOff>142875</xdr:rowOff>
    </xdr:from>
    <xdr:to>
      <xdr:col>25</xdr:col>
      <xdr:colOff>476250</xdr:colOff>
      <xdr:row>40</xdr:row>
      <xdr:rowOff>28575</xdr:rowOff>
    </xdr:to>
    <xdr:sp>
      <xdr:nvSpPr>
        <xdr:cNvPr id="26" name="角丸四角形吹き出し 45"/>
        <xdr:cNvSpPr>
          <a:spLocks/>
        </xdr:cNvSpPr>
      </xdr:nvSpPr>
      <xdr:spPr>
        <a:xfrm>
          <a:off x="17164050" y="9515475"/>
          <a:ext cx="2771775" cy="723900"/>
        </a:xfrm>
        <a:prstGeom prst="wedgeRoundRectCallout">
          <a:avLst>
            <a:gd name="adj1" fmla="val 4648"/>
            <a:gd name="adj2" fmla="val 66310"/>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一部の資材がほ場で異なる場合、備考にその旨記載ください。</a:t>
          </a:r>
        </a:p>
      </xdr:txBody>
    </xdr:sp>
    <xdr:clientData/>
  </xdr:twoCellAnchor>
  <xdr:twoCellAnchor>
    <xdr:from>
      <xdr:col>21</xdr:col>
      <xdr:colOff>704850</xdr:colOff>
      <xdr:row>42</xdr:row>
      <xdr:rowOff>38100</xdr:rowOff>
    </xdr:from>
    <xdr:to>
      <xdr:col>25</xdr:col>
      <xdr:colOff>38100</xdr:colOff>
      <xdr:row>43</xdr:row>
      <xdr:rowOff>352425</xdr:rowOff>
    </xdr:to>
    <xdr:sp>
      <xdr:nvSpPr>
        <xdr:cNvPr id="27" name="角丸四角形吹き出し 46"/>
        <xdr:cNvSpPr>
          <a:spLocks/>
        </xdr:cNvSpPr>
      </xdr:nvSpPr>
      <xdr:spPr>
        <a:xfrm>
          <a:off x="17068800" y="11087100"/>
          <a:ext cx="2428875" cy="733425"/>
        </a:xfrm>
        <a:prstGeom prst="wedgeRoundRectCallout">
          <a:avLst>
            <a:gd name="adj1" fmla="val -39388"/>
            <a:gd name="adj2" fmla="val 7304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柏崎地域は、</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水稲</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８　　</a:t>
          </a:r>
        </a:p>
      </xdr:txBody>
    </xdr:sp>
    <xdr:clientData/>
  </xdr:twoCellAnchor>
  <xdr:twoCellAnchor>
    <xdr:from>
      <xdr:col>9</xdr:col>
      <xdr:colOff>742950</xdr:colOff>
      <xdr:row>2</xdr:row>
      <xdr:rowOff>38100</xdr:rowOff>
    </xdr:from>
    <xdr:to>
      <xdr:col>10</xdr:col>
      <xdr:colOff>800100</xdr:colOff>
      <xdr:row>4</xdr:row>
      <xdr:rowOff>9525</xdr:rowOff>
    </xdr:to>
    <xdr:sp>
      <xdr:nvSpPr>
        <xdr:cNvPr id="28" name="テキスト ボックス 30"/>
        <xdr:cNvSpPr txBox="1">
          <a:spLocks noChangeArrowheads="1"/>
        </xdr:cNvSpPr>
      </xdr:nvSpPr>
      <xdr:spPr>
        <a:xfrm>
          <a:off x="8172450" y="390525"/>
          <a:ext cx="1104900" cy="50482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800" b="1" i="0" u="none" baseline="0">
              <a:solidFill>
                <a:srgbClr val="000000"/>
              </a:solidFill>
              <a:latin typeface="ＭＳ Ｐゴシック"/>
              <a:ea typeface="ＭＳ Ｐゴシック"/>
              <a:cs typeface="ＭＳ Ｐゴシック"/>
            </a:rPr>
            <a:t>記入例</a:t>
          </a:r>
        </a:p>
      </xdr:txBody>
    </xdr:sp>
    <xdr:clientData/>
  </xdr:twoCellAnchor>
  <xdr:twoCellAnchor>
    <xdr:from>
      <xdr:col>6</xdr:col>
      <xdr:colOff>123825</xdr:colOff>
      <xdr:row>23</xdr:row>
      <xdr:rowOff>0</xdr:rowOff>
    </xdr:from>
    <xdr:to>
      <xdr:col>10</xdr:col>
      <xdr:colOff>85725</xdr:colOff>
      <xdr:row>26</xdr:row>
      <xdr:rowOff>114300</xdr:rowOff>
    </xdr:to>
    <xdr:sp>
      <xdr:nvSpPr>
        <xdr:cNvPr id="29" name="角丸四角形吹き出し 34"/>
        <xdr:cNvSpPr>
          <a:spLocks/>
        </xdr:cNvSpPr>
      </xdr:nvSpPr>
      <xdr:spPr>
        <a:xfrm>
          <a:off x="4933950" y="5657850"/>
          <a:ext cx="3629025" cy="752475"/>
        </a:xfrm>
        <a:prstGeom prst="wedgeRoundRectCallout">
          <a:avLst>
            <a:gd name="adj1" fmla="val -74671"/>
            <a:gd name="adj2" fmla="val -6958"/>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作業実施時期に幅がある場合は、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○月○日～○月○日と記入してください。</a:t>
          </a:r>
        </a:p>
      </xdr:txBody>
    </xdr:sp>
    <xdr:clientData/>
  </xdr:twoCellAnchor>
  <xdr:twoCellAnchor>
    <xdr:from>
      <xdr:col>4</xdr:col>
      <xdr:colOff>819150</xdr:colOff>
      <xdr:row>26</xdr:row>
      <xdr:rowOff>209550</xdr:rowOff>
    </xdr:from>
    <xdr:to>
      <xdr:col>9</xdr:col>
      <xdr:colOff>847725</xdr:colOff>
      <xdr:row>31</xdr:row>
      <xdr:rowOff>28575</xdr:rowOff>
    </xdr:to>
    <xdr:sp>
      <xdr:nvSpPr>
        <xdr:cNvPr id="30" name="角丸四角形吹き出し 43"/>
        <xdr:cNvSpPr>
          <a:spLocks/>
        </xdr:cNvSpPr>
      </xdr:nvSpPr>
      <xdr:spPr>
        <a:xfrm>
          <a:off x="4400550" y="6505575"/>
          <a:ext cx="3876675" cy="733425"/>
        </a:xfrm>
        <a:prstGeom prst="wedgeRoundRectCallout">
          <a:avLst>
            <a:gd name="adj1" fmla="val 9861"/>
            <a:gd name="adj2" fmla="val 11167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小数点以下第３位まで記載する。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小数点以下第４位まである場合は切り上げ</a:t>
          </a:r>
        </a:p>
      </xdr:txBody>
    </xdr:sp>
    <xdr:clientData/>
  </xdr:twoCellAnchor>
  <xdr:twoCellAnchor>
    <xdr:from>
      <xdr:col>11</xdr:col>
      <xdr:colOff>171450</xdr:colOff>
      <xdr:row>22</xdr:row>
      <xdr:rowOff>266700</xdr:rowOff>
    </xdr:from>
    <xdr:to>
      <xdr:col>23</xdr:col>
      <xdr:colOff>19050</xdr:colOff>
      <xdr:row>31</xdr:row>
      <xdr:rowOff>85725</xdr:rowOff>
    </xdr:to>
    <xdr:sp>
      <xdr:nvSpPr>
        <xdr:cNvPr id="31" name="角丸四角形吹き出し 43"/>
        <xdr:cNvSpPr>
          <a:spLocks/>
        </xdr:cNvSpPr>
      </xdr:nvSpPr>
      <xdr:spPr>
        <a:xfrm>
          <a:off x="9953625" y="5648325"/>
          <a:ext cx="8172450" cy="1647825"/>
        </a:xfrm>
        <a:prstGeom prst="wedgeRoundRectCallout">
          <a:avLst>
            <a:gd name="adj1" fmla="val -62250"/>
            <a:gd name="adj2" fmla="val 127953"/>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培土で窒素成分割合を「％」ではなく「○</a:t>
          </a:r>
          <a:r>
            <a:rPr lang="en-US" cap="none" sz="1400" b="0" i="0" u="none" baseline="0">
              <a:solidFill>
                <a:srgbClr val="000000"/>
              </a:solidFill>
            </a:rPr>
            <a:t>g/</a:t>
          </a:r>
          <a:r>
            <a:rPr lang="en-US" cap="none" sz="1400" b="0" i="0" u="none" baseline="0">
              <a:solidFill>
                <a:srgbClr val="000000"/>
              </a:solidFill>
              <a:latin typeface="ＭＳ Ｐゴシック"/>
              <a:ea typeface="ＭＳ Ｐゴシック"/>
              <a:cs typeface="ＭＳ Ｐゴシック"/>
            </a:rPr>
            <a:t>箱」と書いている場合、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箱当たりの育苗培土の使用量を備考欄に記入してください。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例</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ホーネンス培土</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号は窒素割合が</a:t>
          </a:r>
          <a:r>
            <a:rPr lang="en-US" cap="none" sz="1400" b="0" i="0" u="none" baseline="0">
              <a:solidFill>
                <a:srgbClr val="000000"/>
              </a:solidFill>
            </a:rPr>
            <a:t>1.3g/2.8kg</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=0.04643%</a:t>
          </a:r>
          <a:r>
            <a:rPr lang="en-US" cap="none" sz="1400" b="0" i="0" u="none" baseline="0">
              <a:solidFill>
                <a:srgbClr val="000000"/>
              </a:solidFill>
              <a:latin typeface="ＭＳ Ｐゴシック"/>
              <a:ea typeface="ＭＳ Ｐゴシック"/>
              <a:cs typeface="ＭＳ Ｐゴシック"/>
            </a:rPr>
            <a:t>。この</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数値は切り上げずにそのまま計算）であることから、</a:t>
          </a:r>
          <a:r>
            <a:rPr lang="en-US" cap="none" sz="1400" b="0" i="0" u="none" baseline="0">
              <a:solidFill>
                <a:srgbClr val="000000"/>
              </a:solidFill>
              <a:latin typeface="ＭＳ Ｐゴシック"/>
              <a:ea typeface="ＭＳ Ｐゴシック"/>
              <a:cs typeface="ＭＳ Ｐゴシック"/>
            </a:rPr>
            <a:t>使用量が</a:t>
          </a:r>
          <a:r>
            <a:rPr lang="en-US" cap="none" sz="1400" b="0" i="0" u="none" baseline="0">
              <a:solidFill>
                <a:srgbClr val="000000"/>
              </a:solidFill>
            </a:rPr>
            <a:t>2.8kg/</a:t>
          </a:r>
          <a:r>
            <a:rPr lang="en-US" cap="none" sz="1400" b="0" i="0" u="none" baseline="0">
              <a:solidFill>
                <a:srgbClr val="000000"/>
              </a:solidFill>
              <a:latin typeface="ＭＳ Ｐゴシック"/>
              <a:ea typeface="ＭＳ Ｐゴシック"/>
              <a:cs typeface="ＭＳ Ｐゴシック"/>
            </a:rPr>
            <a:t>箱でない場合、窒素割合</a:t>
          </a:r>
          <a:r>
            <a:rPr lang="en-US" cap="none" sz="1400" b="0" i="0" u="none" baseline="0">
              <a:solidFill>
                <a:srgbClr val="000000"/>
              </a:solidFill>
            </a:rPr>
            <a:t>1.3g/</a:t>
          </a:r>
          <a:r>
            <a:rPr lang="en-US" cap="none" sz="1400" b="0" i="0" u="none" baseline="0">
              <a:solidFill>
                <a:srgbClr val="000000"/>
              </a:solidFill>
              <a:latin typeface="ＭＳ Ｐゴシック"/>
              <a:ea typeface="ＭＳ Ｐゴシック"/>
              <a:cs typeface="ＭＳ Ｐゴシック"/>
            </a:rPr>
            <a:t>箱とは書けない。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例</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セルシオ</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号は窒素割合が</a:t>
          </a:r>
          <a:r>
            <a:rPr lang="en-US" cap="none" sz="1400" b="0" i="0" u="none" baseline="0">
              <a:solidFill>
                <a:srgbClr val="000000"/>
              </a:solidFill>
            </a:rPr>
            <a:t>0.05%</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11</xdr:row>
      <xdr:rowOff>76200</xdr:rowOff>
    </xdr:from>
    <xdr:to>
      <xdr:col>6</xdr:col>
      <xdr:colOff>9525</xdr:colOff>
      <xdr:row>12</xdr:row>
      <xdr:rowOff>361950</xdr:rowOff>
    </xdr:to>
    <xdr:sp>
      <xdr:nvSpPr>
        <xdr:cNvPr id="1" name="角丸四角形吹き出し 1"/>
        <xdr:cNvSpPr>
          <a:spLocks/>
        </xdr:cNvSpPr>
      </xdr:nvSpPr>
      <xdr:spPr>
        <a:xfrm>
          <a:off x="2390775" y="3571875"/>
          <a:ext cx="3228975" cy="733425"/>
        </a:xfrm>
        <a:prstGeom prst="wedgeRoundRectCallout">
          <a:avLst>
            <a:gd name="adj1" fmla="val -29013"/>
            <a:gd name="adj2" fmla="val -79319"/>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ほ場ごとに湛水開始・排水開始期間を年月日で記載ください。</a:t>
          </a:r>
        </a:p>
      </xdr:txBody>
    </xdr:sp>
    <xdr:clientData/>
  </xdr:twoCellAnchor>
  <xdr:twoCellAnchor>
    <xdr:from>
      <xdr:col>4</xdr:col>
      <xdr:colOff>400050</xdr:colOff>
      <xdr:row>0</xdr:row>
      <xdr:rowOff>76200</xdr:rowOff>
    </xdr:from>
    <xdr:to>
      <xdr:col>6</xdr:col>
      <xdr:colOff>561975</xdr:colOff>
      <xdr:row>3</xdr:row>
      <xdr:rowOff>85725</xdr:rowOff>
    </xdr:to>
    <xdr:sp>
      <xdr:nvSpPr>
        <xdr:cNvPr id="2" name="テキスト ボックス 2"/>
        <xdr:cNvSpPr txBox="1">
          <a:spLocks noChangeArrowheads="1"/>
        </xdr:cNvSpPr>
      </xdr:nvSpPr>
      <xdr:spPr>
        <a:xfrm>
          <a:off x="5067300" y="76200"/>
          <a:ext cx="1104900" cy="495300"/>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800" b="1"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F53"/>
  <sheetViews>
    <sheetView view="pageBreakPreview" zoomScale="75" zoomScaleNormal="75" zoomScaleSheetLayoutView="75" workbookViewId="0" topLeftCell="A1">
      <selection activeCell="E11" sqref="E11:F11"/>
    </sheetView>
  </sheetViews>
  <sheetFormatPr defaultColWidth="8.00390625" defaultRowHeight="13.5"/>
  <cols>
    <col min="1" max="1" width="4.375" style="2" customWidth="1"/>
    <col min="2" max="2" width="5.50390625" style="2" customWidth="1"/>
    <col min="3" max="3" width="23.875" style="2" customWidth="1"/>
    <col min="4" max="4" width="13.25390625" style="2" customWidth="1"/>
    <col min="5" max="5" width="13.125" style="11" customWidth="1"/>
    <col min="6" max="6" width="3.00390625" style="11" customWidth="1"/>
    <col min="7" max="7" width="8.75390625" style="11" customWidth="1"/>
    <col min="8" max="8" width="11.50390625" style="11" customWidth="1"/>
    <col min="9" max="10" width="13.75390625" style="2" customWidth="1"/>
    <col min="11" max="12" width="8.375" style="2" customWidth="1"/>
    <col min="13" max="13" width="2.375" style="2" customWidth="1"/>
    <col min="14" max="19" width="8.875" style="2" customWidth="1"/>
    <col min="20" max="20" width="9.375" style="2" customWidth="1"/>
    <col min="21" max="22" width="8.875" style="2" customWidth="1"/>
    <col min="23" max="23" width="14.00390625" style="2" customWidth="1"/>
    <col min="24" max="27" width="8.875" style="2" customWidth="1"/>
    <col min="28" max="28" width="1.37890625" style="2" customWidth="1"/>
    <col min="29" max="29" width="8.00390625" style="2" customWidth="1"/>
    <col min="30" max="30" width="1.875" style="2" customWidth="1"/>
    <col min="31" max="16384" width="8.00390625" style="2" customWidth="1"/>
  </cols>
  <sheetData>
    <row r="1" spans="1:26" ht="21" customHeight="1">
      <c r="A1" s="2" t="s">
        <v>129</v>
      </c>
      <c r="D1" s="4" t="s">
        <v>102</v>
      </c>
      <c r="I1" s="2" t="s">
        <v>103</v>
      </c>
      <c r="S1" s="3"/>
      <c r="T1" s="12"/>
      <c r="U1" s="3"/>
      <c r="V1" s="3"/>
      <c r="W1" s="3"/>
      <c r="X1" s="5"/>
      <c r="Y1" s="5"/>
      <c r="Z1" s="3"/>
    </row>
    <row r="2" spans="5:26" ht="6.75" customHeight="1">
      <c r="E2" s="1"/>
      <c r="S2" s="3"/>
      <c r="T2" s="12"/>
      <c r="U2" s="3"/>
      <c r="V2" s="3"/>
      <c r="W2" s="3"/>
      <c r="Z2" s="3"/>
    </row>
    <row r="3" spans="2:27" s="29" customFormat="1" ht="21" customHeight="1">
      <c r="B3" s="184" t="s">
        <v>29</v>
      </c>
      <c r="C3" s="184"/>
      <c r="D3" s="185" t="s">
        <v>130</v>
      </c>
      <c r="E3" s="185"/>
      <c r="F3" s="185"/>
      <c r="G3" s="185"/>
      <c r="H3" s="185"/>
      <c r="I3" s="185"/>
      <c r="J3" s="185"/>
      <c r="K3" s="30"/>
      <c r="L3" s="30"/>
      <c r="N3" s="184" t="s">
        <v>34</v>
      </c>
      <c r="O3" s="184"/>
      <c r="P3" s="184"/>
      <c r="Q3" s="184" t="s">
        <v>53</v>
      </c>
      <c r="R3" s="184"/>
      <c r="S3" s="170" t="s">
        <v>15</v>
      </c>
      <c r="T3" s="212"/>
      <c r="U3" s="212"/>
      <c r="V3" s="212"/>
      <c r="W3" s="171"/>
      <c r="X3" s="31"/>
      <c r="Y3" s="170" t="s">
        <v>24</v>
      </c>
      <c r="Z3" s="171"/>
      <c r="AA3" s="31"/>
    </row>
    <row r="4" spans="2:27" s="29" customFormat="1" ht="21" customHeight="1">
      <c r="B4" s="199" t="s">
        <v>35</v>
      </c>
      <c r="C4" s="202"/>
      <c r="D4" s="32"/>
      <c r="E4" s="33"/>
      <c r="F4" s="33"/>
      <c r="G4" s="33"/>
      <c r="H4" s="33"/>
      <c r="I4" s="33"/>
      <c r="J4" s="34"/>
      <c r="K4" s="35"/>
      <c r="L4" s="35"/>
      <c r="N4" s="184"/>
      <c r="O4" s="184"/>
      <c r="P4" s="184"/>
      <c r="Q4" s="185"/>
      <c r="R4" s="185"/>
      <c r="S4" s="36"/>
      <c r="T4" s="37"/>
      <c r="U4" s="37"/>
      <c r="V4" s="37"/>
      <c r="W4" s="38"/>
      <c r="X4" s="31"/>
      <c r="Y4" s="184"/>
      <c r="Z4" s="184"/>
      <c r="AA4" s="31"/>
    </row>
    <row r="5" spans="2:27" s="29" customFormat="1" ht="14.25">
      <c r="B5" s="200"/>
      <c r="C5" s="203"/>
      <c r="D5" s="272"/>
      <c r="E5" s="273"/>
      <c r="F5" s="273"/>
      <c r="G5" s="273"/>
      <c r="H5" s="273"/>
      <c r="I5" s="273"/>
      <c r="J5" s="274"/>
      <c r="K5" s="35"/>
      <c r="L5" s="35"/>
      <c r="N5" s="184"/>
      <c r="O5" s="184"/>
      <c r="P5" s="184"/>
      <c r="Q5" s="185"/>
      <c r="R5" s="185"/>
      <c r="S5" s="39"/>
      <c r="T5" s="31"/>
      <c r="U5" s="31"/>
      <c r="V5" s="31"/>
      <c r="W5" s="40"/>
      <c r="X5" s="31"/>
      <c r="Y5" s="184"/>
      <c r="Z5" s="184"/>
      <c r="AA5" s="31"/>
    </row>
    <row r="6" spans="2:27" s="29" customFormat="1" ht="17.25" customHeight="1">
      <c r="B6" s="201"/>
      <c r="C6" s="204"/>
      <c r="D6" s="275"/>
      <c r="E6" s="276"/>
      <c r="F6" s="276"/>
      <c r="G6" s="276"/>
      <c r="H6" s="276"/>
      <c r="I6" s="276"/>
      <c r="J6" s="277"/>
      <c r="K6" s="35"/>
      <c r="L6" s="35"/>
      <c r="N6" s="184"/>
      <c r="O6" s="184"/>
      <c r="P6" s="184"/>
      <c r="Q6" s="185"/>
      <c r="R6" s="185"/>
      <c r="S6" s="41"/>
      <c r="T6" s="42"/>
      <c r="U6" s="42"/>
      <c r="V6" s="42"/>
      <c r="W6" s="43"/>
      <c r="X6" s="31"/>
      <c r="Y6" s="184"/>
      <c r="Z6" s="184"/>
      <c r="AA6" s="31"/>
    </row>
    <row r="7" spans="5:26" s="29" customFormat="1" ht="9" customHeight="1">
      <c r="E7" s="44"/>
      <c r="F7" s="45"/>
      <c r="G7" s="45"/>
      <c r="H7" s="45"/>
      <c r="S7" s="31"/>
      <c r="T7" s="30"/>
      <c r="U7" s="31"/>
      <c r="V7" s="31"/>
      <c r="W7" s="31"/>
      <c r="X7" s="46"/>
      <c r="Y7" s="46"/>
      <c r="Z7" s="31"/>
    </row>
    <row r="8" spans="1:12" s="29" customFormat="1" ht="15">
      <c r="A8" s="47" t="s">
        <v>20</v>
      </c>
      <c r="C8" s="48"/>
      <c r="D8" s="49" t="s">
        <v>51</v>
      </c>
      <c r="E8" s="50"/>
      <c r="F8" s="50"/>
      <c r="G8" s="50"/>
      <c r="H8" s="50"/>
      <c r="I8" s="51"/>
      <c r="J8" s="51"/>
      <c r="K8" s="52"/>
      <c r="L8" s="52"/>
    </row>
    <row r="9" spans="2:21" s="29" customFormat="1" ht="21.75" customHeight="1">
      <c r="B9" s="31" t="s">
        <v>54</v>
      </c>
      <c r="U9" s="42" t="s">
        <v>21</v>
      </c>
    </row>
    <row r="10" spans="2:27" s="29" customFormat="1" ht="16.5" customHeight="1">
      <c r="B10" s="170" t="s">
        <v>22</v>
      </c>
      <c r="C10" s="212"/>
      <c r="D10" s="212"/>
      <c r="E10" s="189" t="s">
        <v>49</v>
      </c>
      <c r="F10" s="184"/>
      <c r="G10" s="186" t="s">
        <v>104</v>
      </c>
      <c r="H10" s="187"/>
      <c r="I10" s="187"/>
      <c r="J10" s="187"/>
      <c r="K10" s="278" t="s">
        <v>49</v>
      </c>
      <c r="L10" s="279"/>
      <c r="M10" s="188"/>
      <c r="N10" s="188" t="s">
        <v>92</v>
      </c>
      <c r="O10" s="188"/>
      <c r="P10" s="188"/>
      <c r="Q10" s="186"/>
      <c r="R10" s="189" t="s">
        <v>49</v>
      </c>
      <c r="S10" s="184"/>
      <c r="U10" s="53"/>
      <c r="V10" s="54"/>
      <c r="W10" s="170" t="s">
        <v>14</v>
      </c>
      <c r="X10" s="171"/>
      <c r="Y10" s="170" t="s">
        <v>45</v>
      </c>
      <c r="Z10" s="212"/>
      <c r="AA10" s="171"/>
    </row>
    <row r="11" spans="2:27" s="29" customFormat="1" ht="22.5" customHeight="1">
      <c r="B11" s="175" t="s">
        <v>26</v>
      </c>
      <c r="C11" s="176"/>
      <c r="D11" s="176"/>
      <c r="E11" s="179"/>
      <c r="F11" s="180"/>
      <c r="G11" s="175" t="s">
        <v>55</v>
      </c>
      <c r="H11" s="176"/>
      <c r="I11" s="176"/>
      <c r="J11" s="176"/>
      <c r="K11" s="179"/>
      <c r="L11" s="181"/>
      <c r="M11" s="180"/>
      <c r="N11" s="280" t="s">
        <v>41</v>
      </c>
      <c r="O11" s="281"/>
      <c r="P11" s="281"/>
      <c r="Q11" s="282"/>
      <c r="R11" s="252"/>
      <c r="S11" s="253"/>
      <c r="U11" s="172" t="s">
        <v>56</v>
      </c>
      <c r="V11" s="173"/>
      <c r="W11" s="166"/>
      <c r="X11" s="166"/>
      <c r="Y11" s="184"/>
      <c r="Z11" s="184"/>
      <c r="AA11" s="184"/>
    </row>
    <row r="12" spans="2:27" s="29" customFormat="1" ht="22.5" customHeight="1">
      <c r="B12" s="175" t="s">
        <v>27</v>
      </c>
      <c r="C12" s="176"/>
      <c r="D12" s="176"/>
      <c r="E12" s="179"/>
      <c r="F12" s="180"/>
      <c r="G12" s="175" t="s">
        <v>93</v>
      </c>
      <c r="H12" s="176"/>
      <c r="I12" s="176"/>
      <c r="J12" s="176"/>
      <c r="K12" s="179"/>
      <c r="L12" s="181"/>
      <c r="M12" s="180"/>
      <c r="N12" s="283"/>
      <c r="O12" s="284"/>
      <c r="P12" s="284"/>
      <c r="Q12" s="285"/>
      <c r="R12" s="254"/>
      <c r="S12" s="255"/>
      <c r="U12" s="173"/>
      <c r="V12" s="173"/>
      <c r="W12" s="166"/>
      <c r="X12" s="166"/>
      <c r="Y12" s="184"/>
      <c r="Z12" s="184"/>
      <c r="AA12" s="184"/>
    </row>
    <row r="13" spans="2:27" s="29" customFormat="1" ht="22.5" customHeight="1">
      <c r="B13" s="175" t="s">
        <v>52</v>
      </c>
      <c r="C13" s="176"/>
      <c r="D13" s="176"/>
      <c r="E13" s="179"/>
      <c r="F13" s="180"/>
      <c r="G13" s="175" t="s">
        <v>95</v>
      </c>
      <c r="H13" s="176"/>
      <c r="I13" s="176"/>
      <c r="J13" s="176"/>
      <c r="K13" s="179" t="s">
        <v>96</v>
      </c>
      <c r="L13" s="181"/>
      <c r="M13" s="180"/>
      <c r="N13" s="288" t="s">
        <v>42</v>
      </c>
      <c r="O13" s="289"/>
      <c r="P13" s="289"/>
      <c r="Q13" s="289"/>
      <c r="R13" s="290"/>
      <c r="S13" s="291"/>
      <c r="U13" s="172" t="s">
        <v>57</v>
      </c>
      <c r="V13" s="173"/>
      <c r="W13" s="166"/>
      <c r="X13" s="166"/>
      <c r="Y13" s="184"/>
      <c r="Z13" s="184"/>
      <c r="AA13" s="184"/>
    </row>
    <row r="14" spans="2:27" s="29" customFormat="1" ht="22.5" customHeight="1" thickBot="1">
      <c r="B14" s="178" t="s">
        <v>40</v>
      </c>
      <c r="C14" s="271"/>
      <c r="D14" s="271"/>
      <c r="E14" s="267"/>
      <c r="F14" s="268"/>
      <c r="G14" s="175" t="s">
        <v>117</v>
      </c>
      <c r="H14" s="176"/>
      <c r="I14" s="176"/>
      <c r="J14" s="176"/>
      <c r="K14" s="179"/>
      <c r="L14" s="181"/>
      <c r="M14" s="180"/>
      <c r="N14" s="41"/>
      <c r="O14" s="42"/>
      <c r="P14" s="42"/>
      <c r="Q14" s="89"/>
      <c r="R14" s="292"/>
      <c r="S14" s="293"/>
      <c r="U14" s="174"/>
      <c r="V14" s="174"/>
      <c r="W14" s="167"/>
      <c r="X14" s="167"/>
      <c r="Y14" s="190"/>
      <c r="Z14" s="190"/>
      <c r="AA14" s="190"/>
    </row>
    <row r="15" spans="2:27" s="29" customFormat="1" ht="22.5" customHeight="1" thickTop="1">
      <c r="B15" s="168" t="s">
        <v>114</v>
      </c>
      <c r="C15" s="169"/>
      <c r="D15" s="169"/>
      <c r="E15" s="269"/>
      <c r="F15" s="270"/>
      <c r="G15" s="177" t="s">
        <v>44</v>
      </c>
      <c r="H15" s="177"/>
      <c r="I15" s="177"/>
      <c r="J15" s="178"/>
      <c r="K15" s="267"/>
      <c r="L15" s="286"/>
      <c r="M15" s="268"/>
      <c r="N15" s="177" t="s">
        <v>43</v>
      </c>
      <c r="O15" s="177"/>
      <c r="P15" s="177"/>
      <c r="Q15" s="178"/>
      <c r="R15" s="256"/>
      <c r="S15" s="257"/>
      <c r="U15" s="182" t="s">
        <v>8</v>
      </c>
      <c r="V15" s="183"/>
      <c r="W15" s="55">
        <f>IF(W13="","",W13-W11+1)</f>
      </c>
      <c r="X15" s="56" t="s">
        <v>23</v>
      </c>
      <c r="Y15" s="209"/>
      <c r="Z15" s="210"/>
      <c r="AA15" s="211"/>
    </row>
    <row r="16" spans="5:28" s="29" customFormat="1" ht="21.75" customHeight="1">
      <c r="E16" s="31"/>
      <c r="G16" s="168" t="s">
        <v>115</v>
      </c>
      <c r="H16" s="169"/>
      <c r="I16" s="169"/>
      <c r="J16" s="169"/>
      <c r="K16" s="269"/>
      <c r="L16" s="287"/>
      <c r="M16" s="270"/>
      <c r="N16" s="168" t="s">
        <v>48</v>
      </c>
      <c r="O16" s="169"/>
      <c r="P16" s="169"/>
      <c r="Q16" s="169"/>
      <c r="R16" s="258"/>
      <c r="S16" s="259"/>
      <c r="U16" s="29" t="s">
        <v>58</v>
      </c>
      <c r="AB16" s="46"/>
    </row>
    <row r="17" spans="2:28" s="29" customFormat="1" ht="14.25">
      <c r="B17" s="29" t="s">
        <v>116</v>
      </c>
      <c r="E17" s="31"/>
      <c r="G17" s="48"/>
      <c r="H17" s="48"/>
      <c r="I17" s="48"/>
      <c r="J17" s="48"/>
      <c r="K17" s="107"/>
      <c r="L17" s="107"/>
      <c r="M17" s="107"/>
      <c r="N17" s="48"/>
      <c r="O17" s="48"/>
      <c r="P17" s="48"/>
      <c r="Q17" s="48"/>
      <c r="R17" s="108"/>
      <c r="S17" s="108"/>
      <c r="AB17" s="46"/>
    </row>
    <row r="18" spans="2:28" s="29" customFormat="1" ht="21.75" customHeight="1">
      <c r="B18" s="184" t="s">
        <v>97</v>
      </c>
      <c r="C18" s="184"/>
      <c r="D18" s="184" t="s">
        <v>118</v>
      </c>
      <c r="E18" s="184"/>
      <c r="F18" s="184" t="s">
        <v>119</v>
      </c>
      <c r="G18" s="184"/>
      <c r="H18" s="184"/>
      <c r="I18" s="188" t="s">
        <v>98</v>
      </c>
      <c r="J18" s="188"/>
      <c r="K18" s="266" t="s">
        <v>62</v>
      </c>
      <c r="L18" s="181"/>
      <c r="M18" s="181"/>
      <c r="N18" s="181"/>
      <c r="O18" s="181"/>
      <c r="P18" s="181"/>
      <c r="Q18" s="181"/>
      <c r="R18" s="181"/>
      <c r="S18" s="180"/>
      <c r="AB18" s="46"/>
    </row>
    <row r="19" spans="2:28" s="29" customFormat="1" ht="21.75" customHeight="1">
      <c r="B19" s="184"/>
      <c r="C19" s="184"/>
      <c r="D19" s="296" t="s">
        <v>124</v>
      </c>
      <c r="E19" s="296"/>
      <c r="F19" s="294"/>
      <c r="G19" s="295"/>
      <c r="H19" s="129" t="s">
        <v>99</v>
      </c>
      <c r="I19" s="134"/>
      <c r="J19" s="99" t="s">
        <v>100</v>
      </c>
      <c r="K19" s="132" t="s">
        <v>109</v>
      </c>
      <c r="L19" s="260"/>
      <c r="M19" s="260"/>
      <c r="N19" s="265" t="s">
        <v>111</v>
      </c>
      <c r="O19" s="265"/>
      <c r="P19" s="137"/>
      <c r="Q19" s="112" t="s">
        <v>110</v>
      </c>
      <c r="R19" s="112"/>
      <c r="S19" s="113"/>
      <c r="AB19" s="46"/>
    </row>
    <row r="20" spans="2:28" s="29" customFormat="1" ht="21.75" customHeight="1">
      <c r="B20" s="184"/>
      <c r="C20" s="184"/>
      <c r="D20" s="296" t="s">
        <v>124</v>
      </c>
      <c r="E20" s="296"/>
      <c r="F20" s="294"/>
      <c r="G20" s="295"/>
      <c r="H20" s="129" t="s">
        <v>99</v>
      </c>
      <c r="I20" s="134"/>
      <c r="J20" s="109" t="s">
        <v>100</v>
      </c>
      <c r="K20" s="132" t="s">
        <v>109</v>
      </c>
      <c r="L20" s="260"/>
      <c r="M20" s="260"/>
      <c r="N20" s="265" t="s">
        <v>111</v>
      </c>
      <c r="O20" s="265"/>
      <c r="P20" s="137"/>
      <c r="Q20" s="112" t="s">
        <v>110</v>
      </c>
      <c r="R20" s="112"/>
      <c r="S20" s="113"/>
      <c r="AB20" s="46"/>
    </row>
    <row r="21" spans="2:28" s="29" customFormat="1" ht="21.75" customHeight="1" thickBot="1">
      <c r="B21" s="190"/>
      <c r="C21" s="190"/>
      <c r="D21" s="261" t="s">
        <v>124</v>
      </c>
      <c r="E21" s="261"/>
      <c r="F21" s="262"/>
      <c r="G21" s="263"/>
      <c r="H21" s="130" t="s">
        <v>99</v>
      </c>
      <c r="I21" s="135"/>
      <c r="J21" s="111" t="s">
        <v>100</v>
      </c>
      <c r="K21" s="133" t="s">
        <v>109</v>
      </c>
      <c r="L21" s="264"/>
      <c r="M21" s="264"/>
      <c r="N21" s="300" t="s">
        <v>111</v>
      </c>
      <c r="O21" s="300"/>
      <c r="P21" s="138"/>
      <c r="Q21" s="114" t="s">
        <v>110</v>
      </c>
      <c r="R21" s="114"/>
      <c r="S21" s="115"/>
      <c r="AB21" s="46"/>
    </row>
    <row r="22" spans="2:28" s="29" customFormat="1" ht="21.75" customHeight="1" thickTop="1">
      <c r="B22" s="209" t="s">
        <v>101</v>
      </c>
      <c r="C22" s="210"/>
      <c r="D22" s="210"/>
      <c r="E22" s="210"/>
      <c r="F22" s="210"/>
      <c r="G22" s="210"/>
      <c r="H22" s="211"/>
      <c r="I22" s="136">
        <f>IF(I19="","",SUM(I19:I21))</f>
      </c>
      <c r="J22" s="110" t="s">
        <v>100</v>
      </c>
      <c r="K22" s="297"/>
      <c r="L22" s="298"/>
      <c r="M22" s="298"/>
      <c r="N22" s="298"/>
      <c r="O22" s="298"/>
      <c r="P22" s="298"/>
      <c r="Q22" s="298"/>
      <c r="R22" s="298"/>
      <c r="S22" s="299"/>
      <c r="AB22" s="46"/>
    </row>
    <row r="23" spans="2:28" s="29" customFormat="1" ht="17.25" customHeight="1">
      <c r="B23" s="46"/>
      <c r="C23" s="46"/>
      <c r="D23" s="46"/>
      <c r="E23" s="46"/>
      <c r="F23" s="46"/>
      <c r="G23" s="46"/>
      <c r="H23" s="46"/>
      <c r="I23" s="154"/>
      <c r="J23" s="48"/>
      <c r="K23" s="155"/>
      <c r="L23" s="155"/>
      <c r="M23" s="155"/>
      <c r="N23" s="155"/>
      <c r="O23" s="155"/>
      <c r="P23" s="155"/>
      <c r="Q23" s="155"/>
      <c r="R23" s="155"/>
      <c r="S23" s="155"/>
      <c r="AB23" s="46"/>
    </row>
    <row r="24" spans="1:25" s="29" customFormat="1" ht="21.75" customHeight="1">
      <c r="A24" s="47" t="s">
        <v>50</v>
      </c>
      <c r="D24" s="57"/>
      <c r="E24" s="143" t="s">
        <v>126</v>
      </c>
      <c r="F24" s="144"/>
      <c r="G24" s="145"/>
      <c r="H24" s="146"/>
      <c r="I24" s="143"/>
      <c r="J24" s="147"/>
      <c r="K24" s="148"/>
      <c r="L24" s="301" t="s">
        <v>127</v>
      </c>
      <c r="M24" s="301"/>
      <c r="N24" s="301"/>
      <c r="O24" s="301"/>
      <c r="P24" s="149"/>
      <c r="Q24" s="149"/>
      <c r="R24" s="150" t="s">
        <v>122</v>
      </c>
      <c r="S24" s="144"/>
      <c r="T24" s="144"/>
      <c r="U24" s="144"/>
      <c r="V24" s="144"/>
      <c r="W24" s="144"/>
      <c r="X24" s="144"/>
      <c r="Y24" s="144"/>
    </row>
    <row r="25" spans="2:32" s="29" customFormat="1" ht="15">
      <c r="B25" s="157" t="s">
        <v>18</v>
      </c>
      <c r="E25" s="151"/>
      <c r="F25" s="45"/>
      <c r="G25" s="45"/>
      <c r="H25" s="45"/>
      <c r="O25" s="152" t="s">
        <v>123</v>
      </c>
      <c r="P25" s="153"/>
      <c r="Q25" s="153"/>
      <c r="R25" s="153"/>
      <c r="S25" s="144"/>
      <c r="T25" s="144"/>
      <c r="U25" s="144"/>
      <c r="V25" s="144"/>
      <c r="W25" s="144"/>
      <c r="X25" s="144"/>
      <c r="Y25" s="144"/>
      <c r="AC25" s="31"/>
      <c r="AD25" s="46"/>
      <c r="AE25" s="46"/>
      <c r="AF25" s="31"/>
    </row>
    <row r="26" spans="2:32" s="29" customFormat="1" ht="14.25">
      <c r="B26" s="194" t="s">
        <v>11</v>
      </c>
      <c r="C26" s="195"/>
      <c r="D26" s="170" t="s">
        <v>67</v>
      </c>
      <c r="E26" s="212"/>
      <c r="F26" s="212"/>
      <c r="G26" s="171"/>
      <c r="H26" s="184" t="s">
        <v>16</v>
      </c>
      <c r="I26" s="184"/>
      <c r="J26" s="184"/>
      <c r="K26" s="184"/>
      <c r="L26" s="46"/>
      <c r="M26" s="46"/>
      <c r="AC26" s="31"/>
      <c r="AD26" s="46"/>
      <c r="AE26" s="46"/>
      <c r="AF26" s="31"/>
    </row>
    <row r="27" spans="2:32" s="29" customFormat="1" ht="21.75" customHeight="1">
      <c r="B27" s="184" t="s">
        <v>12</v>
      </c>
      <c r="C27" s="184"/>
      <c r="D27" s="191" t="s">
        <v>125</v>
      </c>
      <c r="E27" s="192"/>
      <c r="F27" s="192"/>
      <c r="G27" s="193"/>
      <c r="H27" s="184"/>
      <c r="I27" s="184"/>
      <c r="J27" s="184"/>
      <c r="K27" s="184"/>
      <c r="L27" s="46"/>
      <c r="M27" s="46"/>
      <c r="AC27" s="31"/>
      <c r="AD27" s="46"/>
      <c r="AE27" s="46"/>
      <c r="AF27" s="31"/>
    </row>
    <row r="28" spans="2:32" s="29" customFormat="1" ht="21.75" customHeight="1">
      <c r="B28" s="184" t="s">
        <v>13</v>
      </c>
      <c r="C28" s="184"/>
      <c r="D28" s="191" t="s">
        <v>125</v>
      </c>
      <c r="E28" s="192"/>
      <c r="F28" s="192"/>
      <c r="G28" s="193"/>
      <c r="H28" s="184"/>
      <c r="I28" s="184"/>
      <c r="J28" s="184"/>
      <c r="K28" s="184"/>
      <c r="L28" s="46"/>
      <c r="M28" s="46"/>
      <c r="AC28" s="31"/>
      <c r="AD28" s="46"/>
      <c r="AE28" s="46"/>
      <c r="AF28" s="31"/>
    </row>
    <row r="29" spans="2:32" s="29" customFormat="1" ht="21.75" customHeight="1">
      <c r="B29" s="184" t="s">
        <v>17</v>
      </c>
      <c r="C29" s="184"/>
      <c r="D29" s="191" t="s">
        <v>125</v>
      </c>
      <c r="E29" s="192"/>
      <c r="F29" s="192"/>
      <c r="G29" s="193"/>
      <c r="H29" s="184"/>
      <c r="I29" s="184"/>
      <c r="J29" s="184"/>
      <c r="K29" s="184"/>
      <c r="L29" s="46"/>
      <c r="AC29" s="31"/>
      <c r="AD29" s="46"/>
      <c r="AE29" s="31"/>
      <c r="AF29" s="31"/>
    </row>
    <row r="30" spans="4:32" s="29" customFormat="1" ht="5.25" customHeight="1">
      <c r="D30" s="302"/>
      <c r="E30" s="302"/>
      <c r="F30" s="302"/>
      <c r="G30" s="302"/>
      <c r="H30" s="302"/>
      <c r="I30" s="302"/>
      <c r="J30" s="302"/>
      <c r="K30" s="302"/>
      <c r="L30" s="60"/>
      <c r="AC30" s="31"/>
      <c r="AD30" s="31"/>
      <c r="AE30" s="31"/>
      <c r="AF30" s="31"/>
    </row>
    <row r="31" spans="2:15" s="29" customFormat="1" ht="15.75" customHeight="1">
      <c r="B31" s="156" t="s">
        <v>121</v>
      </c>
      <c r="C31" s="44"/>
      <c r="D31" s="303"/>
      <c r="E31" s="303"/>
      <c r="F31" s="303"/>
      <c r="G31" s="303"/>
      <c r="H31" s="303"/>
      <c r="I31" s="303"/>
      <c r="J31" s="303"/>
      <c r="K31" s="303"/>
      <c r="L31" s="59"/>
      <c r="N31" s="156" t="s">
        <v>19</v>
      </c>
      <c r="O31" s="44"/>
    </row>
    <row r="32" spans="1:26" s="29" customFormat="1" ht="3" customHeight="1">
      <c r="A32" s="44"/>
      <c r="B32" s="30"/>
      <c r="C32" s="30"/>
      <c r="D32" s="30"/>
      <c r="E32" s="30"/>
      <c r="F32" s="30"/>
      <c r="G32" s="30"/>
      <c r="H32" s="30"/>
      <c r="I32" s="30"/>
      <c r="J32" s="30"/>
      <c r="K32" s="30"/>
      <c r="L32" s="30"/>
      <c r="N32" s="59"/>
      <c r="O32" s="60"/>
      <c r="P32" s="46"/>
      <c r="Q32" s="46"/>
      <c r="R32" s="31"/>
      <c r="S32" s="31"/>
      <c r="T32" s="31"/>
      <c r="U32" s="31"/>
      <c r="V32" s="31"/>
      <c r="W32" s="31"/>
      <c r="X32" s="31"/>
      <c r="Y32" s="31"/>
      <c r="Z32" s="31"/>
    </row>
    <row r="33" spans="1:26" s="62" customFormat="1" ht="15" customHeight="1">
      <c r="A33" s="61"/>
      <c r="B33" s="61" t="s">
        <v>120</v>
      </c>
      <c r="C33" s="61"/>
      <c r="D33" s="61"/>
      <c r="E33" s="61"/>
      <c r="F33" s="61"/>
      <c r="G33" s="61"/>
      <c r="H33" s="61"/>
      <c r="I33" s="61"/>
      <c r="J33" s="61"/>
      <c r="K33" s="61"/>
      <c r="L33" s="61"/>
      <c r="N33" s="62" t="s">
        <v>38</v>
      </c>
      <c r="Y33" s="63"/>
      <c r="Z33" s="63"/>
    </row>
    <row r="34" spans="1:29" s="29" customFormat="1" ht="15" customHeight="1">
      <c r="A34" s="44"/>
      <c r="B34" s="199" t="s">
        <v>39</v>
      </c>
      <c r="C34" s="202"/>
      <c r="D34" s="221" t="s">
        <v>0</v>
      </c>
      <c r="E34" s="199" t="s">
        <v>68</v>
      </c>
      <c r="F34" s="213"/>
      <c r="G34" s="202"/>
      <c r="H34" s="199" t="s">
        <v>10</v>
      </c>
      <c r="I34" s="205" t="s">
        <v>3</v>
      </c>
      <c r="J34" s="196" t="s">
        <v>30</v>
      </c>
      <c r="K34" s="208" t="s">
        <v>1</v>
      </c>
      <c r="L34" s="208"/>
      <c r="N34" s="199" t="s">
        <v>31</v>
      </c>
      <c r="O34" s="213"/>
      <c r="P34" s="213"/>
      <c r="Q34" s="213"/>
      <c r="R34" s="202"/>
      <c r="S34" s="199" t="s">
        <v>68</v>
      </c>
      <c r="T34" s="202"/>
      <c r="U34" s="199" t="s">
        <v>5</v>
      </c>
      <c r="V34" s="202"/>
      <c r="W34" s="196" t="s">
        <v>4</v>
      </c>
      <c r="X34" s="194" t="s">
        <v>1</v>
      </c>
      <c r="Y34" s="230"/>
      <c r="Z34" s="195"/>
      <c r="AA34" s="46"/>
      <c r="AB34" s="46"/>
      <c r="AC34" s="46"/>
    </row>
    <row r="35" spans="1:29" s="29" customFormat="1" ht="21" customHeight="1">
      <c r="A35" s="44"/>
      <c r="B35" s="200"/>
      <c r="C35" s="203"/>
      <c r="D35" s="222"/>
      <c r="E35" s="200"/>
      <c r="F35" s="214"/>
      <c r="G35" s="203"/>
      <c r="H35" s="200"/>
      <c r="I35" s="206"/>
      <c r="J35" s="197"/>
      <c r="K35" s="208"/>
      <c r="L35" s="208"/>
      <c r="N35" s="200"/>
      <c r="O35" s="214"/>
      <c r="P35" s="214"/>
      <c r="Q35" s="214"/>
      <c r="R35" s="203"/>
      <c r="S35" s="200"/>
      <c r="T35" s="203"/>
      <c r="U35" s="200"/>
      <c r="V35" s="203"/>
      <c r="W35" s="197"/>
      <c r="X35" s="231"/>
      <c r="Y35" s="232"/>
      <c r="Z35" s="233"/>
      <c r="AA35" s="31"/>
      <c r="AB35" s="31"/>
      <c r="AC35" s="31"/>
    </row>
    <row r="36" spans="1:29" s="29" customFormat="1" ht="20.25" customHeight="1">
      <c r="A36" s="44"/>
      <c r="B36" s="201"/>
      <c r="C36" s="204"/>
      <c r="D36" s="223"/>
      <c r="E36" s="201"/>
      <c r="F36" s="215"/>
      <c r="G36" s="204"/>
      <c r="H36" s="201"/>
      <c r="I36" s="207"/>
      <c r="J36" s="198"/>
      <c r="K36" s="208"/>
      <c r="L36" s="208"/>
      <c r="N36" s="201"/>
      <c r="O36" s="215"/>
      <c r="P36" s="215"/>
      <c r="Q36" s="215"/>
      <c r="R36" s="204"/>
      <c r="S36" s="201"/>
      <c r="T36" s="204"/>
      <c r="U36" s="201"/>
      <c r="V36" s="204"/>
      <c r="W36" s="198"/>
      <c r="X36" s="209"/>
      <c r="Y36" s="210"/>
      <c r="Z36" s="211"/>
      <c r="AA36" s="31"/>
      <c r="AB36" s="31"/>
      <c r="AC36" s="31"/>
    </row>
    <row r="37" spans="1:29" s="29" customFormat="1" ht="33" customHeight="1">
      <c r="A37" s="44"/>
      <c r="B37" s="216"/>
      <c r="C37" s="218"/>
      <c r="D37" s="64"/>
      <c r="E37" s="224"/>
      <c r="F37" s="229"/>
      <c r="G37" s="225"/>
      <c r="H37" s="65"/>
      <c r="I37" s="141"/>
      <c r="J37" s="236"/>
      <c r="K37" s="184"/>
      <c r="L37" s="184"/>
      <c r="M37" s="29" t="s">
        <v>2</v>
      </c>
      <c r="N37" s="216"/>
      <c r="O37" s="217"/>
      <c r="P37" s="217"/>
      <c r="Q37" s="217"/>
      <c r="R37" s="218"/>
      <c r="S37" s="224"/>
      <c r="T37" s="225"/>
      <c r="U37" s="219"/>
      <c r="V37" s="220"/>
      <c r="W37" s="234"/>
      <c r="X37" s="216"/>
      <c r="Y37" s="217"/>
      <c r="Z37" s="218"/>
      <c r="AA37" s="31"/>
      <c r="AB37" s="31"/>
      <c r="AC37" s="31"/>
    </row>
    <row r="38" spans="1:29" s="29" customFormat="1" ht="33" customHeight="1">
      <c r="A38" s="44"/>
      <c r="B38" s="216"/>
      <c r="C38" s="218"/>
      <c r="D38" s="64"/>
      <c r="E38" s="224"/>
      <c r="F38" s="229"/>
      <c r="G38" s="225"/>
      <c r="H38" s="65"/>
      <c r="I38" s="141"/>
      <c r="J38" s="237"/>
      <c r="K38" s="184"/>
      <c r="L38" s="184"/>
      <c r="N38" s="216"/>
      <c r="O38" s="217"/>
      <c r="P38" s="217"/>
      <c r="Q38" s="217"/>
      <c r="R38" s="218"/>
      <c r="S38" s="224"/>
      <c r="T38" s="225"/>
      <c r="U38" s="219"/>
      <c r="V38" s="220"/>
      <c r="W38" s="234"/>
      <c r="X38" s="216"/>
      <c r="Y38" s="217"/>
      <c r="Z38" s="218"/>
      <c r="AA38" s="31"/>
      <c r="AB38" s="31"/>
      <c r="AC38" s="31"/>
    </row>
    <row r="39" spans="1:29" s="29" customFormat="1" ht="33" customHeight="1">
      <c r="A39" s="44"/>
      <c r="B39" s="216"/>
      <c r="C39" s="218"/>
      <c r="D39" s="64"/>
      <c r="E39" s="224"/>
      <c r="F39" s="229"/>
      <c r="G39" s="225"/>
      <c r="H39" s="65"/>
      <c r="I39" s="141"/>
      <c r="J39" s="237"/>
      <c r="K39" s="184"/>
      <c r="L39" s="184"/>
      <c r="N39" s="216"/>
      <c r="O39" s="217"/>
      <c r="P39" s="217"/>
      <c r="Q39" s="217"/>
      <c r="R39" s="218"/>
      <c r="S39" s="224"/>
      <c r="T39" s="225"/>
      <c r="U39" s="219"/>
      <c r="V39" s="220"/>
      <c r="W39" s="234"/>
      <c r="X39" s="216"/>
      <c r="Y39" s="217"/>
      <c r="Z39" s="218"/>
      <c r="AA39" s="31"/>
      <c r="AB39" s="31"/>
      <c r="AC39" s="31"/>
    </row>
    <row r="40" spans="1:29" s="29" customFormat="1" ht="33" customHeight="1">
      <c r="A40" s="44"/>
      <c r="B40" s="216"/>
      <c r="C40" s="218"/>
      <c r="D40" s="64"/>
      <c r="E40" s="224"/>
      <c r="F40" s="229"/>
      <c r="G40" s="225"/>
      <c r="H40" s="66"/>
      <c r="I40" s="141"/>
      <c r="J40" s="237"/>
      <c r="K40" s="184"/>
      <c r="L40" s="184"/>
      <c r="N40" s="216"/>
      <c r="O40" s="217"/>
      <c r="P40" s="217"/>
      <c r="Q40" s="217"/>
      <c r="R40" s="218"/>
      <c r="S40" s="224"/>
      <c r="T40" s="225"/>
      <c r="U40" s="219"/>
      <c r="V40" s="220"/>
      <c r="W40" s="234"/>
      <c r="X40" s="216"/>
      <c r="Y40" s="217"/>
      <c r="Z40" s="218"/>
      <c r="AA40" s="31"/>
      <c r="AB40" s="31"/>
      <c r="AC40" s="31"/>
    </row>
    <row r="41" spans="1:29" s="29" customFormat="1" ht="33" customHeight="1">
      <c r="A41" s="44"/>
      <c r="B41" s="216"/>
      <c r="C41" s="218"/>
      <c r="D41" s="64"/>
      <c r="E41" s="224"/>
      <c r="F41" s="229"/>
      <c r="G41" s="225"/>
      <c r="H41" s="66"/>
      <c r="I41" s="141"/>
      <c r="J41" s="237"/>
      <c r="K41" s="184"/>
      <c r="L41" s="184"/>
      <c r="N41" s="216"/>
      <c r="O41" s="217"/>
      <c r="P41" s="217"/>
      <c r="Q41" s="217"/>
      <c r="R41" s="218"/>
      <c r="S41" s="224"/>
      <c r="T41" s="225"/>
      <c r="U41" s="219"/>
      <c r="V41" s="220"/>
      <c r="W41" s="234"/>
      <c r="X41" s="216"/>
      <c r="Y41" s="217"/>
      <c r="Z41" s="218"/>
      <c r="AA41" s="31"/>
      <c r="AB41" s="31"/>
      <c r="AC41" s="31"/>
    </row>
    <row r="42" spans="1:29" s="29" customFormat="1" ht="33" customHeight="1">
      <c r="A42" s="44"/>
      <c r="B42" s="216"/>
      <c r="C42" s="218"/>
      <c r="D42" s="64"/>
      <c r="E42" s="224"/>
      <c r="F42" s="229"/>
      <c r="G42" s="225"/>
      <c r="H42" s="66"/>
      <c r="I42" s="141"/>
      <c r="J42" s="237"/>
      <c r="K42" s="184"/>
      <c r="L42" s="184"/>
      <c r="N42" s="216"/>
      <c r="O42" s="217"/>
      <c r="P42" s="217"/>
      <c r="Q42" s="217"/>
      <c r="R42" s="218"/>
      <c r="S42" s="224"/>
      <c r="T42" s="225"/>
      <c r="U42" s="219"/>
      <c r="V42" s="220"/>
      <c r="W42" s="234"/>
      <c r="X42" s="216"/>
      <c r="Y42" s="217"/>
      <c r="Z42" s="218"/>
      <c r="AA42" s="31"/>
      <c r="AB42" s="31"/>
      <c r="AC42" s="31"/>
    </row>
    <row r="43" spans="1:29" s="29" customFormat="1" ht="33" customHeight="1">
      <c r="A43" s="44"/>
      <c r="B43" s="216"/>
      <c r="C43" s="218"/>
      <c r="D43" s="64"/>
      <c r="E43" s="224"/>
      <c r="F43" s="229"/>
      <c r="G43" s="225"/>
      <c r="H43" s="66"/>
      <c r="I43" s="141"/>
      <c r="J43" s="237"/>
      <c r="K43" s="184"/>
      <c r="L43" s="184"/>
      <c r="N43" s="216"/>
      <c r="O43" s="217"/>
      <c r="P43" s="217"/>
      <c r="Q43" s="217"/>
      <c r="R43" s="218"/>
      <c r="S43" s="224"/>
      <c r="T43" s="225"/>
      <c r="U43" s="219"/>
      <c r="V43" s="220"/>
      <c r="W43" s="234"/>
      <c r="X43" s="216"/>
      <c r="Y43" s="217"/>
      <c r="Z43" s="218"/>
      <c r="AA43" s="31"/>
      <c r="AB43" s="31"/>
      <c r="AC43" s="31"/>
    </row>
    <row r="44" spans="1:29" s="29" customFormat="1" ht="33" customHeight="1">
      <c r="A44" s="44"/>
      <c r="B44" s="216"/>
      <c r="C44" s="218"/>
      <c r="D44" s="64"/>
      <c r="E44" s="224"/>
      <c r="F44" s="229"/>
      <c r="G44" s="225"/>
      <c r="H44" s="66"/>
      <c r="I44" s="141"/>
      <c r="J44" s="237"/>
      <c r="K44" s="184"/>
      <c r="L44" s="184"/>
      <c r="N44" s="216"/>
      <c r="O44" s="217"/>
      <c r="P44" s="217"/>
      <c r="Q44" s="217"/>
      <c r="R44" s="218"/>
      <c r="S44" s="224"/>
      <c r="T44" s="225"/>
      <c r="U44" s="219"/>
      <c r="V44" s="220"/>
      <c r="W44" s="234"/>
      <c r="X44" s="216"/>
      <c r="Y44" s="217"/>
      <c r="Z44" s="218"/>
      <c r="AA44" s="31"/>
      <c r="AB44" s="31"/>
      <c r="AC44" s="31"/>
    </row>
    <row r="45" spans="1:29" s="29" customFormat="1" ht="33" customHeight="1" thickBot="1">
      <c r="A45" s="44"/>
      <c r="B45" s="216"/>
      <c r="C45" s="218"/>
      <c r="D45" s="64"/>
      <c r="E45" s="224"/>
      <c r="F45" s="229"/>
      <c r="G45" s="225"/>
      <c r="H45" s="66"/>
      <c r="I45" s="141"/>
      <c r="J45" s="238"/>
      <c r="K45" s="190"/>
      <c r="L45" s="190"/>
      <c r="N45" s="239"/>
      <c r="O45" s="240"/>
      <c r="P45" s="240"/>
      <c r="Q45" s="240"/>
      <c r="R45" s="241"/>
      <c r="S45" s="224"/>
      <c r="T45" s="225"/>
      <c r="U45" s="219"/>
      <c r="V45" s="220"/>
      <c r="W45" s="235"/>
      <c r="X45" s="239"/>
      <c r="Y45" s="240"/>
      <c r="Z45" s="241"/>
      <c r="AA45" s="31"/>
      <c r="AB45" s="31"/>
      <c r="AC45" s="31"/>
    </row>
    <row r="46" spans="1:29" s="29" customFormat="1" ht="24.75" customHeight="1" thickTop="1">
      <c r="A46" s="44"/>
      <c r="B46" s="226" t="s">
        <v>25</v>
      </c>
      <c r="C46" s="227"/>
      <c r="D46" s="227"/>
      <c r="E46" s="227"/>
      <c r="F46" s="227"/>
      <c r="G46" s="227"/>
      <c r="H46" s="228"/>
      <c r="I46" s="142">
        <f>IF(B37="","",SUM(I37:I45))</f>
      </c>
      <c r="J46" s="139"/>
      <c r="K46" s="304"/>
      <c r="L46" s="304"/>
      <c r="N46" s="226" t="s">
        <v>6</v>
      </c>
      <c r="O46" s="227"/>
      <c r="P46" s="227"/>
      <c r="Q46" s="227"/>
      <c r="R46" s="227"/>
      <c r="S46" s="227"/>
      <c r="T46" s="228"/>
      <c r="U46" s="250">
        <f>IF(N37="","",SUM(U37:V45))</f>
      </c>
      <c r="V46" s="251"/>
      <c r="W46" s="140"/>
      <c r="X46" s="242"/>
      <c r="Y46" s="243"/>
      <c r="Z46" s="244"/>
      <c r="AA46" s="31"/>
      <c r="AB46" s="31"/>
      <c r="AC46" s="31"/>
    </row>
    <row r="47" spans="2:26" ht="13.5" customHeight="1">
      <c r="B47" s="6" t="s">
        <v>32</v>
      </c>
      <c r="C47" s="6"/>
      <c r="D47" s="1"/>
      <c r="E47" s="1"/>
      <c r="F47" s="1"/>
      <c r="G47" s="1"/>
      <c r="H47" s="1"/>
      <c r="I47" s="245">
        <f>IF(OR(I46="",I46&lt;=J46),"","↑使用した窒素成分が5割低減の水準を超えているので、支援対象になりません")</f>
      </c>
      <c r="J47" s="245"/>
      <c r="K47" s="246"/>
      <c r="L47" s="131"/>
      <c r="M47" s="1"/>
      <c r="N47" s="7" t="s">
        <v>7</v>
      </c>
      <c r="O47" s="8"/>
      <c r="P47" s="8"/>
      <c r="Q47" s="8"/>
      <c r="R47" s="8"/>
      <c r="U47" s="14"/>
      <c r="V47" s="248">
        <f>IF(OR(U46="",U46&lt;=W46),"","↑使用した成分回数が5割低減の水準を超えているので、支援対象になりません")</f>
      </c>
      <c r="W47" s="248"/>
      <c r="X47" s="248"/>
      <c r="Y47" s="248"/>
      <c r="Z47" s="248"/>
    </row>
    <row r="48" spans="2:26" ht="14.25">
      <c r="B48" s="6" t="s">
        <v>28</v>
      </c>
      <c r="C48" s="6"/>
      <c r="D48" s="1"/>
      <c r="E48" s="1"/>
      <c r="F48" s="1"/>
      <c r="G48" s="1"/>
      <c r="H48" s="1"/>
      <c r="I48" s="247"/>
      <c r="J48" s="247"/>
      <c r="K48" s="247"/>
      <c r="L48" s="128"/>
      <c r="N48" s="9" t="s">
        <v>33</v>
      </c>
      <c r="O48" s="10"/>
      <c r="P48" s="10"/>
      <c r="Q48" s="10"/>
      <c r="R48" s="10"/>
      <c r="S48" s="10"/>
      <c r="T48" s="10"/>
      <c r="U48" s="10"/>
      <c r="V48" s="249"/>
      <c r="W48" s="249"/>
      <c r="X48" s="249"/>
      <c r="Y48" s="249"/>
      <c r="Z48" s="249"/>
    </row>
    <row r="49" spans="2:19" ht="6.75" customHeight="1">
      <c r="B49" s="6"/>
      <c r="C49" s="6"/>
      <c r="D49" s="1"/>
      <c r="E49" s="1"/>
      <c r="F49" s="1"/>
      <c r="G49" s="1"/>
      <c r="H49" s="1"/>
      <c r="I49" s="1"/>
      <c r="J49" s="1"/>
      <c r="K49" s="1"/>
      <c r="L49" s="1"/>
      <c r="S49" s="11"/>
    </row>
    <row r="50" spans="1:19" ht="18.75" customHeight="1">
      <c r="A50" s="13" t="s">
        <v>107</v>
      </c>
      <c r="F50" s="1"/>
      <c r="S50" s="11"/>
    </row>
    <row r="51" spans="1:17" ht="18.75" customHeight="1">
      <c r="A51" s="3"/>
      <c r="B51" s="2" t="s">
        <v>105</v>
      </c>
      <c r="F51" s="2"/>
      <c r="G51" s="2"/>
      <c r="H51" s="2"/>
      <c r="J51" s="2" t="s">
        <v>106</v>
      </c>
      <c r="P51" s="11" t="s">
        <v>36</v>
      </c>
      <c r="Q51" s="2" t="s">
        <v>37</v>
      </c>
    </row>
    <row r="52" spans="1:16" ht="14.25">
      <c r="A52" s="3"/>
      <c r="F52" s="2"/>
      <c r="G52" s="2"/>
      <c r="H52" s="2"/>
      <c r="J52" s="2" t="s">
        <v>108</v>
      </c>
      <c r="P52" s="11"/>
    </row>
    <row r="53" spans="3:12" ht="19.5" customHeight="1">
      <c r="C53" s="5"/>
      <c r="D53" s="5"/>
      <c r="E53" s="3"/>
      <c r="F53" s="3"/>
      <c r="G53" s="3"/>
      <c r="H53" s="2"/>
      <c r="K53" s="11"/>
      <c r="L53" s="11"/>
    </row>
  </sheetData>
  <sheetProtection/>
  <mergeCells count="174">
    <mergeCell ref="K46:L46"/>
    <mergeCell ref="K39:L39"/>
    <mergeCell ref="K40:L40"/>
    <mergeCell ref="K41:L41"/>
    <mergeCell ref="K42:L42"/>
    <mergeCell ref="K43:L43"/>
    <mergeCell ref="K44:L44"/>
    <mergeCell ref="K37:L37"/>
    <mergeCell ref="K38:L38"/>
    <mergeCell ref="K22:S22"/>
    <mergeCell ref="N20:O20"/>
    <mergeCell ref="N21:O21"/>
    <mergeCell ref="L24:O24"/>
    <mergeCell ref="N37:R37"/>
    <mergeCell ref="D30:K31"/>
    <mergeCell ref="B22:H22"/>
    <mergeCell ref="B21:C21"/>
    <mergeCell ref="B18:C18"/>
    <mergeCell ref="F19:G19"/>
    <mergeCell ref="B19:C19"/>
    <mergeCell ref="D19:E19"/>
    <mergeCell ref="B20:C20"/>
    <mergeCell ref="D20:E20"/>
    <mergeCell ref="F18:H18"/>
    <mergeCell ref="D18:E18"/>
    <mergeCell ref="F20:G20"/>
    <mergeCell ref="B3:C3"/>
    <mergeCell ref="D3:J3"/>
    <mergeCell ref="N3:P3"/>
    <mergeCell ref="N11:Q12"/>
    <mergeCell ref="G15:J15"/>
    <mergeCell ref="K15:M16"/>
    <mergeCell ref="K11:M11"/>
    <mergeCell ref="N13:Q13"/>
    <mergeCell ref="Q3:R3"/>
    <mergeCell ref="R13:S14"/>
    <mergeCell ref="N19:O19"/>
    <mergeCell ref="K18:S18"/>
    <mergeCell ref="B4:C6"/>
    <mergeCell ref="E14:F15"/>
    <mergeCell ref="B10:D10"/>
    <mergeCell ref="L19:M19"/>
    <mergeCell ref="B13:D13"/>
    <mergeCell ref="B14:D14"/>
    <mergeCell ref="D5:J6"/>
    <mergeCell ref="K10:M10"/>
    <mergeCell ref="L20:M20"/>
    <mergeCell ref="D21:E21"/>
    <mergeCell ref="F21:G21"/>
    <mergeCell ref="K12:M12"/>
    <mergeCell ref="K13:M13"/>
    <mergeCell ref="L21:M21"/>
    <mergeCell ref="X44:Z44"/>
    <mergeCell ref="Y3:Z3"/>
    <mergeCell ref="Y10:AA10"/>
    <mergeCell ref="Y11:AA12"/>
    <mergeCell ref="R10:S10"/>
    <mergeCell ref="U11:V12"/>
    <mergeCell ref="S3:W3"/>
    <mergeCell ref="W11:X12"/>
    <mergeCell ref="R11:S12"/>
    <mergeCell ref="R15:S16"/>
    <mergeCell ref="S42:T42"/>
    <mergeCell ref="U42:V42"/>
    <mergeCell ref="N45:R45"/>
    <mergeCell ref="S45:T45"/>
    <mergeCell ref="U45:V45"/>
    <mergeCell ref="E44:G44"/>
    <mergeCell ref="N44:R44"/>
    <mergeCell ref="S44:T44"/>
    <mergeCell ref="U44:V44"/>
    <mergeCell ref="K45:L45"/>
    <mergeCell ref="U40:V40"/>
    <mergeCell ref="X40:Z40"/>
    <mergeCell ref="S41:T41"/>
    <mergeCell ref="X45:Z45"/>
    <mergeCell ref="X46:Z46"/>
    <mergeCell ref="I47:K48"/>
    <mergeCell ref="V47:Z48"/>
    <mergeCell ref="U46:V46"/>
    <mergeCell ref="N41:R41"/>
    <mergeCell ref="N43:R43"/>
    <mergeCell ref="X38:Z38"/>
    <mergeCell ref="N39:R39"/>
    <mergeCell ref="S39:T39"/>
    <mergeCell ref="U39:V39"/>
    <mergeCell ref="X39:Z39"/>
    <mergeCell ref="N38:R38"/>
    <mergeCell ref="N40:R40"/>
    <mergeCell ref="B42:C42"/>
    <mergeCell ref="E42:G42"/>
    <mergeCell ref="B40:C40"/>
    <mergeCell ref="E40:G40"/>
    <mergeCell ref="B41:C41"/>
    <mergeCell ref="E41:G41"/>
    <mergeCell ref="N42:R42"/>
    <mergeCell ref="B37:C37"/>
    <mergeCell ref="E37:G37"/>
    <mergeCell ref="N46:T46"/>
    <mergeCell ref="B45:C45"/>
    <mergeCell ref="E45:G45"/>
    <mergeCell ref="B43:C43"/>
    <mergeCell ref="E43:G43"/>
    <mergeCell ref="J37:J45"/>
    <mergeCell ref="S38:T38"/>
    <mergeCell ref="S43:T43"/>
    <mergeCell ref="B46:H46"/>
    <mergeCell ref="B38:C38"/>
    <mergeCell ref="E38:G38"/>
    <mergeCell ref="E39:G39"/>
    <mergeCell ref="B44:C44"/>
    <mergeCell ref="X34:Z36"/>
    <mergeCell ref="U37:V37"/>
    <mergeCell ref="W37:W45"/>
    <mergeCell ref="X41:Z41"/>
    <mergeCell ref="X37:Z37"/>
    <mergeCell ref="U43:V43"/>
    <mergeCell ref="X43:Z43"/>
    <mergeCell ref="B28:C28"/>
    <mergeCell ref="D28:G28"/>
    <mergeCell ref="H28:K28"/>
    <mergeCell ref="U34:V36"/>
    <mergeCell ref="S37:T37"/>
    <mergeCell ref="S40:T40"/>
    <mergeCell ref="B39:C39"/>
    <mergeCell ref="J34:J36"/>
    <mergeCell ref="Y15:AA15"/>
    <mergeCell ref="D26:G26"/>
    <mergeCell ref="N34:R36"/>
    <mergeCell ref="G16:J16"/>
    <mergeCell ref="I18:J18"/>
    <mergeCell ref="X42:Z42"/>
    <mergeCell ref="U41:V41"/>
    <mergeCell ref="U38:V38"/>
    <mergeCell ref="D34:D36"/>
    <mergeCell ref="E34:G36"/>
    <mergeCell ref="W34:W36"/>
    <mergeCell ref="H29:K29"/>
    <mergeCell ref="H34:H36"/>
    <mergeCell ref="S34:T36"/>
    <mergeCell ref="B29:C29"/>
    <mergeCell ref="B34:C36"/>
    <mergeCell ref="D29:G29"/>
    <mergeCell ref="I34:I36"/>
    <mergeCell ref="K34:L36"/>
    <mergeCell ref="Y13:AA14"/>
    <mergeCell ref="B27:C27"/>
    <mergeCell ref="D27:G27"/>
    <mergeCell ref="H27:K27"/>
    <mergeCell ref="N16:Q16"/>
    <mergeCell ref="E11:F11"/>
    <mergeCell ref="E12:F12"/>
    <mergeCell ref="G14:J14"/>
    <mergeCell ref="B26:C26"/>
    <mergeCell ref="H26:K26"/>
    <mergeCell ref="Y4:Z6"/>
    <mergeCell ref="N4:P6"/>
    <mergeCell ref="Q4:R6"/>
    <mergeCell ref="G10:J10"/>
    <mergeCell ref="N10:Q10"/>
    <mergeCell ref="B12:D12"/>
    <mergeCell ref="E10:F10"/>
    <mergeCell ref="G11:J11"/>
    <mergeCell ref="B11:D11"/>
    <mergeCell ref="W13:X14"/>
    <mergeCell ref="B15:D15"/>
    <mergeCell ref="W10:X10"/>
    <mergeCell ref="U13:V14"/>
    <mergeCell ref="G12:J12"/>
    <mergeCell ref="G13:J13"/>
    <mergeCell ref="N15:Q15"/>
    <mergeCell ref="E13:F13"/>
    <mergeCell ref="K14:M14"/>
    <mergeCell ref="U15:V15"/>
  </mergeCells>
  <printOptions horizontalCentered="1"/>
  <pageMargins left="0.2362204724409449" right="0.2362204724409449" top="0.5511811023622047" bottom="0" header="0.31496062992125984" footer="0.11811023622047245"/>
  <pageSetup blackAndWhite="1" fitToHeight="1" fitToWidth="1" horizontalDpi="600" verticalDpi="600" orientation="landscape" paperSize="8" scale="79" r:id="rId4"/>
  <drawing r:id="rId3"/>
  <legacyDrawing r:id="rId2"/>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1">
      <pane xSplit="1" ySplit="5" topLeftCell="B12" activePane="bottomRight" state="frozen"/>
      <selection pane="topLeft" activeCell="V14" sqref="V14:W15"/>
      <selection pane="topRight" activeCell="V14" sqref="V14:W15"/>
      <selection pane="bottomLeft" activeCell="V14" sqref="V14:W15"/>
      <selection pane="bottomRight" activeCell="E21" sqref="E21"/>
    </sheetView>
  </sheetViews>
  <sheetFormatPr defaultColWidth="9.00390625" defaultRowHeight="13.5"/>
  <cols>
    <col min="1" max="1" width="1.37890625" style="15" customWidth="1"/>
    <col min="2" max="2" width="24.375" style="15" customWidth="1"/>
    <col min="3" max="4" width="17.75390625" style="16" customWidth="1"/>
    <col min="5" max="5" width="9.00390625" style="17" bestFit="1" customWidth="1"/>
    <col min="6" max="6" width="3.375" style="17" bestFit="1" customWidth="1"/>
    <col min="7" max="7" width="9.00390625" style="15" customWidth="1"/>
    <col min="8" max="8" width="1.37890625" style="15" customWidth="1"/>
    <col min="9" max="16384" width="9.00390625" style="15" customWidth="1"/>
  </cols>
  <sheetData>
    <row r="1" spans="1:7" s="18" customFormat="1" ht="12.75">
      <c r="A1" s="18" t="s">
        <v>66</v>
      </c>
      <c r="C1" s="19"/>
      <c r="D1" s="307">
        <f>IF('参考様式（冬期湛水）'!D5="","",'参考様式（冬期湛水）'!D5)</f>
      </c>
      <c r="E1" s="307"/>
      <c r="F1" s="307"/>
      <c r="G1" s="307"/>
    </row>
    <row r="2" spans="3:7" s="18" customFormat="1" ht="12.75">
      <c r="C2" s="19"/>
      <c r="D2" s="307"/>
      <c r="E2" s="307"/>
      <c r="F2" s="307"/>
      <c r="G2" s="307"/>
    </row>
    <row r="3" spans="3:7" s="18" customFormat="1" ht="12.75">
      <c r="C3" s="20" t="s">
        <v>65</v>
      </c>
      <c r="D3" s="308"/>
      <c r="E3" s="308"/>
      <c r="F3" s="308"/>
      <c r="G3" s="308"/>
    </row>
    <row r="4" spans="3:6" s="18" customFormat="1" ht="12.75">
      <c r="C4" s="19"/>
      <c r="D4" s="19"/>
      <c r="E4" s="21"/>
      <c r="F4" s="21"/>
    </row>
    <row r="5" spans="2:7" s="18" customFormat="1" ht="12.75">
      <c r="B5" s="22" t="s">
        <v>59</v>
      </c>
      <c r="C5" s="23" t="s">
        <v>61</v>
      </c>
      <c r="D5" s="24" t="s">
        <v>60</v>
      </c>
      <c r="E5" s="305" t="s">
        <v>63</v>
      </c>
      <c r="F5" s="306"/>
      <c r="G5" s="22" t="s">
        <v>62</v>
      </c>
    </row>
    <row r="6" spans="2:7" s="18" customFormat="1" ht="35.25" customHeight="1">
      <c r="B6" s="25"/>
      <c r="C6" s="98"/>
      <c r="D6" s="98"/>
      <c r="E6" s="26">
        <f>IF(D6="","",D6-C6+1)</f>
      </c>
      <c r="F6" s="27" t="s">
        <v>23</v>
      </c>
      <c r="G6" s="28"/>
    </row>
    <row r="7" spans="2:7" s="18" customFormat="1" ht="35.25" customHeight="1">
      <c r="B7" s="25"/>
      <c r="C7" s="98"/>
      <c r="D7" s="98"/>
      <c r="E7" s="26">
        <f aca="true" t="shared" si="0" ref="E7:E25">IF(D7="","",D7-C7+1)</f>
      </c>
      <c r="F7" s="27" t="s">
        <v>23</v>
      </c>
      <c r="G7" s="28"/>
    </row>
    <row r="8" spans="2:7" s="18" customFormat="1" ht="35.25" customHeight="1">
      <c r="B8" s="25"/>
      <c r="C8" s="98"/>
      <c r="D8" s="98"/>
      <c r="E8" s="26">
        <f t="shared" si="0"/>
      </c>
      <c r="F8" s="27" t="s">
        <v>64</v>
      </c>
      <c r="G8" s="28"/>
    </row>
    <row r="9" spans="2:7" s="18" customFormat="1" ht="35.25" customHeight="1">
      <c r="B9" s="25"/>
      <c r="C9" s="98"/>
      <c r="D9" s="98"/>
      <c r="E9" s="26">
        <f t="shared" si="0"/>
      </c>
      <c r="F9" s="27" t="s">
        <v>64</v>
      </c>
      <c r="G9" s="28"/>
    </row>
    <row r="10" spans="2:7" s="18" customFormat="1" ht="35.25" customHeight="1">
      <c r="B10" s="25"/>
      <c r="C10" s="98"/>
      <c r="D10" s="98"/>
      <c r="E10" s="26">
        <f t="shared" si="0"/>
      </c>
      <c r="F10" s="27" t="s">
        <v>64</v>
      </c>
      <c r="G10" s="28"/>
    </row>
    <row r="11" spans="2:7" s="18" customFormat="1" ht="35.25" customHeight="1">
      <c r="B11" s="25"/>
      <c r="C11" s="98"/>
      <c r="D11" s="98"/>
      <c r="E11" s="26">
        <f t="shared" si="0"/>
      </c>
      <c r="F11" s="27" t="s">
        <v>64</v>
      </c>
      <c r="G11" s="28"/>
    </row>
    <row r="12" spans="2:7" s="18" customFormat="1" ht="35.25" customHeight="1">
      <c r="B12" s="25"/>
      <c r="C12" s="98"/>
      <c r="D12" s="98"/>
      <c r="E12" s="26">
        <f t="shared" si="0"/>
      </c>
      <c r="F12" s="27" t="s">
        <v>64</v>
      </c>
      <c r="G12" s="28"/>
    </row>
    <row r="13" spans="2:7" s="18" customFormat="1" ht="35.25" customHeight="1">
      <c r="B13" s="25"/>
      <c r="C13" s="98"/>
      <c r="D13" s="98"/>
      <c r="E13" s="26">
        <f t="shared" si="0"/>
      </c>
      <c r="F13" s="27" t="s">
        <v>64</v>
      </c>
      <c r="G13" s="28"/>
    </row>
    <row r="14" spans="2:7" s="18" customFormat="1" ht="35.25" customHeight="1">
      <c r="B14" s="25"/>
      <c r="C14" s="98"/>
      <c r="D14" s="98"/>
      <c r="E14" s="26">
        <f t="shared" si="0"/>
      </c>
      <c r="F14" s="27" t="s">
        <v>64</v>
      </c>
      <c r="G14" s="28"/>
    </row>
    <row r="15" spans="2:7" s="18" customFormat="1" ht="35.25" customHeight="1">
      <c r="B15" s="25"/>
      <c r="C15" s="98"/>
      <c r="D15" s="98"/>
      <c r="E15" s="26">
        <f t="shared" si="0"/>
      </c>
      <c r="F15" s="27" t="s">
        <v>64</v>
      </c>
      <c r="G15" s="28"/>
    </row>
    <row r="16" spans="2:7" s="18" customFormat="1" ht="35.25" customHeight="1">
      <c r="B16" s="25"/>
      <c r="C16" s="98"/>
      <c r="D16" s="98"/>
      <c r="E16" s="26">
        <f t="shared" si="0"/>
      </c>
      <c r="F16" s="27" t="s">
        <v>64</v>
      </c>
      <c r="G16" s="28"/>
    </row>
    <row r="17" spans="2:7" s="18" customFormat="1" ht="35.25" customHeight="1">
      <c r="B17" s="25"/>
      <c r="C17" s="98"/>
      <c r="D17" s="98"/>
      <c r="E17" s="26">
        <f t="shared" si="0"/>
      </c>
      <c r="F17" s="27" t="s">
        <v>64</v>
      </c>
      <c r="G17" s="28"/>
    </row>
    <row r="18" spans="2:7" s="18" customFormat="1" ht="35.25" customHeight="1">
      <c r="B18" s="25"/>
      <c r="C18" s="98"/>
      <c r="D18" s="98"/>
      <c r="E18" s="26">
        <f t="shared" si="0"/>
      </c>
      <c r="F18" s="27" t="s">
        <v>64</v>
      </c>
      <c r="G18" s="28"/>
    </row>
    <row r="19" spans="2:7" s="18" customFormat="1" ht="35.25" customHeight="1">
      <c r="B19" s="25"/>
      <c r="C19" s="98"/>
      <c r="D19" s="98"/>
      <c r="E19" s="26">
        <f t="shared" si="0"/>
      </c>
      <c r="F19" s="27" t="s">
        <v>64</v>
      </c>
      <c r="G19" s="28"/>
    </row>
    <row r="20" spans="2:7" s="18" customFormat="1" ht="35.25" customHeight="1">
      <c r="B20" s="25"/>
      <c r="C20" s="98"/>
      <c r="D20" s="98"/>
      <c r="E20" s="26">
        <f t="shared" si="0"/>
      </c>
      <c r="F20" s="27" t="s">
        <v>64</v>
      </c>
      <c r="G20" s="28"/>
    </row>
    <row r="21" spans="2:7" s="18" customFormat="1" ht="35.25" customHeight="1">
      <c r="B21" s="25"/>
      <c r="C21" s="98"/>
      <c r="D21" s="98"/>
      <c r="E21" s="26">
        <f t="shared" si="0"/>
      </c>
      <c r="F21" s="27" t="s">
        <v>64</v>
      </c>
      <c r="G21" s="28"/>
    </row>
    <row r="22" spans="2:7" s="18" customFormat="1" ht="35.25" customHeight="1">
      <c r="B22" s="25"/>
      <c r="C22" s="98"/>
      <c r="D22" s="98"/>
      <c r="E22" s="26">
        <f t="shared" si="0"/>
      </c>
      <c r="F22" s="27" t="s">
        <v>64</v>
      </c>
      <c r="G22" s="28"/>
    </row>
    <row r="23" spans="2:7" s="18" customFormat="1" ht="35.25" customHeight="1">
      <c r="B23" s="25"/>
      <c r="C23" s="98"/>
      <c r="D23" s="98"/>
      <c r="E23" s="26">
        <f t="shared" si="0"/>
      </c>
      <c r="F23" s="27" t="s">
        <v>64</v>
      </c>
      <c r="G23" s="28"/>
    </row>
    <row r="24" spans="2:7" s="18" customFormat="1" ht="35.25" customHeight="1">
      <c r="B24" s="25"/>
      <c r="C24" s="98"/>
      <c r="D24" s="98"/>
      <c r="E24" s="26">
        <f t="shared" si="0"/>
      </c>
      <c r="F24" s="27" t="s">
        <v>64</v>
      </c>
      <c r="G24" s="28"/>
    </row>
    <row r="25" spans="2:7" s="18" customFormat="1" ht="35.25" customHeight="1">
      <c r="B25" s="25"/>
      <c r="C25" s="98"/>
      <c r="D25" s="98"/>
      <c r="E25" s="26">
        <f t="shared" si="0"/>
      </c>
      <c r="F25" s="27" t="s">
        <v>64</v>
      </c>
      <c r="G25" s="28"/>
    </row>
    <row r="26" spans="3:6" s="18" customFormat="1" ht="12.75">
      <c r="C26" s="19"/>
      <c r="D26" s="19"/>
      <c r="E26" s="21"/>
      <c r="F26" s="21"/>
    </row>
  </sheetData>
  <sheetProtection/>
  <mergeCells count="2">
    <mergeCell ref="E5:F5"/>
    <mergeCell ref="D1:G3"/>
  </mergeCells>
  <printOptions horizontalCentered="1"/>
  <pageMargins left="0.8661417322834646" right="0.8661417322834646" top="0.9448818897637796"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E52"/>
  <sheetViews>
    <sheetView tabSelected="1" view="pageBreakPreview" zoomScale="60" zoomScaleNormal="75" workbookViewId="0" topLeftCell="A28">
      <selection activeCell="AF31" sqref="AF31"/>
    </sheetView>
  </sheetViews>
  <sheetFormatPr defaultColWidth="8.00390625" defaultRowHeight="13.5"/>
  <cols>
    <col min="1" max="1" width="4.375" style="2" customWidth="1"/>
    <col min="2" max="2" width="5.50390625" style="2" customWidth="1"/>
    <col min="3" max="3" width="23.875" style="2" customWidth="1"/>
    <col min="4" max="4" width="13.25390625" style="2" customWidth="1"/>
    <col min="5" max="5" width="13.125" style="11" customWidth="1"/>
    <col min="6" max="6" width="3.00390625" style="11" customWidth="1"/>
    <col min="7" max="7" width="5.375" style="11" customWidth="1"/>
    <col min="8" max="8" width="15.25390625" style="11" customWidth="1"/>
    <col min="9" max="10" width="13.75390625" style="2" customWidth="1"/>
    <col min="11" max="11" width="17.125" style="2" customWidth="1"/>
    <col min="12" max="12" width="6.00390625" style="2" customWidth="1"/>
    <col min="13" max="18" width="8.875" style="2" customWidth="1"/>
    <col min="19" max="19" width="9.375" style="2" customWidth="1"/>
    <col min="20" max="21" width="8.875" style="2" customWidth="1"/>
    <col min="22" max="22" width="14.00390625" style="2" customWidth="1"/>
    <col min="23" max="26" width="8.875" style="2" customWidth="1"/>
    <col min="27" max="27" width="1.37890625" style="2" customWidth="1"/>
    <col min="28" max="28" width="8.00390625" style="2" customWidth="1"/>
    <col min="29" max="29" width="1.875" style="2" customWidth="1"/>
    <col min="30" max="16384" width="8.00390625" style="2" customWidth="1"/>
  </cols>
  <sheetData>
    <row r="1" spans="1:25" ht="21" customHeight="1">
      <c r="A1" s="2" t="s">
        <v>129</v>
      </c>
      <c r="D1" s="4" t="s">
        <v>102</v>
      </c>
      <c r="I1" s="2" t="s">
        <v>103</v>
      </c>
      <c r="R1" s="3"/>
      <c r="S1" s="12"/>
      <c r="T1" s="3"/>
      <c r="U1" s="3"/>
      <c r="V1" s="3"/>
      <c r="W1" s="5"/>
      <c r="X1" s="5"/>
      <c r="Y1" s="3"/>
    </row>
    <row r="2" spans="5:25" ht="6.75" customHeight="1">
      <c r="E2" s="1"/>
      <c r="R2" s="3"/>
      <c r="S2" s="12"/>
      <c r="T2" s="3"/>
      <c r="U2" s="3"/>
      <c r="V2" s="3"/>
      <c r="Y2" s="3"/>
    </row>
    <row r="3" spans="2:26" s="29" customFormat="1" ht="21" customHeight="1">
      <c r="B3" s="184" t="s">
        <v>29</v>
      </c>
      <c r="C3" s="184"/>
      <c r="D3" s="407" t="s">
        <v>130</v>
      </c>
      <c r="E3" s="407"/>
      <c r="F3" s="407"/>
      <c r="G3" s="407"/>
      <c r="H3" s="407"/>
      <c r="I3" s="407"/>
      <c r="J3" s="407"/>
      <c r="K3" s="30"/>
      <c r="M3" s="184" t="s">
        <v>34</v>
      </c>
      <c r="N3" s="184"/>
      <c r="O3" s="184"/>
      <c r="P3" s="184" t="s">
        <v>53</v>
      </c>
      <c r="Q3" s="184"/>
      <c r="R3" s="170" t="s">
        <v>15</v>
      </c>
      <c r="S3" s="212"/>
      <c r="T3" s="212"/>
      <c r="U3" s="212"/>
      <c r="V3" s="171"/>
      <c r="W3" s="31"/>
      <c r="X3" s="170" t="s">
        <v>24</v>
      </c>
      <c r="Y3" s="171"/>
      <c r="Z3" s="31"/>
    </row>
    <row r="4" spans="2:26" s="29" customFormat="1" ht="21" customHeight="1">
      <c r="B4" s="199" t="s">
        <v>35</v>
      </c>
      <c r="C4" s="202"/>
      <c r="D4" s="68" t="s">
        <v>131</v>
      </c>
      <c r="E4" s="69"/>
      <c r="F4" s="69"/>
      <c r="G4" s="69"/>
      <c r="H4" s="69"/>
      <c r="I4" s="70"/>
      <c r="J4" s="71"/>
      <c r="K4" s="35"/>
      <c r="M4" s="394" t="s">
        <v>69</v>
      </c>
      <c r="N4" s="394"/>
      <c r="O4" s="394"/>
      <c r="P4" s="395" t="s">
        <v>133</v>
      </c>
      <c r="Q4" s="396"/>
      <c r="R4" s="76"/>
      <c r="S4" s="77"/>
      <c r="T4" s="77"/>
      <c r="U4" s="77"/>
      <c r="V4" s="78"/>
      <c r="W4" s="31"/>
      <c r="X4" s="401" t="s">
        <v>134</v>
      </c>
      <c r="Y4" s="402"/>
      <c r="Z4" s="31"/>
    </row>
    <row r="5" spans="2:26" s="29" customFormat="1" ht="15.75">
      <c r="B5" s="200"/>
      <c r="C5" s="203"/>
      <c r="D5" s="403" t="s">
        <v>132</v>
      </c>
      <c r="E5" s="404"/>
      <c r="F5" s="404"/>
      <c r="G5" s="404"/>
      <c r="H5" s="404"/>
      <c r="I5" s="72"/>
      <c r="J5" s="73"/>
      <c r="K5" s="35"/>
      <c r="M5" s="394"/>
      <c r="N5" s="394"/>
      <c r="O5" s="394"/>
      <c r="P5" s="397"/>
      <c r="Q5" s="398"/>
      <c r="R5" s="79"/>
      <c r="S5" s="80"/>
      <c r="T5" s="80"/>
      <c r="U5" s="80"/>
      <c r="V5" s="81"/>
      <c r="W5" s="31"/>
      <c r="X5" s="402"/>
      <c r="Y5" s="402"/>
      <c r="Z5" s="31"/>
    </row>
    <row r="6" spans="2:26" s="29" customFormat="1" ht="17.25" customHeight="1">
      <c r="B6" s="201"/>
      <c r="C6" s="204"/>
      <c r="D6" s="405"/>
      <c r="E6" s="406"/>
      <c r="F6" s="406"/>
      <c r="G6" s="406"/>
      <c r="H6" s="406"/>
      <c r="I6" s="74"/>
      <c r="J6" s="75"/>
      <c r="K6" s="35"/>
      <c r="M6" s="394"/>
      <c r="N6" s="394"/>
      <c r="O6" s="394"/>
      <c r="P6" s="399"/>
      <c r="Q6" s="400"/>
      <c r="R6" s="82"/>
      <c r="S6" s="83"/>
      <c r="T6" s="83"/>
      <c r="U6" s="83"/>
      <c r="V6" s="84"/>
      <c r="W6" s="31"/>
      <c r="X6" s="402"/>
      <c r="Y6" s="402"/>
      <c r="Z6" s="31"/>
    </row>
    <row r="7" spans="5:25" s="29" customFormat="1" ht="9" customHeight="1">
      <c r="E7" s="44"/>
      <c r="F7" s="45"/>
      <c r="G7" s="45"/>
      <c r="H7" s="45"/>
      <c r="R7" s="31"/>
      <c r="S7" s="30"/>
      <c r="T7" s="31"/>
      <c r="U7" s="31"/>
      <c r="V7" s="31"/>
      <c r="W7" s="46"/>
      <c r="X7" s="46"/>
      <c r="Y7" s="31"/>
    </row>
    <row r="8" spans="1:11" s="29" customFormat="1" ht="15">
      <c r="A8" s="47" t="s">
        <v>20</v>
      </c>
      <c r="C8" s="48"/>
      <c r="D8" s="49" t="s">
        <v>51</v>
      </c>
      <c r="E8" s="50"/>
      <c r="F8" s="50"/>
      <c r="G8" s="50"/>
      <c r="H8" s="50"/>
      <c r="I8" s="51"/>
      <c r="J8" s="51"/>
      <c r="K8" s="52"/>
    </row>
    <row r="9" spans="2:20" s="29" customFormat="1" ht="21.75" customHeight="1">
      <c r="B9" s="31" t="s">
        <v>54</v>
      </c>
      <c r="T9" s="42" t="s">
        <v>21</v>
      </c>
    </row>
    <row r="10" spans="2:26" s="29" customFormat="1" ht="16.5" customHeight="1">
      <c r="B10" s="170" t="s">
        <v>22</v>
      </c>
      <c r="C10" s="212"/>
      <c r="D10" s="212"/>
      <c r="E10" s="189" t="s">
        <v>49</v>
      </c>
      <c r="F10" s="184"/>
      <c r="G10" s="186" t="s">
        <v>104</v>
      </c>
      <c r="H10" s="187"/>
      <c r="I10" s="187"/>
      <c r="J10" s="187"/>
      <c r="K10" s="278" t="s">
        <v>49</v>
      </c>
      <c r="L10" s="188"/>
      <c r="M10" s="188" t="s">
        <v>92</v>
      </c>
      <c r="N10" s="188"/>
      <c r="O10" s="188"/>
      <c r="P10" s="186"/>
      <c r="Q10" s="189" t="s">
        <v>49</v>
      </c>
      <c r="R10" s="184"/>
      <c r="T10" s="53"/>
      <c r="U10" s="54"/>
      <c r="V10" s="170" t="s">
        <v>14</v>
      </c>
      <c r="W10" s="171"/>
      <c r="X10" s="170" t="s">
        <v>45</v>
      </c>
      <c r="Y10" s="212"/>
      <c r="Z10" s="171"/>
    </row>
    <row r="11" spans="2:26" s="29" customFormat="1" ht="22.5" customHeight="1">
      <c r="B11" s="175" t="s">
        <v>26</v>
      </c>
      <c r="C11" s="176"/>
      <c r="D11" s="176"/>
      <c r="E11" s="386" t="s">
        <v>142</v>
      </c>
      <c r="F11" s="387"/>
      <c r="G11" s="175" t="s">
        <v>55</v>
      </c>
      <c r="H11" s="176"/>
      <c r="I11" s="176"/>
      <c r="J11" s="176"/>
      <c r="K11" s="386">
        <v>45201</v>
      </c>
      <c r="L11" s="387"/>
      <c r="M11" s="280" t="s">
        <v>41</v>
      </c>
      <c r="N11" s="281"/>
      <c r="O11" s="281"/>
      <c r="P11" s="282"/>
      <c r="Q11" s="408" t="s">
        <v>91</v>
      </c>
      <c r="R11" s="409"/>
      <c r="T11" s="172" t="s">
        <v>56</v>
      </c>
      <c r="U11" s="173"/>
      <c r="V11" s="388">
        <v>45199</v>
      </c>
      <c r="W11" s="388"/>
      <c r="X11" s="184"/>
      <c r="Y11" s="184"/>
      <c r="Z11" s="184"/>
    </row>
    <row r="12" spans="2:26" s="29" customFormat="1" ht="22.5" customHeight="1">
      <c r="B12" s="175" t="s">
        <v>27</v>
      </c>
      <c r="C12" s="176"/>
      <c r="D12" s="176"/>
      <c r="E12" s="386"/>
      <c r="F12" s="387"/>
      <c r="G12" s="175" t="s">
        <v>93</v>
      </c>
      <c r="H12" s="176"/>
      <c r="I12" s="176"/>
      <c r="J12" s="176"/>
      <c r="K12" s="386"/>
      <c r="L12" s="387"/>
      <c r="M12" s="283"/>
      <c r="N12" s="284"/>
      <c r="O12" s="284"/>
      <c r="P12" s="285"/>
      <c r="Q12" s="410"/>
      <c r="R12" s="411"/>
      <c r="T12" s="173"/>
      <c r="U12" s="173"/>
      <c r="V12" s="388"/>
      <c r="W12" s="388"/>
      <c r="X12" s="184"/>
      <c r="Y12" s="184"/>
      <c r="Z12" s="184"/>
    </row>
    <row r="13" spans="2:26" s="29" customFormat="1" ht="22.5" customHeight="1">
      <c r="B13" s="175" t="s">
        <v>52</v>
      </c>
      <c r="C13" s="176"/>
      <c r="D13" s="176"/>
      <c r="E13" s="386"/>
      <c r="F13" s="387"/>
      <c r="G13" s="175" t="s">
        <v>94</v>
      </c>
      <c r="H13" s="176"/>
      <c r="I13" s="176"/>
      <c r="J13" s="176"/>
      <c r="K13" s="386" t="s">
        <v>96</v>
      </c>
      <c r="L13" s="387"/>
      <c r="M13" s="288" t="s">
        <v>42</v>
      </c>
      <c r="N13" s="289"/>
      <c r="O13" s="289"/>
      <c r="P13" s="289"/>
      <c r="Q13" s="390" t="s">
        <v>90</v>
      </c>
      <c r="R13" s="391"/>
      <c r="T13" s="172" t="s">
        <v>57</v>
      </c>
      <c r="U13" s="173"/>
      <c r="V13" s="388">
        <v>45262</v>
      </c>
      <c r="W13" s="388"/>
      <c r="X13" s="184"/>
      <c r="Y13" s="184"/>
      <c r="Z13" s="184"/>
    </row>
    <row r="14" spans="2:26" s="29" customFormat="1" ht="22.5" customHeight="1" thickBot="1">
      <c r="B14" s="178" t="s">
        <v>40</v>
      </c>
      <c r="C14" s="271"/>
      <c r="D14" s="271"/>
      <c r="E14" s="377"/>
      <c r="F14" s="378"/>
      <c r="G14" s="175" t="s">
        <v>117</v>
      </c>
      <c r="H14" s="176"/>
      <c r="I14" s="176"/>
      <c r="J14" s="176"/>
      <c r="K14" s="386">
        <v>45204</v>
      </c>
      <c r="L14" s="387"/>
      <c r="M14" s="41"/>
      <c r="N14" s="42"/>
      <c r="O14" s="42"/>
      <c r="P14" s="89"/>
      <c r="Q14" s="392"/>
      <c r="R14" s="393"/>
      <c r="T14" s="174"/>
      <c r="U14" s="174"/>
      <c r="V14" s="389"/>
      <c r="W14" s="389"/>
      <c r="X14" s="190"/>
      <c r="Y14" s="190"/>
      <c r="Z14" s="190"/>
    </row>
    <row r="15" spans="2:26" s="29" customFormat="1" ht="22.5" customHeight="1" thickTop="1">
      <c r="B15" s="381" t="s">
        <v>46</v>
      </c>
      <c r="C15" s="382"/>
      <c r="D15" s="382"/>
      <c r="E15" s="379"/>
      <c r="F15" s="380"/>
      <c r="G15" s="177" t="s">
        <v>44</v>
      </c>
      <c r="H15" s="177"/>
      <c r="I15" s="177"/>
      <c r="J15" s="178"/>
      <c r="K15" s="377"/>
      <c r="L15" s="378"/>
      <c r="M15" s="177" t="s">
        <v>43</v>
      </c>
      <c r="N15" s="177"/>
      <c r="O15" s="177"/>
      <c r="P15" s="178"/>
      <c r="Q15" s="377"/>
      <c r="R15" s="378"/>
      <c r="T15" s="182" t="s">
        <v>8</v>
      </c>
      <c r="U15" s="183"/>
      <c r="V15" s="85">
        <f>V13-V11+1</f>
        <v>64</v>
      </c>
      <c r="W15" s="56" t="s">
        <v>23</v>
      </c>
      <c r="X15" s="209"/>
      <c r="Y15" s="210"/>
      <c r="Z15" s="211"/>
    </row>
    <row r="16" spans="5:27" s="29" customFormat="1" ht="21.75" customHeight="1">
      <c r="E16" s="31"/>
      <c r="G16" s="381" t="s">
        <v>47</v>
      </c>
      <c r="H16" s="382"/>
      <c r="I16" s="382"/>
      <c r="J16" s="382"/>
      <c r="K16" s="379"/>
      <c r="L16" s="380"/>
      <c r="M16" s="168" t="s">
        <v>48</v>
      </c>
      <c r="N16" s="169"/>
      <c r="O16" s="169"/>
      <c r="P16" s="169"/>
      <c r="Q16" s="379"/>
      <c r="R16" s="380"/>
      <c r="T16" s="29" t="s">
        <v>58</v>
      </c>
      <c r="AA16" s="46"/>
    </row>
    <row r="17" spans="2:27" s="29" customFormat="1" ht="15.75">
      <c r="B17" s="29" t="s">
        <v>116</v>
      </c>
      <c r="E17" s="31"/>
      <c r="G17" s="105"/>
      <c r="H17" s="105"/>
      <c r="I17" s="105"/>
      <c r="J17" s="105"/>
      <c r="K17" s="106"/>
      <c r="L17" s="106"/>
      <c r="M17" s="48"/>
      <c r="N17" s="48"/>
      <c r="O17" s="48"/>
      <c r="P17" s="48"/>
      <c r="Q17" s="106"/>
      <c r="R17" s="106"/>
      <c r="AA17" s="46"/>
    </row>
    <row r="18" spans="2:27" s="29" customFormat="1" ht="21.75" customHeight="1">
      <c r="B18" s="184" t="s">
        <v>97</v>
      </c>
      <c r="C18" s="184"/>
      <c r="D18" s="184" t="s">
        <v>118</v>
      </c>
      <c r="E18" s="184"/>
      <c r="F18" s="184" t="s">
        <v>119</v>
      </c>
      <c r="G18" s="184"/>
      <c r="H18" s="184"/>
      <c r="I18" s="188" t="s">
        <v>98</v>
      </c>
      <c r="J18" s="188"/>
      <c r="K18" s="266" t="s">
        <v>62</v>
      </c>
      <c r="L18" s="181"/>
      <c r="M18" s="181"/>
      <c r="N18" s="181"/>
      <c r="O18" s="181"/>
      <c r="P18" s="181"/>
      <c r="Q18" s="181"/>
      <c r="R18" s="180"/>
      <c r="AA18" s="46"/>
    </row>
    <row r="19" spans="2:27" s="29" customFormat="1" ht="21.75" customHeight="1">
      <c r="B19" s="416" t="s">
        <v>112</v>
      </c>
      <c r="C19" s="416"/>
      <c r="D19" s="383">
        <v>45209</v>
      </c>
      <c r="E19" s="383"/>
      <c r="F19" s="384">
        <v>40</v>
      </c>
      <c r="G19" s="385"/>
      <c r="H19" s="109" t="s">
        <v>99</v>
      </c>
      <c r="I19" s="120">
        <v>2600</v>
      </c>
      <c r="J19" s="99" t="s">
        <v>100</v>
      </c>
      <c r="K19" s="418">
        <v>1300</v>
      </c>
      <c r="L19" s="419"/>
      <c r="M19" s="265" t="s">
        <v>111</v>
      </c>
      <c r="N19" s="265"/>
      <c r="O19" s="116">
        <v>2</v>
      </c>
      <c r="P19" s="112" t="s">
        <v>110</v>
      </c>
      <c r="Q19" s="112"/>
      <c r="R19" s="113"/>
      <c r="AA19" s="46"/>
    </row>
    <row r="20" spans="2:27" s="29" customFormat="1" ht="21.75" customHeight="1">
      <c r="B20" s="416" t="s">
        <v>113</v>
      </c>
      <c r="C20" s="416"/>
      <c r="D20" s="383">
        <v>45209</v>
      </c>
      <c r="E20" s="383"/>
      <c r="F20" s="384">
        <v>30</v>
      </c>
      <c r="G20" s="385"/>
      <c r="H20" s="109" t="s">
        <v>99</v>
      </c>
      <c r="I20" s="120">
        <v>400</v>
      </c>
      <c r="J20" s="109" t="s">
        <v>100</v>
      </c>
      <c r="K20" s="418">
        <v>200</v>
      </c>
      <c r="L20" s="419"/>
      <c r="M20" s="265" t="s">
        <v>111</v>
      </c>
      <c r="N20" s="265"/>
      <c r="O20" s="116">
        <v>2</v>
      </c>
      <c r="P20" s="112" t="s">
        <v>110</v>
      </c>
      <c r="Q20" s="112"/>
      <c r="R20" s="113"/>
      <c r="AA20" s="46"/>
    </row>
    <row r="21" spans="2:27" s="29" customFormat="1" ht="21.75" customHeight="1" thickBot="1">
      <c r="B21" s="412"/>
      <c r="C21" s="412"/>
      <c r="D21" s="413"/>
      <c r="E21" s="413"/>
      <c r="F21" s="414"/>
      <c r="G21" s="415"/>
      <c r="H21" s="111" t="s">
        <v>99</v>
      </c>
      <c r="I21" s="121"/>
      <c r="J21" s="111" t="s">
        <v>100</v>
      </c>
      <c r="K21" s="118"/>
      <c r="L21" s="119"/>
      <c r="M21" s="300" t="s">
        <v>111</v>
      </c>
      <c r="N21" s="300"/>
      <c r="O21" s="117"/>
      <c r="P21" s="114" t="s">
        <v>110</v>
      </c>
      <c r="Q21" s="114"/>
      <c r="R21" s="115"/>
      <c r="AA21" s="46"/>
    </row>
    <row r="22" spans="2:27" s="29" customFormat="1" ht="21.75" customHeight="1" thickTop="1">
      <c r="B22" s="209" t="s">
        <v>101</v>
      </c>
      <c r="C22" s="210"/>
      <c r="D22" s="210"/>
      <c r="E22" s="210"/>
      <c r="F22" s="210"/>
      <c r="G22" s="210"/>
      <c r="H22" s="211"/>
      <c r="I22" s="122">
        <f>IF(I19="","",SUM(I19:I21))</f>
        <v>3000</v>
      </c>
      <c r="J22" s="110" t="s">
        <v>100</v>
      </c>
      <c r="K22" s="297"/>
      <c r="L22" s="298"/>
      <c r="M22" s="298"/>
      <c r="N22" s="298"/>
      <c r="O22" s="298"/>
      <c r="P22" s="298"/>
      <c r="Q22" s="298"/>
      <c r="R22" s="299"/>
      <c r="AA22" s="46"/>
    </row>
    <row r="23" spans="1:18" s="29" customFormat="1" ht="21.75" customHeight="1">
      <c r="A23" s="47" t="s">
        <v>50</v>
      </c>
      <c r="D23" s="57"/>
      <c r="E23" s="158" t="s">
        <v>126</v>
      </c>
      <c r="F23" s="158"/>
      <c r="G23" s="159"/>
      <c r="H23" s="160"/>
      <c r="I23" s="158"/>
      <c r="J23" s="161"/>
      <c r="K23" s="162"/>
      <c r="L23" s="417" t="s">
        <v>127</v>
      </c>
      <c r="M23" s="417"/>
      <c r="N23" s="417"/>
      <c r="O23" s="417"/>
      <c r="P23" s="163"/>
      <c r="Q23" s="163"/>
      <c r="R23" s="164" t="s">
        <v>122</v>
      </c>
    </row>
    <row r="24" spans="2:31" s="29" customFormat="1" ht="14.25">
      <c r="B24" s="29" t="s">
        <v>18</v>
      </c>
      <c r="E24" s="151"/>
      <c r="F24" s="159"/>
      <c r="G24" s="159"/>
      <c r="H24" s="159"/>
      <c r="I24" s="158"/>
      <c r="J24" s="158"/>
      <c r="K24" s="158"/>
      <c r="L24" s="158"/>
      <c r="M24" s="158"/>
      <c r="N24" s="158"/>
      <c r="O24" s="165" t="s">
        <v>123</v>
      </c>
      <c r="P24" s="165"/>
      <c r="Q24" s="165"/>
      <c r="R24" s="165"/>
      <c r="S24" s="58"/>
      <c r="T24" s="58"/>
      <c r="V24" s="31"/>
      <c r="X24" s="58"/>
      <c r="AB24" s="31"/>
      <c r="AC24" s="46"/>
      <c r="AD24" s="46"/>
      <c r="AE24" s="31"/>
    </row>
    <row r="25" spans="2:31" s="29" customFormat="1" ht="14.25">
      <c r="B25" s="194" t="s">
        <v>11</v>
      </c>
      <c r="C25" s="195"/>
      <c r="D25" s="194" t="s">
        <v>67</v>
      </c>
      <c r="E25" s="195"/>
      <c r="F25" s="170" t="s">
        <v>16</v>
      </c>
      <c r="G25" s="212"/>
      <c r="H25" s="212"/>
      <c r="I25" s="212"/>
      <c r="J25" s="212"/>
      <c r="K25" s="171"/>
      <c r="L25" s="46"/>
      <c r="AB25" s="31"/>
      <c r="AC25" s="46"/>
      <c r="AD25" s="46"/>
      <c r="AE25" s="31"/>
    </row>
    <row r="26" spans="2:31" s="29" customFormat="1" ht="21.75" customHeight="1">
      <c r="B26" s="184" t="s">
        <v>12</v>
      </c>
      <c r="C26" s="184"/>
      <c r="D26" s="373">
        <v>44671</v>
      </c>
      <c r="E26" s="373"/>
      <c r="F26" s="374"/>
      <c r="G26" s="375"/>
      <c r="H26" s="375"/>
      <c r="I26" s="375"/>
      <c r="J26" s="375"/>
      <c r="K26" s="376"/>
      <c r="L26" s="46"/>
      <c r="AB26" s="31"/>
      <c r="AC26" s="46"/>
      <c r="AD26" s="46"/>
      <c r="AE26" s="31"/>
    </row>
    <row r="27" spans="2:31" s="29" customFormat="1" ht="21.75" customHeight="1">
      <c r="B27" s="184" t="s">
        <v>13</v>
      </c>
      <c r="C27" s="184"/>
      <c r="D27" s="373">
        <v>44691</v>
      </c>
      <c r="E27" s="373"/>
      <c r="F27" s="374"/>
      <c r="G27" s="375"/>
      <c r="H27" s="375"/>
      <c r="I27" s="375"/>
      <c r="J27" s="375"/>
      <c r="K27" s="376"/>
      <c r="L27" s="46"/>
      <c r="AB27" s="31"/>
      <c r="AC27" s="46"/>
      <c r="AD27" s="46"/>
      <c r="AE27" s="31"/>
    </row>
    <row r="28" spans="2:31" s="29" customFormat="1" ht="21.75" customHeight="1">
      <c r="B28" s="184" t="s">
        <v>70</v>
      </c>
      <c r="C28" s="184"/>
      <c r="D28" s="373">
        <v>44819</v>
      </c>
      <c r="E28" s="373"/>
      <c r="F28" s="374"/>
      <c r="G28" s="375"/>
      <c r="H28" s="375"/>
      <c r="I28" s="375"/>
      <c r="J28" s="375"/>
      <c r="K28" s="376"/>
      <c r="AB28" s="31"/>
      <c r="AC28" s="46"/>
      <c r="AD28" s="31"/>
      <c r="AE28" s="31"/>
    </row>
    <row r="29" spans="4:31" s="29" customFormat="1" ht="5.25" customHeight="1">
      <c r="D29" s="302"/>
      <c r="E29" s="302"/>
      <c r="F29" s="302"/>
      <c r="G29" s="302"/>
      <c r="H29" s="302"/>
      <c r="I29" s="302"/>
      <c r="J29" s="302"/>
      <c r="K29" s="302"/>
      <c r="AB29" s="31"/>
      <c r="AC29" s="31"/>
      <c r="AD29" s="31"/>
      <c r="AE29" s="31"/>
    </row>
    <row r="30" spans="2:14" s="29" customFormat="1" ht="15.75" customHeight="1">
      <c r="B30" s="44" t="s">
        <v>121</v>
      </c>
      <c r="C30" s="44"/>
      <c r="D30" s="303"/>
      <c r="E30" s="303"/>
      <c r="F30" s="303"/>
      <c r="G30" s="303"/>
      <c r="H30" s="303"/>
      <c r="I30" s="303"/>
      <c r="J30" s="303"/>
      <c r="K30" s="303"/>
      <c r="M30" s="44" t="s">
        <v>19</v>
      </c>
      <c r="N30" s="44"/>
    </row>
    <row r="31" spans="1:25" s="29" customFormat="1" ht="7.5" customHeight="1">
      <c r="A31" s="44"/>
      <c r="B31" s="30"/>
      <c r="C31" s="30"/>
      <c r="D31" s="30"/>
      <c r="E31" s="30"/>
      <c r="F31" s="30"/>
      <c r="G31" s="30"/>
      <c r="H31" s="30"/>
      <c r="I31" s="30"/>
      <c r="J31" s="30"/>
      <c r="K31" s="30"/>
      <c r="M31" s="59"/>
      <c r="N31" s="60"/>
      <c r="O31" s="46"/>
      <c r="P31" s="46"/>
      <c r="Q31" s="31"/>
      <c r="R31" s="31"/>
      <c r="S31" s="31"/>
      <c r="T31" s="31"/>
      <c r="U31" s="31"/>
      <c r="V31" s="31"/>
      <c r="W31" s="31"/>
      <c r="X31" s="31"/>
      <c r="Y31" s="31"/>
    </row>
    <row r="32" spans="1:25" s="62" customFormat="1" ht="15" customHeight="1">
      <c r="A32" s="61"/>
      <c r="B32" s="61" t="s">
        <v>120</v>
      </c>
      <c r="C32" s="61"/>
      <c r="D32" s="61"/>
      <c r="E32" s="61"/>
      <c r="F32" s="61"/>
      <c r="G32" s="61"/>
      <c r="H32" s="61"/>
      <c r="I32" s="61"/>
      <c r="J32" s="61"/>
      <c r="K32" s="61"/>
      <c r="M32" s="62" t="s">
        <v>38</v>
      </c>
      <c r="X32" s="63"/>
      <c r="Y32" s="63"/>
    </row>
    <row r="33" spans="1:28" s="29" customFormat="1" ht="15" customHeight="1">
      <c r="A33" s="44"/>
      <c r="B33" s="346" t="s">
        <v>39</v>
      </c>
      <c r="C33" s="348"/>
      <c r="D33" s="355" t="s">
        <v>0</v>
      </c>
      <c r="E33" s="346" t="s">
        <v>68</v>
      </c>
      <c r="F33" s="347"/>
      <c r="G33" s="348"/>
      <c r="H33" s="367" t="s">
        <v>71</v>
      </c>
      <c r="I33" s="370" t="s">
        <v>3</v>
      </c>
      <c r="J33" s="355" t="s">
        <v>30</v>
      </c>
      <c r="K33" s="221" t="s">
        <v>1</v>
      </c>
      <c r="L33" s="90"/>
      <c r="M33" s="346" t="s">
        <v>31</v>
      </c>
      <c r="N33" s="347"/>
      <c r="O33" s="347"/>
      <c r="P33" s="347"/>
      <c r="Q33" s="348"/>
      <c r="R33" s="346" t="s">
        <v>68</v>
      </c>
      <c r="S33" s="348"/>
      <c r="T33" s="346" t="s">
        <v>5</v>
      </c>
      <c r="U33" s="348"/>
      <c r="V33" s="355" t="s">
        <v>4</v>
      </c>
      <c r="W33" s="358" t="s">
        <v>1</v>
      </c>
      <c r="X33" s="359"/>
      <c r="Y33" s="360"/>
      <c r="Z33" s="46"/>
      <c r="AA33" s="46"/>
      <c r="AB33" s="46"/>
    </row>
    <row r="34" spans="1:28" s="29" customFormat="1" ht="21" customHeight="1">
      <c r="A34" s="44"/>
      <c r="B34" s="349"/>
      <c r="C34" s="351"/>
      <c r="D34" s="356"/>
      <c r="E34" s="349"/>
      <c r="F34" s="350"/>
      <c r="G34" s="351"/>
      <c r="H34" s="368"/>
      <c r="I34" s="371"/>
      <c r="J34" s="356"/>
      <c r="K34" s="222"/>
      <c r="L34" s="90"/>
      <c r="M34" s="349"/>
      <c r="N34" s="350"/>
      <c r="O34" s="350"/>
      <c r="P34" s="350"/>
      <c r="Q34" s="351"/>
      <c r="R34" s="349"/>
      <c r="S34" s="351"/>
      <c r="T34" s="349"/>
      <c r="U34" s="351"/>
      <c r="V34" s="356"/>
      <c r="W34" s="361"/>
      <c r="X34" s="362"/>
      <c r="Y34" s="363"/>
      <c r="Z34" s="31"/>
      <c r="AA34" s="31"/>
      <c r="AB34" s="31"/>
    </row>
    <row r="35" spans="1:28" s="29" customFormat="1" ht="20.25" customHeight="1">
      <c r="A35" s="44"/>
      <c r="B35" s="352"/>
      <c r="C35" s="354"/>
      <c r="D35" s="357"/>
      <c r="E35" s="352"/>
      <c r="F35" s="353"/>
      <c r="G35" s="354"/>
      <c r="H35" s="369"/>
      <c r="I35" s="372"/>
      <c r="J35" s="357"/>
      <c r="K35" s="223"/>
      <c r="L35" s="90"/>
      <c r="M35" s="352"/>
      <c r="N35" s="353"/>
      <c r="O35" s="353"/>
      <c r="P35" s="353"/>
      <c r="Q35" s="354"/>
      <c r="R35" s="352"/>
      <c r="S35" s="354"/>
      <c r="T35" s="352"/>
      <c r="U35" s="354"/>
      <c r="V35" s="357"/>
      <c r="W35" s="364"/>
      <c r="X35" s="365"/>
      <c r="Y35" s="366"/>
      <c r="Z35" s="31"/>
      <c r="AA35" s="31"/>
      <c r="AB35" s="31"/>
    </row>
    <row r="36" spans="1:28" s="29" customFormat="1" ht="33" customHeight="1">
      <c r="A36" s="44"/>
      <c r="B36" s="318" t="s">
        <v>72</v>
      </c>
      <c r="C36" s="320"/>
      <c r="D36" s="91">
        <v>0</v>
      </c>
      <c r="E36" s="321" t="s">
        <v>128</v>
      </c>
      <c r="F36" s="342"/>
      <c r="G36" s="322"/>
      <c r="H36" s="92" t="s">
        <v>73</v>
      </c>
      <c r="I36" s="93">
        <v>0</v>
      </c>
      <c r="J36" s="343"/>
      <c r="K36" s="86"/>
      <c r="L36" s="90" t="s">
        <v>88</v>
      </c>
      <c r="M36" s="318" t="s">
        <v>74</v>
      </c>
      <c r="N36" s="319"/>
      <c r="O36" s="319"/>
      <c r="P36" s="319"/>
      <c r="Q36" s="320"/>
      <c r="R36" s="321">
        <v>42444</v>
      </c>
      <c r="S36" s="322"/>
      <c r="T36" s="323">
        <v>0</v>
      </c>
      <c r="U36" s="324"/>
      <c r="V36" s="339"/>
      <c r="W36" s="325"/>
      <c r="X36" s="326"/>
      <c r="Y36" s="327"/>
      <c r="Z36" s="31"/>
      <c r="AA36" s="31"/>
      <c r="AB36" s="31"/>
    </row>
    <row r="37" spans="1:28" s="29" customFormat="1" ht="33" customHeight="1">
      <c r="A37" s="44"/>
      <c r="B37" s="123" t="s">
        <v>75</v>
      </c>
      <c r="C37" s="124"/>
      <c r="D37" s="91" t="s">
        <v>76</v>
      </c>
      <c r="E37" s="125">
        <v>42480</v>
      </c>
      <c r="F37" s="126"/>
      <c r="G37" s="127"/>
      <c r="H37" s="92" t="s">
        <v>77</v>
      </c>
      <c r="I37" s="93">
        <f>ROUNDUP(1.3*18/1000,3)</f>
        <v>0.024</v>
      </c>
      <c r="J37" s="344"/>
      <c r="K37" s="86" t="s">
        <v>143</v>
      </c>
      <c r="L37" s="90"/>
      <c r="M37" s="318" t="s">
        <v>89</v>
      </c>
      <c r="N37" s="319"/>
      <c r="O37" s="319"/>
      <c r="P37" s="319"/>
      <c r="Q37" s="320"/>
      <c r="R37" s="321">
        <v>42470</v>
      </c>
      <c r="S37" s="322"/>
      <c r="T37" s="323">
        <v>0</v>
      </c>
      <c r="U37" s="324"/>
      <c r="V37" s="340"/>
      <c r="W37" s="325"/>
      <c r="X37" s="326"/>
      <c r="Y37" s="327"/>
      <c r="Z37" s="31"/>
      <c r="AA37" s="31"/>
      <c r="AB37" s="31"/>
    </row>
    <row r="38" spans="1:28" s="29" customFormat="1" ht="33" customHeight="1">
      <c r="A38" s="44"/>
      <c r="B38" s="123" t="s">
        <v>78</v>
      </c>
      <c r="C38" s="124"/>
      <c r="D38" s="91">
        <v>0.08</v>
      </c>
      <c r="E38" s="125">
        <v>42500</v>
      </c>
      <c r="F38" s="126"/>
      <c r="G38" s="127"/>
      <c r="H38" s="92">
        <v>0.3</v>
      </c>
      <c r="I38" s="93">
        <f>ROUNDUP(D38*H38,3)</f>
        <v>0.024</v>
      </c>
      <c r="J38" s="344"/>
      <c r="K38" s="86"/>
      <c r="L38" s="90"/>
      <c r="M38" s="318" t="s">
        <v>79</v>
      </c>
      <c r="N38" s="319"/>
      <c r="O38" s="319"/>
      <c r="P38" s="319"/>
      <c r="Q38" s="320"/>
      <c r="R38" s="321">
        <v>42480</v>
      </c>
      <c r="S38" s="322"/>
      <c r="T38" s="323">
        <v>1</v>
      </c>
      <c r="U38" s="324"/>
      <c r="V38" s="340"/>
      <c r="W38" s="325"/>
      <c r="X38" s="326"/>
      <c r="Y38" s="327"/>
      <c r="Z38" s="31"/>
      <c r="AA38" s="31"/>
      <c r="AB38" s="31"/>
    </row>
    <row r="39" spans="1:28" s="29" customFormat="1" ht="33" customHeight="1">
      <c r="A39" s="44"/>
      <c r="B39" s="123" t="s">
        <v>80</v>
      </c>
      <c r="C39" s="124"/>
      <c r="D39" s="91">
        <v>0</v>
      </c>
      <c r="E39" s="125">
        <v>42480</v>
      </c>
      <c r="F39" s="126"/>
      <c r="G39" s="127"/>
      <c r="H39" s="92">
        <v>120</v>
      </c>
      <c r="I39" s="93">
        <f>ROUNDUP(D39*H39,3)</f>
        <v>0</v>
      </c>
      <c r="J39" s="344"/>
      <c r="K39" s="86"/>
      <c r="L39" s="90"/>
      <c r="M39" s="318" t="s">
        <v>81</v>
      </c>
      <c r="N39" s="319"/>
      <c r="O39" s="319"/>
      <c r="P39" s="319"/>
      <c r="Q39" s="320"/>
      <c r="R39" s="321">
        <v>42491</v>
      </c>
      <c r="S39" s="322"/>
      <c r="T39" s="323">
        <v>1</v>
      </c>
      <c r="U39" s="324"/>
      <c r="V39" s="340"/>
      <c r="W39" s="325"/>
      <c r="X39" s="326"/>
      <c r="Y39" s="327"/>
      <c r="Z39" s="31"/>
      <c r="AA39" s="31"/>
      <c r="AB39" s="31"/>
    </row>
    <row r="40" spans="1:28" s="29" customFormat="1" ht="33" customHeight="1">
      <c r="A40" s="44"/>
      <c r="B40" s="123" t="s">
        <v>82</v>
      </c>
      <c r="C40" s="124"/>
      <c r="D40" s="91">
        <v>0.048</v>
      </c>
      <c r="E40" s="125">
        <v>42500</v>
      </c>
      <c r="F40" s="126"/>
      <c r="G40" s="127"/>
      <c r="H40" s="92">
        <v>30</v>
      </c>
      <c r="I40" s="93">
        <f>ROUNDUP(D40*H40,3)</f>
        <v>1.44</v>
      </c>
      <c r="J40" s="344"/>
      <c r="K40" s="86"/>
      <c r="L40" s="90"/>
      <c r="M40" s="318" t="s">
        <v>83</v>
      </c>
      <c r="N40" s="319"/>
      <c r="O40" s="319"/>
      <c r="P40" s="319"/>
      <c r="Q40" s="320"/>
      <c r="R40" s="321">
        <v>42504</v>
      </c>
      <c r="S40" s="322"/>
      <c r="T40" s="323">
        <v>3</v>
      </c>
      <c r="U40" s="324"/>
      <c r="V40" s="340"/>
      <c r="W40" s="325"/>
      <c r="X40" s="326"/>
      <c r="Y40" s="327"/>
      <c r="Z40" s="31"/>
      <c r="AA40" s="31"/>
      <c r="AB40" s="31"/>
    </row>
    <row r="41" spans="1:28" s="29" customFormat="1" ht="33" customHeight="1">
      <c r="A41" s="44"/>
      <c r="B41" s="123" t="s">
        <v>84</v>
      </c>
      <c r="C41" s="124"/>
      <c r="D41" s="91">
        <v>0.075</v>
      </c>
      <c r="E41" s="125">
        <v>42566</v>
      </c>
      <c r="F41" s="126"/>
      <c r="G41" s="127"/>
      <c r="H41" s="92">
        <v>10</v>
      </c>
      <c r="I41" s="93">
        <f>ROUNDUP(D41*H41,3)</f>
        <v>0.75</v>
      </c>
      <c r="J41" s="344"/>
      <c r="K41" s="86"/>
      <c r="L41" s="90"/>
      <c r="M41" s="318" t="s">
        <v>85</v>
      </c>
      <c r="N41" s="319"/>
      <c r="O41" s="319"/>
      <c r="P41" s="319"/>
      <c r="Q41" s="320"/>
      <c r="R41" s="321">
        <f>D27+49</f>
        <v>44740</v>
      </c>
      <c r="S41" s="322"/>
      <c r="T41" s="323">
        <v>1</v>
      </c>
      <c r="U41" s="324"/>
      <c r="V41" s="340"/>
      <c r="W41" s="325" t="s">
        <v>135</v>
      </c>
      <c r="X41" s="326"/>
      <c r="Y41" s="327"/>
      <c r="Z41" s="31"/>
      <c r="AA41" s="31"/>
      <c r="AB41" s="31"/>
    </row>
    <row r="42" spans="1:28" s="29" customFormat="1" ht="33" customHeight="1">
      <c r="A42" s="44"/>
      <c r="B42" s="123" t="s">
        <v>86</v>
      </c>
      <c r="C42" s="124"/>
      <c r="D42" s="91">
        <v>0</v>
      </c>
      <c r="E42" s="125">
        <v>42576</v>
      </c>
      <c r="F42" s="126"/>
      <c r="G42" s="127"/>
      <c r="H42" s="92">
        <v>10</v>
      </c>
      <c r="I42" s="93">
        <f>ROUNDUP(D42*H42,3)</f>
        <v>0</v>
      </c>
      <c r="J42" s="344"/>
      <c r="K42" s="86"/>
      <c r="L42" s="90"/>
      <c r="M42" s="318" t="s">
        <v>87</v>
      </c>
      <c r="N42" s="319"/>
      <c r="O42" s="319"/>
      <c r="P42" s="319"/>
      <c r="Q42" s="320"/>
      <c r="R42" s="321">
        <v>42580</v>
      </c>
      <c r="S42" s="322"/>
      <c r="T42" s="323">
        <v>1</v>
      </c>
      <c r="U42" s="324"/>
      <c r="V42" s="340"/>
      <c r="W42" s="325"/>
      <c r="X42" s="326"/>
      <c r="Y42" s="327"/>
      <c r="Z42" s="31"/>
      <c r="AA42" s="31"/>
      <c r="AB42" s="31"/>
    </row>
    <row r="43" spans="1:28" s="29" customFormat="1" ht="33" customHeight="1">
      <c r="A43" s="44"/>
      <c r="B43" s="103"/>
      <c r="C43" s="104"/>
      <c r="D43" s="91"/>
      <c r="E43" s="100"/>
      <c r="F43" s="101"/>
      <c r="G43" s="102"/>
      <c r="H43" s="92"/>
      <c r="I43" s="93"/>
      <c r="J43" s="344"/>
      <c r="K43" s="86"/>
      <c r="L43" s="90"/>
      <c r="M43" s="325"/>
      <c r="N43" s="326"/>
      <c r="O43" s="326"/>
      <c r="P43" s="326"/>
      <c r="Q43" s="327"/>
      <c r="R43" s="335"/>
      <c r="S43" s="336"/>
      <c r="T43" s="337"/>
      <c r="U43" s="338"/>
      <c r="V43" s="340"/>
      <c r="W43" s="325"/>
      <c r="X43" s="326"/>
      <c r="Y43" s="327"/>
      <c r="Z43" s="31"/>
      <c r="AA43" s="31"/>
      <c r="AB43" s="31"/>
    </row>
    <row r="44" spans="1:28" s="29" customFormat="1" ht="33" customHeight="1" thickBot="1">
      <c r="A44" s="44"/>
      <c r="B44" s="103"/>
      <c r="C44" s="104"/>
      <c r="D44" s="91"/>
      <c r="E44" s="100"/>
      <c r="F44" s="101"/>
      <c r="G44" s="102"/>
      <c r="H44" s="92"/>
      <c r="I44" s="93"/>
      <c r="J44" s="345"/>
      <c r="K44" s="86"/>
      <c r="L44" s="90"/>
      <c r="M44" s="328"/>
      <c r="N44" s="329"/>
      <c r="O44" s="329"/>
      <c r="P44" s="329"/>
      <c r="Q44" s="330"/>
      <c r="R44" s="331"/>
      <c r="S44" s="332"/>
      <c r="T44" s="333"/>
      <c r="U44" s="334"/>
      <c r="V44" s="341"/>
      <c r="W44" s="328"/>
      <c r="X44" s="329"/>
      <c r="Y44" s="330"/>
      <c r="Z44" s="31"/>
      <c r="AA44" s="31"/>
      <c r="AB44" s="31"/>
    </row>
    <row r="45" spans="1:28" s="29" customFormat="1" ht="33" customHeight="1" thickTop="1">
      <c r="A45" s="44"/>
      <c r="B45" s="309" t="s">
        <v>25</v>
      </c>
      <c r="C45" s="310"/>
      <c r="D45" s="310"/>
      <c r="E45" s="310"/>
      <c r="F45" s="310"/>
      <c r="G45" s="310"/>
      <c r="H45" s="311"/>
      <c r="I45" s="94">
        <f>IF(B36="","",SUM(I36:I44))</f>
        <v>2.238</v>
      </c>
      <c r="J45" s="95">
        <v>3</v>
      </c>
      <c r="K45" s="67"/>
      <c r="L45" s="90"/>
      <c r="M45" s="309" t="s">
        <v>6</v>
      </c>
      <c r="N45" s="310"/>
      <c r="O45" s="310"/>
      <c r="P45" s="310"/>
      <c r="Q45" s="310"/>
      <c r="R45" s="310"/>
      <c r="S45" s="312"/>
      <c r="T45" s="313">
        <v>7</v>
      </c>
      <c r="U45" s="314"/>
      <c r="V45" s="96">
        <v>8</v>
      </c>
      <c r="W45" s="315"/>
      <c r="X45" s="316"/>
      <c r="Y45" s="317"/>
      <c r="Z45" s="31"/>
      <c r="AA45" s="31"/>
      <c r="AB45" s="31"/>
    </row>
    <row r="46" spans="2:25" ht="13.5" customHeight="1">
      <c r="B46" s="6" t="s">
        <v>32</v>
      </c>
      <c r="C46" s="6"/>
      <c r="D46" s="1"/>
      <c r="E46" s="1"/>
      <c r="F46" s="1"/>
      <c r="G46" s="1"/>
      <c r="H46" s="1"/>
      <c r="I46" s="245">
        <f>IF(OR(I45="",I45&lt;=J45),"","↑使用した窒素成分が5割低減の水準を超えているので、支援対象になりません")</f>
      </c>
      <c r="J46" s="245"/>
      <c r="K46" s="245"/>
      <c r="L46" s="1"/>
      <c r="M46" s="7" t="s">
        <v>7</v>
      </c>
      <c r="N46" s="8"/>
      <c r="O46" s="8"/>
      <c r="P46" s="8"/>
      <c r="Q46" s="8"/>
      <c r="T46" s="14"/>
      <c r="U46" s="248">
        <f>IF(OR(T45="",T45&lt;=V45),"","↑使用した成分回数が5割低減の水準を超えているので、支援対象になりません")</f>
      </c>
      <c r="V46" s="248"/>
      <c r="W46" s="248"/>
      <c r="X46" s="248"/>
      <c r="Y46" s="248"/>
    </row>
    <row r="47" spans="2:25" ht="14.25">
      <c r="B47" s="6" t="s">
        <v>28</v>
      </c>
      <c r="C47" s="6"/>
      <c r="D47" s="1"/>
      <c r="E47" s="1"/>
      <c r="F47" s="1"/>
      <c r="G47" s="1"/>
      <c r="H47" s="1"/>
      <c r="I47" s="247"/>
      <c r="J47" s="247"/>
      <c r="K47" s="247"/>
      <c r="M47" s="9" t="s">
        <v>33</v>
      </c>
      <c r="N47" s="10"/>
      <c r="O47" s="10"/>
      <c r="P47" s="10"/>
      <c r="Q47" s="10"/>
      <c r="R47" s="10"/>
      <c r="S47" s="10"/>
      <c r="T47" s="10"/>
      <c r="U47" s="249"/>
      <c r="V47" s="249"/>
      <c r="W47" s="249"/>
      <c r="X47" s="249"/>
      <c r="Y47" s="249"/>
    </row>
    <row r="48" spans="2:18" ht="6.75" customHeight="1">
      <c r="B48" s="6"/>
      <c r="C48" s="6"/>
      <c r="D48" s="1"/>
      <c r="E48" s="1"/>
      <c r="F48" s="1"/>
      <c r="G48" s="1"/>
      <c r="H48" s="1"/>
      <c r="I48" s="1"/>
      <c r="J48" s="1"/>
      <c r="K48" s="1"/>
      <c r="R48" s="11"/>
    </row>
    <row r="49" spans="1:18" ht="18.75" customHeight="1">
      <c r="A49" s="13" t="s">
        <v>107</v>
      </c>
      <c r="F49" s="1"/>
      <c r="R49" s="11"/>
    </row>
    <row r="50" spans="1:16" ht="18.75" customHeight="1">
      <c r="A50" s="3"/>
      <c r="B50" s="2" t="s">
        <v>105</v>
      </c>
      <c r="F50" s="2"/>
      <c r="G50" s="2"/>
      <c r="H50" s="2"/>
      <c r="J50" s="2" t="s">
        <v>106</v>
      </c>
      <c r="O50" s="11" t="s">
        <v>9</v>
      </c>
      <c r="P50" s="2" t="s">
        <v>37</v>
      </c>
    </row>
    <row r="51" spans="1:15" ht="14.25">
      <c r="A51" s="3"/>
      <c r="F51" s="2"/>
      <c r="G51" s="2"/>
      <c r="H51" s="2"/>
      <c r="J51" s="2" t="s">
        <v>108</v>
      </c>
      <c r="O51" s="11"/>
    </row>
    <row r="52" spans="3:11" ht="19.5" customHeight="1">
      <c r="C52" s="5"/>
      <c r="D52" s="5"/>
      <c r="E52" s="3"/>
      <c r="F52" s="3"/>
      <c r="G52" s="3"/>
      <c r="H52" s="2"/>
      <c r="K52" s="11"/>
    </row>
  </sheetData>
  <sheetProtection/>
  <mergeCells count="147">
    <mergeCell ref="L23:O23"/>
    <mergeCell ref="B20:C20"/>
    <mergeCell ref="M19:N19"/>
    <mergeCell ref="M20:N20"/>
    <mergeCell ref="M21:N21"/>
    <mergeCell ref="K22:R22"/>
    <mergeCell ref="K19:L19"/>
    <mergeCell ref="K20:L20"/>
    <mergeCell ref="K18:R18"/>
    <mergeCell ref="B21:C21"/>
    <mergeCell ref="D21:E21"/>
    <mergeCell ref="F21:G21"/>
    <mergeCell ref="B22:H22"/>
    <mergeCell ref="D18:E18"/>
    <mergeCell ref="B18:C18"/>
    <mergeCell ref="F19:G19"/>
    <mergeCell ref="B19:C19"/>
    <mergeCell ref="D19:E19"/>
    <mergeCell ref="Q11:R12"/>
    <mergeCell ref="M11:P12"/>
    <mergeCell ref="E12:F12"/>
    <mergeCell ref="G12:J12"/>
    <mergeCell ref="K12:L12"/>
    <mergeCell ref="E13:F13"/>
    <mergeCell ref="G13:J13"/>
    <mergeCell ref="K13:L13"/>
    <mergeCell ref="E10:F10"/>
    <mergeCell ref="G10:J10"/>
    <mergeCell ref="K10:L10"/>
    <mergeCell ref="M10:P10"/>
    <mergeCell ref="Q10:R10"/>
    <mergeCell ref="R3:V3"/>
    <mergeCell ref="V10:W10"/>
    <mergeCell ref="X3:Y3"/>
    <mergeCell ref="B4:C6"/>
    <mergeCell ref="M4:O6"/>
    <mergeCell ref="P4:Q6"/>
    <mergeCell ref="X4:Y6"/>
    <mergeCell ref="D5:H6"/>
    <mergeCell ref="B3:C3"/>
    <mergeCell ref="D3:J3"/>
    <mergeCell ref="M3:O3"/>
    <mergeCell ref="P3:Q3"/>
    <mergeCell ref="X10:Z10"/>
    <mergeCell ref="B11:D11"/>
    <mergeCell ref="E11:F11"/>
    <mergeCell ref="G11:J11"/>
    <mergeCell ref="K11:L11"/>
    <mergeCell ref="T11:U12"/>
    <mergeCell ref="V11:W12"/>
    <mergeCell ref="X11:Z12"/>
    <mergeCell ref="B12:D12"/>
    <mergeCell ref="B10:D10"/>
    <mergeCell ref="T13:U14"/>
    <mergeCell ref="V13:W14"/>
    <mergeCell ref="X13:Z14"/>
    <mergeCell ref="T15:U15"/>
    <mergeCell ref="X15:Z15"/>
    <mergeCell ref="M13:P13"/>
    <mergeCell ref="Q13:R14"/>
    <mergeCell ref="B13:D13"/>
    <mergeCell ref="M15:P15"/>
    <mergeCell ref="B14:D14"/>
    <mergeCell ref="E14:F15"/>
    <mergeCell ref="G14:J14"/>
    <mergeCell ref="K14:L14"/>
    <mergeCell ref="B15:D15"/>
    <mergeCell ref="G15:J15"/>
    <mergeCell ref="K15:L16"/>
    <mergeCell ref="B25:C25"/>
    <mergeCell ref="D25:E25"/>
    <mergeCell ref="F25:K25"/>
    <mergeCell ref="Q15:R16"/>
    <mergeCell ref="M16:P16"/>
    <mergeCell ref="I18:J18"/>
    <mergeCell ref="F18:H18"/>
    <mergeCell ref="G16:J16"/>
    <mergeCell ref="D20:E20"/>
    <mergeCell ref="F20:G20"/>
    <mergeCell ref="B26:C26"/>
    <mergeCell ref="B27:C27"/>
    <mergeCell ref="D26:E26"/>
    <mergeCell ref="D27:E27"/>
    <mergeCell ref="B28:C28"/>
    <mergeCell ref="D29:K30"/>
    <mergeCell ref="F26:K26"/>
    <mergeCell ref="F27:K27"/>
    <mergeCell ref="F28:K28"/>
    <mergeCell ref="D28:E28"/>
    <mergeCell ref="B33:C35"/>
    <mergeCell ref="D33:D35"/>
    <mergeCell ref="E33:G35"/>
    <mergeCell ref="H33:H35"/>
    <mergeCell ref="I33:I35"/>
    <mergeCell ref="J33:J35"/>
    <mergeCell ref="K33:K35"/>
    <mergeCell ref="M33:Q35"/>
    <mergeCell ref="R33:S35"/>
    <mergeCell ref="T33:U35"/>
    <mergeCell ref="V33:V35"/>
    <mergeCell ref="W33:Y35"/>
    <mergeCell ref="B36:C36"/>
    <mergeCell ref="E36:G36"/>
    <mergeCell ref="J36:J44"/>
    <mergeCell ref="M36:Q36"/>
    <mergeCell ref="R36:S36"/>
    <mergeCell ref="T36:U36"/>
    <mergeCell ref="R38:S38"/>
    <mergeCell ref="T38:U38"/>
    <mergeCell ref="M40:Q40"/>
    <mergeCell ref="M37:Q37"/>
    <mergeCell ref="R37:S37"/>
    <mergeCell ref="T37:U37"/>
    <mergeCell ref="W37:Y37"/>
    <mergeCell ref="W38:Y38"/>
    <mergeCell ref="M39:Q39"/>
    <mergeCell ref="R39:S39"/>
    <mergeCell ref="T39:U39"/>
    <mergeCell ref="W39:Y39"/>
    <mergeCell ref="V36:V44"/>
    <mergeCell ref="W36:Y36"/>
    <mergeCell ref="M38:Q38"/>
    <mergeCell ref="R40:S40"/>
    <mergeCell ref="T40:U40"/>
    <mergeCell ref="W40:Y40"/>
    <mergeCell ref="M41:Q41"/>
    <mergeCell ref="R41:S41"/>
    <mergeCell ref="T41:U41"/>
    <mergeCell ref="W41:Y41"/>
    <mergeCell ref="I46:K47"/>
    <mergeCell ref="U46:Y47"/>
    <mergeCell ref="W43:Y43"/>
    <mergeCell ref="M44:Q44"/>
    <mergeCell ref="R44:S44"/>
    <mergeCell ref="T44:U44"/>
    <mergeCell ref="W44:Y44"/>
    <mergeCell ref="M43:Q43"/>
    <mergeCell ref="R43:S43"/>
    <mergeCell ref="T43:U43"/>
    <mergeCell ref="B45:H45"/>
    <mergeCell ref="M45:S45"/>
    <mergeCell ref="T45:U45"/>
    <mergeCell ref="W45:Y45"/>
    <mergeCell ref="M42:Q42"/>
    <mergeCell ref="R42:S42"/>
    <mergeCell ref="T42:U42"/>
    <mergeCell ref="W42:Y42"/>
  </mergeCells>
  <conditionalFormatting sqref="D36:D44">
    <cfRule type="cellIs" priority="1" dxfId="1" operator="equal" stopIfTrue="1">
      <formula>0.04</formula>
    </cfRule>
  </conditionalFormatting>
  <printOptions horizontalCentered="1"/>
  <pageMargins left="0.2362204724409449" right="0.2362204724409449" top="0.7480314960629921" bottom="0.15748031496062992" header="0.31496062992125984" footer="0.31496062992125984"/>
  <pageSetup cellComments="asDisplayed" fitToHeight="1" fitToWidth="1" horizontalDpi="600" verticalDpi="600" orientation="landscape" paperSize="8" scale="79" r:id="rId4"/>
  <drawing r:id="rId3"/>
  <legacyDrawing r:id="rId2"/>
</worksheet>
</file>

<file path=xl/worksheets/sheet4.xml><?xml version="1.0" encoding="utf-8"?>
<worksheet xmlns="http://schemas.openxmlformats.org/spreadsheetml/2006/main" xmlns:r="http://schemas.openxmlformats.org/officeDocument/2006/relationships">
  <dimension ref="A1:G26"/>
  <sheetViews>
    <sheetView zoomScalePageLayoutView="0" workbookViewId="0" topLeftCell="A1">
      <pane xSplit="1" ySplit="5" topLeftCell="B6" activePane="bottomRight" state="frozen"/>
      <selection pane="topLeft" activeCell="V14" sqref="V14:W15"/>
      <selection pane="topRight" activeCell="V14" sqref="V14:W15"/>
      <selection pane="bottomLeft" activeCell="V14" sqref="V14:W15"/>
      <selection pane="bottomRight" activeCell="K7" sqref="K7"/>
    </sheetView>
  </sheetViews>
  <sheetFormatPr defaultColWidth="9.00390625" defaultRowHeight="13.5"/>
  <cols>
    <col min="1" max="1" width="1.37890625" style="15" customWidth="1"/>
    <col min="2" max="2" width="24.375" style="15" customWidth="1"/>
    <col min="3" max="4" width="17.75390625" style="16" customWidth="1"/>
    <col min="5" max="5" width="9.00390625" style="17" bestFit="1" customWidth="1"/>
    <col min="6" max="6" width="3.375" style="17" bestFit="1" customWidth="1"/>
    <col min="7" max="7" width="9.00390625" style="15" customWidth="1"/>
    <col min="8" max="8" width="1.37890625" style="15" customWidth="1"/>
    <col min="9" max="16384" width="9.00390625" style="15" customWidth="1"/>
  </cols>
  <sheetData>
    <row r="1" spans="1:7" s="18" customFormat="1" ht="12.75">
      <c r="A1" s="18" t="s">
        <v>66</v>
      </c>
      <c r="C1" s="19"/>
      <c r="D1" s="420" t="str">
        <f>'参考様式（冬期湛水）＿記載例'!D5</f>
        <v>柏崎　太郎</v>
      </c>
      <c r="E1" s="420"/>
      <c r="F1" s="420"/>
      <c r="G1" s="420"/>
    </row>
    <row r="2" spans="3:7" s="18" customFormat="1" ht="12.75">
      <c r="C2" s="19"/>
      <c r="D2" s="420"/>
      <c r="E2" s="420"/>
      <c r="F2" s="420"/>
      <c r="G2" s="420"/>
    </row>
    <row r="3" spans="3:7" s="18" customFormat="1" ht="12.75">
      <c r="C3" s="20" t="s">
        <v>65</v>
      </c>
      <c r="D3" s="421"/>
      <c r="E3" s="421"/>
      <c r="F3" s="421"/>
      <c r="G3" s="421"/>
    </row>
    <row r="4" spans="3:6" s="18" customFormat="1" ht="12.75">
      <c r="C4" s="19"/>
      <c r="D4" s="19"/>
      <c r="E4" s="21"/>
      <c r="F4" s="21"/>
    </row>
    <row r="5" spans="2:7" s="18" customFormat="1" ht="12.75">
      <c r="B5" s="22" t="s">
        <v>59</v>
      </c>
      <c r="C5" s="23" t="s">
        <v>61</v>
      </c>
      <c r="D5" s="24" t="s">
        <v>60</v>
      </c>
      <c r="E5" s="305" t="s">
        <v>63</v>
      </c>
      <c r="F5" s="306"/>
      <c r="G5" s="22" t="s">
        <v>62</v>
      </c>
    </row>
    <row r="6" spans="2:7" s="18" customFormat="1" ht="35.25" customHeight="1">
      <c r="B6" s="87" t="s">
        <v>136</v>
      </c>
      <c r="C6" s="97">
        <v>45204</v>
      </c>
      <c r="D6" s="97">
        <v>45270</v>
      </c>
      <c r="E6" s="88">
        <f aca="true" t="shared" si="0" ref="E6:E11">D6-C6+1</f>
        <v>67</v>
      </c>
      <c r="F6" s="27" t="s">
        <v>23</v>
      </c>
      <c r="G6" s="28"/>
    </row>
    <row r="7" spans="2:7" s="18" customFormat="1" ht="35.25" customHeight="1">
      <c r="B7" s="87" t="s">
        <v>137</v>
      </c>
      <c r="C7" s="97">
        <v>45204</v>
      </c>
      <c r="D7" s="97">
        <v>45270</v>
      </c>
      <c r="E7" s="88">
        <f t="shared" si="0"/>
        <v>67</v>
      </c>
      <c r="F7" s="27" t="s">
        <v>23</v>
      </c>
      <c r="G7" s="28"/>
    </row>
    <row r="8" spans="2:7" s="18" customFormat="1" ht="35.25" customHeight="1">
      <c r="B8" s="87" t="s">
        <v>138</v>
      </c>
      <c r="C8" s="97">
        <v>45204</v>
      </c>
      <c r="D8" s="97">
        <v>45270</v>
      </c>
      <c r="E8" s="88">
        <f t="shared" si="0"/>
        <v>67</v>
      </c>
      <c r="F8" s="27" t="s">
        <v>64</v>
      </c>
      <c r="G8" s="28"/>
    </row>
    <row r="9" spans="2:7" s="18" customFormat="1" ht="35.25" customHeight="1">
      <c r="B9" s="87" t="s">
        <v>139</v>
      </c>
      <c r="C9" s="97">
        <v>45202</v>
      </c>
      <c r="D9" s="97">
        <v>45270</v>
      </c>
      <c r="E9" s="88">
        <f t="shared" si="0"/>
        <v>69</v>
      </c>
      <c r="F9" s="27" t="s">
        <v>64</v>
      </c>
      <c r="G9" s="28"/>
    </row>
    <row r="10" spans="2:7" s="18" customFormat="1" ht="35.25" customHeight="1">
      <c r="B10" s="87" t="s">
        <v>140</v>
      </c>
      <c r="C10" s="97">
        <v>45202</v>
      </c>
      <c r="D10" s="97">
        <v>45270</v>
      </c>
      <c r="E10" s="88">
        <f t="shared" si="0"/>
        <v>69</v>
      </c>
      <c r="F10" s="27" t="s">
        <v>64</v>
      </c>
      <c r="G10" s="28"/>
    </row>
    <row r="11" spans="2:7" s="18" customFormat="1" ht="35.25" customHeight="1">
      <c r="B11" s="87" t="s">
        <v>141</v>
      </c>
      <c r="C11" s="97">
        <v>45202</v>
      </c>
      <c r="D11" s="97">
        <v>45270</v>
      </c>
      <c r="E11" s="88">
        <f t="shared" si="0"/>
        <v>69</v>
      </c>
      <c r="F11" s="27" t="s">
        <v>64</v>
      </c>
      <c r="G11" s="28"/>
    </row>
    <row r="12" spans="2:7" s="18" customFormat="1" ht="35.25" customHeight="1">
      <c r="B12" s="87"/>
      <c r="C12" s="97"/>
      <c r="D12" s="97"/>
      <c r="E12" s="88"/>
      <c r="F12" s="27" t="s">
        <v>64</v>
      </c>
      <c r="G12" s="28"/>
    </row>
    <row r="13" spans="2:7" s="18" customFormat="1" ht="35.25" customHeight="1">
      <c r="B13" s="87"/>
      <c r="C13" s="97"/>
      <c r="D13" s="97"/>
      <c r="E13" s="88"/>
      <c r="F13" s="27" t="s">
        <v>64</v>
      </c>
      <c r="G13" s="28"/>
    </row>
    <row r="14" spans="2:7" s="18" customFormat="1" ht="35.25" customHeight="1">
      <c r="B14" s="87"/>
      <c r="C14" s="97"/>
      <c r="D14" s="97"/>
      <c r="E14" s="88"/>
      <c r="F14" s="27" t="s">
        <v>64</v>
      </c>
      <c r="G14" s="28"/>
    </row>
    <row r="15" spans="2:7" s="18" customFormat="1" ht="35.25" customHeight="1">
      <c r="B15" s="87"/>
      <c r="C15" s="97"/>
      <c r="D15" s="97"/>
      <c r="E15" s="88"/>
      <c r="F15" s="27" t="s">
        <v>64</v>
      </c>
      <c r="G15" s="28"/>
    </row>
    <row r="16" spans="2:7" s="18" customFormat="1" ht="35.25" customHeight="1">
      <c r="B16" s="87"/>
      <c r="C16" s="97"/>
      <c r="D16" s="97"/>
      <c r="E16" s="88"/>
      <c r="F16" s="27" t="s">
        <v>64</v>
      </c>
      <c r="G16" s="28"/>
    </row>
    <row r="17" spans="2:7" s="18" customFormat="1" ht="35.25" customHeight="1">
      <c r="B17" s="87"/>
      <c r="C17" s="97"/>
      <c r="D17" s="97"/>
      <c r="E17" s="88"/>
      <c r="F17" s="27" t="s">
        <v>64</v>
      </c>
      <c r="G17" s="28"/>
    </row>
    <row r="18" spans="2:7" s="18" customFormat="1" ht="35.25" customHeight="1">
      <c r="B18" s="87"/>
      <c r="C18" s="97"/>
      <c r="D18" s="97"/>
      <c r="E18" s="88"/>
      <c r="F18" s="27" t="s">
        <v>64</v>
      </c>
      <c r="G18" s="28"/>
    </row>
    <row r="19" spans="2:7" s="18" customFormat="1" ht="35.25" customHeight="1">
      <c r="B19" s="87"/>
      <c r="C19" s="97"/>
      <c r="D19" s="97"/>
      <c r="E19" s="88"/>
      <c r="F19" s="27" t="s">
        <v>64</v>
      </c>
      <c r="G19" s="28"/>
    </row>
    <row r="20" spans="2:7" s="18" customFormat="1" ht="35.25" customHeight="1">
      <c r="B20" s="87"/>
      <c r="C20" s="97"/>
      <c r="D20" s="97"/>
      <c r="E20" s="88"/>
      <c r="F20" s="27" t="s">
        <v>64</v>
      </c>
      <c r="G20" s="28"/>
    </row>
    <row r="21" spans="2:7" s="18" customFormat="1" ht="35.25" customHeight="1">
      <c r="B21" s="87"/>
      <c r="C21" s="97"/>
      <c r="D21" s="97"/>
      <c r="E21" s="88"/>
      <c r="F21" s="27" t="s">
        <v>64</v>
      </c>
      <c r="G21" s="28"/>
    </row>
    <row r="22" spans="2:7" s="18" customFormat="1" ht="35.25" customHeight="1">
      <c r="B22" s="87"/>
      <c r="C22" s="97"/>
      <c r="D22" s="97"/>
      <c r="E22" s="88"/>
      <c r="F22" s="27" t="s">
        <v>64</v>
      </c>
      <c r="G22" s="28"/>
    </row>
    <row r="23" spans="2:7" s="18" customFormat="1" ht="35.25" customHeight="1">
      <c r="B23" s="87"/>
      <c r="C23" s="97"/>
      <c r="D23" s="97"/>
      <c r="E23" s="88"/>
      <c r="F23" s="27" t="s">
        <v>64</v>
      </c>
      <c r="G23" s="28"/>
    </row>
    <row r="24" spans="2:7" s="18" customFormat="1" ht="35.25" customHeight="1">
      <c r="B24" s="87"/>
      <c r="C24" s="97"/>
      <c r="D24" s="97"/>
      <c r="E24" s="88"/>
      <c r="F24" s="27" t="s">
        <v>64</v>
      </c>
      <c r="G24" s="28"/>
    </row>
    <row r="25" spans="2:7" s="18" customFormat="1" ht="35.25" customHeight="1">
      <c r="B25" s="87"/>
      <c r="C25" s="97"/>
      <c r="D25" s="97"/>
      <c r="E25" s="88"/>
      <c r="F25" s="27" t="s">
        <v>64</v>
      </c>
      <c r="G25" s="28"/>
    </row>
    <row r="26" spans="3:6" s="18" customFormat="1" ht="12.75">
      <c r="C26" s="19"/>
      <c r="D26" s="19"/>
      <c r="E26" s="21"/>
      <c r="F26" s="21"/>
    </row>
  </sheetData>
  <sheetProtection/>
  <mergeCells count="2">
    <mergeCell ref="D1:G3"/>
    <mergeCell ref="E5:F5"/>
  </mergeCells>
  <printOptions horizontalCentered="1"/>
  <pageMargins left="0.8661417322834646" right="0.8661417322834646"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2022-11-19T09:13:35Z</dcterms:created>
  <dcterms:modified xsi:type="dcterms:W3CDTF">2023-11-14T09:56:22Z</dcterms:modified>
  <cp:category/>
  <cp:version/>
  <cp:contentType/>
  <cp:contentStatus/>
</cp:coreProperties>
</file>