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101-経営企画課\令和４（２０２２）年度\02_財政経営係\08_照会・回答・通知\01_県市町村課\00_県市町村課）県通知・調査等\R05.01.12_【県に直接回答】Fw 【123〆】公営企業に係る経営比較分析表(令和３年度)の分析等について\回答\04_柏崎市\"/>
    </mc:Choice>
  </mc:AlternateContent>
  <xr:revisionPtr revIDLastSave="0" documentId="13_ncr:1_{37910258-032B-4630-B968-2BFB03613A9C}" xr6:coauthVersionLast="36" xr6:coauthVersionMax="36" xr10:uidLastSave="{00000000-0000-0000-0000-000000000000}"/>
  <workbookProtection workbookAlgorithmName="SHA-512" workbookHashValue="mrs62sqXtDfkPkZxfKv85E30C47nD4OAoJ9QoKUsgL1VCNt9FAwPFJrM92x41h6KVpwslpKnwYqTjKbb2Ft79Q==" workbookSaltValue="7Y/AlFTk4IlEfCAzM4+yR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E85" i="4"/>
  <c r="BB10" i="4"/>
  <c r="AT10" i="4"/>
  <c r="AL10" i="4"/>
  <c r="W10" i="4"/>
  <c r="I10" i="4"/>
  <c r="BB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<sst xmlns="http://schemas.openxmlformats.org/spreadsheetml/2006/main" count="228" uniqueCount="113">
  <si>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</si>
  <si>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</si>
  <si>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</si>
  <si>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</si>
  <si>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</si>
  <si>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</si>
  <si>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</si>
  <si>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</si>
  <si>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</si>
  <si>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</si>
  <si>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</si>
  <si>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</si>
  <si>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</si>
  <si>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</si>
  <si>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</si>
  <si>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</si>
  <si>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</si>
  <si>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</si>
  <si>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</si>
  <si>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</si>
  <si>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</si>
  <si>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</si>
  <si>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</si>
  <si>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</si>
  <si>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</si>
  <si>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</si>
  <si>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</si>
  <si>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</si>
  <si>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</si>
  <si>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</si>
  <si>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</si>
  <si>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</si>
  <si>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</si>
  <si>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</si>
  <si>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</si>
  <si>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</si>
  <si>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</si>
  <si>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</si>
  <si>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</si>
  <si>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</si>
  <si>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</si>
  <si>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</si>
  <si>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</si>
  <si>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</si>
  <si>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</si>
  <si>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</si>
  <si>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</si>
  <si>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</si>
  <si>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</si>
  <si>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</si>
  <si>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</si>
  <si>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</si>
  <si>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</si>
  <si>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</si>
  <si>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</si>
  <si>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</si>
  <si>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</si>
  <si>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</si>
  <si>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</si>
  <si>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</si>
  <si>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</si>
  <si>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</si>
  <si>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</si>
  <si>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</si>
  <si>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</si>
  <si>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</si>
  <si>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</si>
  <si>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</si>
  <si>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</si>
  <si>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</si>
  <si>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</si>
  <si>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</si>
  <si>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</si>
  <si>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</si>
  <si>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</si>
  <si>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</si>
  <si>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</si>
  <si>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</si>
  <si>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</si>
  <si>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</si>
  <si>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</si>
  <si>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</si>
  <si>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</si>
  <si>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</si>
  <si>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</si>
  <si>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</si>
  <si>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</si>
  <si>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</si>
  <si>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</si>
  <si>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</si>
  <si>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</si>
  <si>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</si>
  <si>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</si>
  <si>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柏崎市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</si>
  <si>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</si>
  <si>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</si>
  <si>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</si>
  <si>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</si>
  <si>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</si>
  <si>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</si>
  <si>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</si>
  <si>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</si>
  <si>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</si>
  <si>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</si>
  <si>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</si>
  <si>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</si>
  <si>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</si>
  <si>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</si>
  <si>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</si>
  <si>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</si>
  <si>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令和3（2021）年度は令和2（2020）年度と比較し、有収水量の減少による給水収益の減少や減価償却費の増加により、経常収支比率は減少傾向となっており、その他もマイナス傾向となる項目が見られた。
　このような状況の中、管路の老朽化対策や耐震化による更新需要も増大する見込みであるため、適切な施設規模を検討するとともに、ダウンサイジングや料金の適正化を図る必要がある。</t>
    <rPh sb="1" eb="3">
      <t>レイワ</t>
    </rPh>
    <rPh sb="10" eb="12">
      <t>ネンド</t>
    </rPh>
    <rPh sb="13" eb="15">
      <t>レイワ</t>
    </rPh>
    <rPh sb="22" eb="24">
      <t>ネンド</t>
    </rPh>
    <rPh sb="25" eb="27">
      <t>ヒカク</t>
    </rPh>
    <rPh sb="29" eb="31">
      <t>ユウシュウ</t>
    </rPh>
    <rPh sb="31" eb="33">
      <t>スイリョウ</t>
    </rPh>
    <rPh sb="34" eb="36">
      <t>ゲンショウ</t>
    </rPh>
    <rPh sb="105" eb="107">
      <t>ジョウキョウ</t>
    </rPh>
    <rPh sb="108" eb="109">
      <t>ナカ</t>
    </rPh>
    <rPh sb="110" eb="112">
      <t>カンロ</t>
    </rPh>
    <rPh sb="113" eb="116">
      <t>ロウキュウカ</t>
    </rPh>
    <rPh sb="116" eb="118">
      <t>タイサク</t>
    </rPh>
    <rPh sb="119" eb="122">
      <t>タイシンカ</t>
    </rPh>
    <rPh sb="125" eb="127">
      <t>コウシン</t>
    </rPh>
    <rPh sb="127" eb="129">
      <t>ジュヨウ</t>
    </rPh>
    <rPh sb="130" eb="132">
      <t>ゾウダイ</t>
    </rPh>
    <rPh sb="134" eb="136">
      <t>ミコ</t>
    </rPh>
    <rPh sb="143" eb="145">
      <t>テキセツ</t>
    </rPh>
    <rPh sb="146" eb="148">
      <t>シセツ</t>
    </rPh>
    <rPh sb="148" eb="150">
      <t>キボ</t>
    </rPh>
    <rPh sb="151" eb="153">
      <t>ケントウ</t>
    </rPh>
    <rPh sb="169" eb="171">
      <t>リョウキン</t>
    </rPh>
    <rPh sb="172" eb="175">
      <t>テキセイカ</t>
    </rPh>
    <rPh sb="176" eb="177">
      <t>ハカ</t>
    </rPh>
    <rPh sb="178" eb="180">
      <t>ヒツヨウ</t>
    </rPh>
    <phoneticPr fontId="4"/>
  </si>
  <si>
    <t xml:space="preserve"> 経常収支比率は100％をわずかに上回り、単年度において辛うじて黒字を計上しているものの、料金回収率は減少傾向にあり、100％を下回っていることから、給水収益で費用を賄いきれていない状況にある。これらは給水収益の減少や減価償却費等の費用が増加傾向にあることなどが要因として挙げられる。
　また、企業債残高対給水収益比率が類似団体平均より高く、また、料金回収率が低いことから、今後は料金水準の適正化を検討する必要がある。
　配水量の減少に伴う施設利用率は依然として低い傾向にある。有収水量が減少を続けている中、今後施設の更新需要の増加に伴う資本費の増加が予想されるため、ダウンサイジング等施設の有効利用について見直しを検討する必要がある。
　令和3（2021）年度は、老朽管更新や耐震化を進め、さらに漏水調査等の維持管理にも努めたが、公道漏水の件数が増加したことが、有収率減少の要因となった。今後も老朽管の更新、耐震化を進め、漏水調査等の維持管理に努め、有収率の向上に努めていく。</t>
    <rPh sb="1" eb="3">
      <t>ケイジョウ</t>
    </rPh>
    <rPh sb="3" eb="5">
      <t>シュウシ</t>
    </rPh>
    <rPh sb="5" eb="7">
      <t>ヒリツ</t>
    </rPh>
    <rPh sb="17" eb="19">
      <t>ウワマワ</t>
    </rPh>
    <rPh sb="21" eb="24">
      <t>タンネンド</t>
    </rPh>
    <rPh sb="28" eb="29">
      <t>カロ</t>
    </rPh>
    <rPh sb="32" eb="34">
      <t>クロジ</t>
    </rPh>
    <rPh sb="35" eb="37">
      <t>ケイジョウ</t>
    </rPh>
    <rPh sb="45" eb="47">
      <t>リョウキン</t>
    </rPh>
    <rPh sb="47" eb="49">
      <t>カイシュウ</t>
    </rPh>
    <rPh sb="49" eb="50">
      <t>リツ</t>
    </rPh>
    <rPh sb="51" eb="53">
      <t>ゲンショウ</t>
    </rPh>
    <rPh sb="53" eb="55">
      <t>ケイコウ</t>
    </rPh>
    <rPh sb="64" eb="66">
      <t>シタマワ</t>
    </rPh>
    <rPh sb="75" eb="77">
      <t>キュウスイ</t>
    </rPh>
    <rPh sb="77" eb="79">
      <t>シュウエキ</t>
    </rPh>
    <rPh sb="80" eb="82">
      <t>ヒヨウ</t>
    </rPh>
    <rPh sb="83" eb="84">
      <t>マカナ</t>
    </rPh>
    <rPh sb="91" eb="93">
      <t>ジョウキョウ</t>
    </rPh>
    <rPh sb="101" eb="103">
      <t>キュウスイ</t>
    </rPh>
    <rPh sb="103" eb="105">
      <t>シュウエキ</t>
    </rPh>
    <rPh sb="106" eb="108">
      <t>ゲンショウ</t>
    </rPh>
    <rPh sb="109" eb="111">
      <t>ゲンカ</t>
    </rPh>
    <rPh sb="111" eb="113">
      <t>ショウキャク</t>
    </rPh>
    <rPh sb="113" eb="114">
      <t>ヒ</t>
    </rPh>
    <rPh sb="114" eb="115">
      <t>トウ</t>
    </rPh>
    <rPh sb="116" eb="118">
      <t>ヒヨウ</t>
    </rPh>
    <rPh sb="119" eb="121">
      <t>ゾウカ</t>
    </rPh>
    <rPh sb="121" eb="123">
      <t>ケイコウ</t>
    </rPh>
    <rPh sb="131" eb="133">
      <t>ヨウイン</t>
    </rPh>
    <rPh sb="136" eb="137">
      <t>ア</t>
    </rPh>
    <rPh sb="147" eb="149">
      <t>キギョウ</t>
    </rPh>
    <rPh sb="149" eb="150">
      <t>サイ</t>
    </rPh>
    <rPh sb="150" eb="152">
      <t>ザンダカ</t>
    </rPh>
    <rPh sb="152" eb="153">
      <t>タイ</t>
    </rPh>
    <rPh sb="153" eb="155">
      <t>キュウスイ</t>
    </rPh>
    <rPh sb="155" eb="157">
      <t>シュウエキ</t>
    </rPh>
    <rPh sb="157" eb="159">
      <t>ヒリツ</t>
    </rPh>
    <rPh sb="160" eb="162">
      <t>ルイジ</t>
    </rPh>
    <rPh sb="162" eb="164">
      <t>ダンタイ</t>
    </rPh>
    <rPh sb="164" eb="166">
      <t>ヘイキン</t>
    </rPh>
    <rPh sb="168" eb="169">
      <t>タカ</t>
    </rPh>
    <rPh sb="174" eb="176">
      <t>リョウキン</t>
    </rPh>
    <rPh sb="176" eb="178">
      <t>カイシュウ</t>
    </rPh>
    <rPh sb="178" eb="179">
      <t>リツ</t>
    </rPh>
    <rPh sb="180" eb="181">
      <t>ヒク</t>
    </rPh>
    <rPh sb="187" eb="189">
      <t>コンゴ</t>
    </rPh>
    <rPh sb="190" eb="192">
      <t>リョウキン</t>
    </rPh>
    <rPh sb="192" eb="194">
      <t>スイジュン</t>
    </rPh>
    <rPh sb="195" eb="198">
      <t>テキセイカ</t>
    </rPh>
    <rPh sb="199" eb="201">
      <t>ケントウ</t>
    </rPh>
    <rPh sb="203" eb="205">
      <t>ヒツヨウ</t>
    </rPh>
    <rPh sb="211" eb="213">
      <t>ハイスイ</t>
    </rPh>
    <rPh sb="213" eb="214">
      <t>リョウ</t>
    </rPh>
    <rPh sb="215" eb="217">
      <t>ゲンショウ</t>
    </rPh>
    <rPh sb="218" eb="219">
      <t>トモナ</t>
    </rPh>
    <rPh sb="220" eb="222">
      <t>シセツ</t>
    </rPh>
    <rPh sb="222" eb="224">
      <t>リヨウ</t>
    </rPh>
    <rPh sb="224" eb="225">
      <t>リツ</t>
    </rPh>
    <rPh sb="226" eb="228">
      <t>イゼン</t>
    </rPh>
    <rPh sb="231" eb="232">
      <t>ヒク</t>
    </rPh>
    <rPh sb="233" eb="235">
      <t>ケイコウ</t>
    </rPh>
    <rPh sb="239" eb="243">
      <t>ユウシュウスイリョウ</t>
    </rPh>
    <rPh sb="244" eb="246">
      <t>ゲンショウ</t>
    </rPh>
    <rPh sb="247" eb="248">
      <t>ツヅ</t>
    </rPh>
    <rPh sb="252" eb="253">
      <t>ナカ</t>
    </rPh>
    <rPh sb="254" eb="256">
      <t>コンゴ</t>
    </rPh>
    <rPh sb="256" eb="258">
      <t>シセツ</t>
    </rPh>
    <rPh sb="259" eb="261">
      <t>コウシン</t>
    </rPh>
    <rPh sb="261" eb="263">
      <t>ジュヨウ</t>
    </rPh>
    <rPh sb="264" eb="266">
      <t>ゾウカ</t>
    </rPh>
    <rPh sb="267" eb="268">
      <t>トモナ</t>
    </rPh>
    <rPh sb="269" eb="271">
      <t>シホン</t>
    </rPh>
    <rPh sb="271" eb="272">
      <t>ヒ</t>
    </rPh>
    <rPh sb="273" eb="275">
      <t>ゾウカ</t>
    </rPh>
    <rPh sb="276" eb="278">
      <t>ヨソウ</t>
    </rPh>
    <rPh sb="292" eb="293">
      <t>トウ</t>
    </rPh>
    <rPh sb="293" eb="295">
      <t>シセツ</t>
    </rPh>
    <rPh sb="296" eb="298">
      <t>ユウコウ</t>
    </rPh>
    <rPh sb="298" eb="300">
      <t>リヨウ</t>
    </rPh>
    <rPh sb="304" eb="306">
      <t>ミナオ</t>
    </rPh>
    <rPh sb="308" eb="310">
      <t>ケントウ</t>
    </rPh>
    <rPh sb="312" eb="314">
      <t>ヒツヨウ</t>
    </rPh>
    <rPh sb="320" eb="322">
      <t>レイワ</t>
    </rPh>
    <rPh sb="329" eb="331">
      <t>ネンド</t>
    </rPh>
    <rPh sb="333" eb="335">
      <t>ロウキュウ</t>
    </rPh>
    <rPh sb="335" eb="336">
      <t>カン</t>
    </rPh>
    <rPh sb="336" eb="338">
      <t>コウシン</t>
    </rPh>
    <rPh sb="339" eb="342">
      <t>タイシンカ</t>
    </rPh>
    <rPh sb="343" eb="344">
      <t>スス</t>
    </rPh>
    <rPh sb="349" eb="351">
      <t>ロウスイ</t>
    </rPh>
    <rPh sb="351" eb="353">
      <t>チョウサ</t>
    </rPh>
    <rPh sb="353" eb="354">
      <t>トウ</t>
    </rPh>
    <rPh sb="355" eb="357">
      <t>イジ</t>
    </rPh>
    <rPh sb="357" eb="359">
      <t>カンリ</t>
    </rPh>
    <rPh sb="361" eb="362">
      <t>ツト</t>
    </rPh>
    <rPh sb="366" eb="368">
      <t>コウドウ</t>
    </rPh>
    <rPh sb="368" eb="370">
      <t>ロウスイ</t>
    </rPh>
    <rPh sb="371" eb="373">
      <t>ケンスウ</t>
    </rPh>
    <rPh sb="374" eb="376">
      <t>ゾウカ</t>
    </rPh>
    <phoneticPr fontId="4"/>
  </si>
  <si>
    <t>　新潟県中越沖地震に伴い、災害復旧により管路の更新が進んだため、管路経年化率は、類似団体平均または全国平均よりも下回っている状況である。
　しかし、有形固定資産減価償却率が年々増加しており、今後施設等の更新が増加することが見込まれる。
　また、企業債残高の増加に起因する借入額の抑制により、十分な投資が行えない状況が続いている。そのため、管路更新率は類似団体平均や全国平均を下回っており、今後も老朽化が進んでいくことが予想される。</t>
    <rPh sb="1" eb="4">
      <t>ニイガタケン</t>
    </rPh>
    <rPh sb="4" eb="6">
      <t>チュウエツ</t>
    </rPh>
    <rPh sb="6" eb="7">
      <t>オキ</t>
    </rPh>
    <rPh sb="7" eb="9">
      <t>ジシン</t>
    </rPh>
    <rPh sb="10" eb="11">
      <t>トモナ</t>
    </rPh>
    <rPh sb="13" eb="15">
      <t>サイガイ</t>
    </rPh>
    <rPh sb="15" eb="17">
      <t>フッキュウ</t>
    </rPh>
    <rPh sb="20" eb="22">
      <t>カンロ</t>
    </rPh>
    <rPh sb="23" eb="25">
      <t>コウシン</t>
    </rPh>
    <rPh sb="26" eb="27">
      <t>スス</t>
    </rPh>
    <rPh sb="32" eb="34">
      <t>カンロ</t>
    </rPh>
    <rPh sb="34" eb="37">
      <t>ケイネンカ</t>
    </rPh>
    <rPh sb="37" eb="38">
      <t>リツ</t>
    </rPh>
    <rPh sb="40" eb="42">
      <t>ルイジ</t>
    </rPh>
    <rPh sb="42" eb="44">
      <t>ダンタイ</t>
    </rPh>
    <rPh sb="44" eb="46">
      <t>ヘイキン</t>
    </rPh>
    <rPh sb="49" eb="51">
      <t>ゼンコク</t>
    </rPh>
    <rPh sb="51" eb="53">
      <t>ヘイキン</t>
    </rPh>
    <rPh sb="56" eb="58">
      <t>シタマワ</t>
    </rPh>
    <rPh sb="62" eb="64">
      <t>ジョウキョウ</t>
    </rPh>
    <rPh sb="74" eb="76">
      <t>ユウケイ</t>
    </rPh>
    <rPh sb="76" eb="78">
      <t>コテイ</t>
    </rPh>
    <rPh sb="78" eb="80">
      <t>シサン</t>
    </rPh>
    <rPh sb="80" eb="82">
      <t>ゲンカ</t>
    </rPh>
    <rPh sb="82" eb="84">
      <t>ショウキャク</t>
    </rPh>
    <rPh sb="84" eb="85">
      <t>リツ</t>
    </rPh>
    <rPh sb="86" eb="88">
      <t>ネンネン</t>
    </rPh>
    <rPh sb="88" eb="90">
      <t>ゾウカ</t>
    </rPh>
    <rPh sb="95" eb="97">
      <t>コンゴ</t>
    </rPh>
    <rPh sb="97" eb="99">
      <t>シセツ</t>
    </rPh>
    <rPh sb="99" eb="100">
      <t>トウ</t>
    </rPh>
    <rPh sb="101" eb="103">
      <t>コウシン</t>
    </rPh>
    <rPh sb="104" eb="106">
      <t>ゾウカ</t>
    </rPh>
    <rPh sb="111" eb="113">
      <t>ミコ</t>
    </rPh>
    <rPh sb="122" eb="124">
      <t>キギョウ</t>
    </rPh>
    <rPh sb="124" eb="125">
      <t>サイ</t>
    </rPh>
    <rPh sb="125" eb="127">
      <t>ザンダカ</t>
    </rPh>
    <rPh sb="128" eb="130">
      <t>ゾウカ</t>
    </rPh>
    <rPh sb="131" eb="133">
      <t>キイン</t>
    </rPh>
    <rPh sb="135" eb="137">
      <t>カリイレ</t>
    </rPh>
    <rPh sb="137" eb="138">
      <t>ガク</t>
    </rPh>
    <rPh sb="139" eb="141">
      <t>ヨクセイ</t>
    </rPh>
    <rPh sb="145" eb="147">
      <t>ジュウブン</t>
    </rPh>
    <rPh sb="148" eb="150">
      <t>トウシ</t>
    </rPh>
    <rPh sb="151" eb="152">
      <t>オコナ</t>
    </rPh>
    <rPh sb="155" eb="157">
      <t>ジョウキョウ</t>
    </rPh>
    <rPh sb="158" eb="159">
      <t>ツヅ</t>
    </rPh>
    <rPh sb="169" eb="171">
      <t>カンロ</t>
    </rPh>
    <rPh sb="171" eb="173">
      <t>コウシン</t>
    </rPh>
    <rPh sb="173" eb="174">
      <t>リツ</t>
    </rPh>
    <rPh sb="175" eb="177">
      <t>ルイジ</t>
    </rPh>
    <rPh sb="177" eb="179">
      <t>ダンタイ</t>
    </rPh>
    <rPh sb="179" eb="181">
      <t>ヘイキン</t>
    </rPh>
    <rPh sb="182" eb="184">
      <t>ゼンコク</t>
    </rPh>
    <rPh sb="184" eb="186">
      <t>ヘイキン</t>
    </rPh>
    <rPh sb="187" eb="189">
      <t>シタマワ</t>
    </rPh>
    <rPh sb="194" eb="196">
      <t>コンゴ</t>
    </rPh>
    <rPh sb="197" eb="200">
      <t>ロウキュウカ</t>
    </rPh>
    <rPh sb="201" eb="202">
      <t>スス</t>
    </rPh>
    <rPh sb="209" eb="211">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</si>
</sst>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0.65</c:v>
                </c:pt>
                <c:pt idx="1">
                  <c:v>0.6</c:v>
                </c:pt>
                <c:pt idx="2">
                  <c:v>0.43</c:v>
                </c:pt>
                <c:pt idx="3">
                  <c:v>0.34</c:v>
                </c:pt>
                <c:pt idx="4">
                  <c:v>0.48</c:v>
                </c:pt>
              </c:numCache>
            </c:numRef>
          </c:val>
          <c:extLst>
            <c:ext xmlns:c16="http://schemas.microsoft.com/office/drawing/2014/chart" uri="{C3380CC4-5D6E-409C-BE32-E72D297353CC}">
              <c16:uniqueId val="{00000000-09D1-499D-B93A-EE41E5FFB3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09D1-499D-B93A-EE41E5FFB3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39.92</c:v>
                </c:pt>
                <c:pt idx="1">
                  <c:v>38.42</c:v>
                </c:pt>
                <c:pt idx="2">
                  <c:v>38.92</c:v>
                </c:pt>
                <c:pt idx="3">
                  <c:v>39.26</c:v>
                </c:pt>
                <c:pt idx="4">
                  <c:v>38.130000000000003</c:v>
                </c:pt>
              </c:numCache>
            </c:numRef>
          </c:val>
          <c:extLst>
            <c:ext xmlns:c16="http://schemas.microsoft.com/office/drawing/2014/chart" uri="{C3380CC4-5D6E-409C-BE32-E72D297353CC}">
              <c16:uniqueId val="{00000000-0360-4A49-98CD-D9ECC102B5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0360-4A49-98CD-D9ECC102B5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89.82</c:v>
                </c:pt>
                <c:pt idx="1">
                  <c:v>90.54</c:v>
                </c:pt>
                <c:pt idx="2">
                  <c:v>89.97</c:v>
                </c:pt>
                <c:pt idx="3">
                  <c:v>88.94</c:v>
                </c:pt>
                <c:pt idx="4">
                  <c:v>88.58</c:v>
                </c:pt>
              </c:numCache>
            </c:numRef>
          </c:val>
          <c:extLst>
            <c:ext xmlns:c16="http://schemas.microsoft.com/office/drawing/2014/chart" uri="{C3380CC4-5D6E-409C-BE32-E72D297353CC}">
              <c16:uniqueId val="{00000000-4024-4E22-99F5-A2194C70A55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4024-4E22-99F5-A2194C70A55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107.38</c:v>
                </c:pt>
                <c:pt idx="1">
                  <c:v>102.78</c:v>
                </c:pt>
                <c:pt idx="2">
                  <c:v>102.6</c:v>
                </c:pt>
                <c:pt idx="3">
                  <c:v>103.21</c:v>
                </c:pt>
                <c:pt idx="4">
                  <c:v>102.15</c:v>
                </c:pt>
              </c:numCache>
            </c:numRef>
          </c:val>
          <c:extLst>
            <c:ext xmlns:c16="http://schemas.microsoft.com/office/drawing/2014/chart" uri="{C3380CC4-5D6E-409C-BE32-E72D297353CC}">
              <c16:uniqueId val="{00000000-E320-4EAC-B3B7-8037F94A62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E320-4EAC-B3B7-8037F94A62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44.12</c:v>
                </c:pt>
                <c:pt idx="1">
                  <c:v>45.47</c:v>
                </c:pt>
                <c:pt idx="2">
                  <c:v>47.21</c:v>
                </c:pt>
                <c:pt idx="3">
                  <c:v>48.48</c:v>
                </c:pt>
                <c:pt idx="4">
                  <c:v>49.83</c:v>
                </c:pt>
              </c:numCache>
            </c:numRef>
          </c:val>
          <c:extLst>
            <c:ext xmlns:c16="http://schemas.microsoft.com/office/drawing/2014/chart" uri="{C3380CC4-5D6E-409C-BE32-E72D297353CC}">
              <c16:uniqueId val="{00000000-E0C2-4458-B468-C30698AE08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E0C2-4458-B468-C30698AE08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6.72</c:v>
                </c:pt>
                <c:pt idx="1">
                  <c:v>7.2</c:v>
                </c:pt>
                <c:pt idx="2">
                  <c:v>8.5299999999999994</c:v>
                </c:pt>
                <c:pt idx="3">
                  <c:v>8.32</c:v>
                </c:pt>
                <c:pt idx="4">
                  <c:v>10.14</c:v>
                </c:pt>
              </c:numCache>
            </c:numRef>
          </c:val>
          <c:extLst>
            <c:ext xmlns:c16="http://schemas.microsoft.com/office/drawing/2014/chart" uri="{C3380CC4-5D6E-409C-BE32-E72D297353CC}">
              <c16:uniqueId val="{00000000-A118-44AC-A0FD-D6298FEF0D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A118-44AC-A0FD-D6298FEF0D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D6-4CC5-84FD-0CF19188D3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B1D6-4CC5-84FD-0CF19188D3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153.47</c:v>
                </c:pt>
                <c:pt idx="1">
                  <c:v>192.4</c:v>
                </c:pt>
                <c:pt idx="2">
                  <c:v>186.7</c:v>
                </c:pt>
                <c:pt idx="3">
                  <c:v>229.93</c:v>
                </c:pt>
                <c:pt idx="4">
                  <c:v>234.72</c:v>
                </c:pt>
              </c:numCache>
            </c:numRef>
          </c:val>
          <c:extLst>
            <c:ext xmlns:c16="http://schemas.microsoft.com/office/drawing/2014/chart" uri="{C3380CC4-5D6E-409C-BE32-E72D297353CC}">
              <c16:uniqueId val="{00000000-39B2-4378-B729-7C95CBBEFFB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39B2-4378-B729-7C95CBBEFFB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711.73</c:v>
                </c:pt>
                <c:pt idx="1">
                  <c:v>737.09</c:v>
                </c:pt>
                <c:pt idx="2">
                  <c:v>757.27</c:v>
                </c:pt>
                <c:pt idx="3">
                  <c:v>781.65</c:v>
                </c:pt>
                <c:pt idx="4">
                  <c:v>802.34</c:v>
                </c:pt>
              </c:numCache>
            </c:numRef>
          </c:val>
          <c:extLst>
            <c:ext xmlns:c16="http://schemas.microsoft.com/office/drawing/2014/chart" uri="{C3380CC4-5D6E-409C-BE32-E72D297353CC}">
              <c16:uniqueId val="{00000000-D41F-4935-8D29-AB47B32757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D41F-4935-8D29-AB47B32757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99.42</c:v>
                </c:pt>
                <c:pt idx="1">
                  <c:v>93.59</c:v>
                </c:pt>
                <c:pt idx="2">
                  <c:v>90.82</c:v>
                </c:pt>
                <c:pt idx="3">
                  <c:v>91.62</c:v>
                </c:pt>
                <c:pt idx="4">
                  <c:v>89.27</c:v>
                </c:pt>
              </c:numCache>
            </c:numRef>
          </c:val>
          <c:extLst>
            <c:ext xmlns:c16="http://schemas.microsoft.com/office/drawing/2014/chart" uri="{C3380CC4-5D6E-409C-BE32-E72D297353CC}">
              <c16:uniqueId val="{00000000-DEE0-42B5-BD97-CFF4483A05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DEE0-42B5-BD97-CFF4483A05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183.88</c:v>
                </c:pt>
                <c:pt idx="1">
                  <c:v>194.27</c:v>
                </c:pt>
                <c:pt idx="2">
                  <c:v>200.09</c:v>
                </c:pt>
                <c:pt idx="3">
                  <c:v>196.86</c:v>
                </c:pt>
                <c:pt idx="4">
                  <c:v>201.9</c:v>
                </c:pt>
              </c:numCache>
            </c:numRef>
          </c:val>
          <c:extLst>
            <c:ext xmlns:c16="http://schemas.microsoft.com/office/drawing/2014/chart" uri="{C3380CC4-5D6E-409C-BE32-E72D297353CC}">
              <c16:uniqueId val="{00000000-EEBD-41CE-9E33-45CE7264A8C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EEBD-41CE-9E33-45CE7264A8C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W8" sqref="W8:AC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柏崎市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80297</v>
      </c>
      <c r="AM8" s="45"/>
      <c r="AN8" s="45"/>
      <c r="AO8" s="45"/>
      <c r="AP8" s="45"/>
      <c r="AQ8" s="45"/>
      <c r="AR8" s="45"/>
      <c r="AS8" s="45"/>
      <c r="AT8" s="46">
        <f>データ!$S$6</f>
        <v>442.03</v>
      </c>
      <c r="AU8" s="47"/>
      <c r="AV8" s="47"/>
      <c r="AW8" s="47"/>
      <c r="AX8" s="47"/>
      <c r="AY8" s="47"/>
      <c r="AZ8" s="47"/>
      <c r="BA8" s="47"/>
      <c r="BB8" s="48">
        <f>データ!$T$6</f>
        <v>181.66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61.91</v>
      </c>
      <c r="J10" s="47"/>
      <c r="K10" s="47"/>
      <c r="L10" s="47"/>
      <c r="M10" s="47"/>
      <c r="N10" s="47"/>
      <c r="O10" s="81"/>
      <c r="P10" s="48">
        <f>データ!$P$6</f>
        <v>99.75</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83870</v>
      </c>
      <c r="AM10" s="45"/>
      <c r="AN10" s="45"/>
      <c r="AO10" s="45"/>
      <c r="AP10" s="45"/>
      <c r="AQ10" s="45"/>
      <c r="AR10" s="45"/>
      <c r="AS10" s="45"/>
      <c r="AT10" s="46">
        <f>データ!$V$6</f>
        <v>223.63</v>
      </c>
      <c r="AU10" s="47"/>
      <c r="AV10" s="47"/>
      <c r="AW10" s="47"/>
      <c r="AX10" s="47"/>
      <c r="AY10" s="47"/>
      <c r="AZ10" s="47"/>
      <c r="BA10" s="47"/>
      <c r="BB10" s="48">
        <f>データ!$W$6</f>
        <v>375.04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ULWiC4nUvIuAPGrLv5PEh1ToSBiPJ4noEBfvUaLxEUP37AMyEohWR71jfA8PoljPnL25KXnHLruuoUDRd1i+w==" saltValue="kWDgyXHod6IXINhqvO1q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152056</v>
      </c>
      <c r="D6" s="20">
        <f t="shared" si="3"/>
        <v>46</v>
      </c>
      <c r="E6" s="20">
        <f t="shared" si="3"/>
        <v>1</v>
      </c>
      <c r="F6" s="20">
        <f t="shared" si="3"/>
        <v>0</v>
      </c>
      <c r="G6" s="20">
        <f t="shared" si="3"/>
        <v>1</v>
      </c>
      <c r="H6" s="20" t="str">
        <f t="shared" si="3"/>
        <v>新潟県　柏崎市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61.91</v>
      </c>
      <c r="P6" s="21">
        <f t="shared" si="3"/>
        <v>99.75</v>
      </c>
      <c r="Q6" s="21">
        <f t="shared" si="3"/>
        <v>3080</v>
      </c>
      <c r="R6" s="21">
        <f t="shared" si="3"/>
        <v>80297</v>
      </c>
      <c r="S6" s="21">
        <f t="shared" si="3"/>
        <v>442.03</v>
      </c>
      <c r="T6" s="21">
        <f t="shared" si="3"/>
        <v>181.66</v>
      </c>
      <c r="U6" s="21">
        <f t="shared" si="3"/>
        <v>83870</v>
      </c>
      <c r="V6" s="21">
        <f t="shared" si="3"/>
        <v>223.63</v>
      </c>
      <c r="W6" s="21">
        <f t="shared" si="3"/>
        <v>375.04</v>
      </c>
      <c r="X6" s="22">
        <f>IF(X7="",NA(),X7)</f>
        <v>107.38</v>
      </c>
      <c r="Y6" s="22">
        <f t="shared" ref="Y6:AG6" si="4">IF(Y7="",NA(),Y7)</f>
        <v>102.78</v>
      </c>
      <c r="Z6" s="22">
        <f t="shared" si="4"/>
        <v>102.6</v>
      </c>
      <c r="AA6" s="22">
        <f t="shared" si="4"/>
        <v>103.21</v>
      </c>
      <c r="AB6" s="22">
        <f t="shared" si="4"/>
        <v>102.15</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153.47</v>
      </c>
      <c r="AU6" s="22">
        <f t="shared" ref="AU6:BC6" si="6">IF(AU7="",NA(),AU7)</f>
        <v>192.4</v>
      </c>
      <c r="AV6" s="22">
        <f t="shared" si="6"/>
        <v>186.7</v>
      </c>
      <c r="AW6" s="22">
        <f t="shared" si="6"/>
        <v>229.93</v>
      </c>
      <c r="AX6" s="22">
        <f t="shared" si="6"/>
        <v>234.72</v>
      </c>
      <c r="AY6" s="22">
        <f t="shared" si="6"/>
        <v>355.5</v>
      </c>
      <c r="AZ6" s="22">
        <f t="shared" si="6"/>
        <v>349.83</v>
      </c>
      <c r="BA6" s="22">
        <f t="shared" si="6"/>
        <v>360.86</v>
      </c>
      <c r="BB6" s="22">
        <f t="shared" si="6"/>
        <v>350.79</v>
      </c>
      <c r="BC6" s="22">
        <f t="shared" si="6"/>
        <v>354.57</v>
      </c>
      <c r="BD6" s="21" t="str">
        <f>IF(BD7="","",IF(BD7="-","【-】","【"&amp;SUBSTITUTE(TEXT(BD7,"#,##0.00"),"-","△")&amp;"】"))</f>
        <v>【261.51】</v>
      </c>
      <c r="BE6" s="22">
        <f>IF(BE7="",NA(),BE7)</f>
        <v>711.73</v>
      </c>
      <c r="BF6" s="22">
        <f t="shared" ref="BF6:BN6" si="7">IF(BF7="",NA(),BF7)</f>
        <v>737.09</v>
      </c>
      <c r="BG6" s="22">
        <f t="shared" si="7"/>
        <v>757.27</v>
      </c>
      <c r="BH6" s="22">
        <f t="shared" si="7"/>
        <v>781.65</v>
      </c>
      <c r="BI6" s="22">
        <f t="shared" si="7"/>
        <v>802.34</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99.42</v>
      </c>
      <c r="BQ6" s="22">
        <f t="shared" ref="BQ6:BY6" si="8">IF(BQ7="",NA(),BQ7)</f>
        <v>93.59</v>
      </c>
      <c r="BR6" s="22">
        <f t="shared" si="8"/>
        <v>90.82</v>
      </c>
      <c r="BS6" s="22">
        <f t="shared" si="8"/>
        <v>91.62</v>
      </c>
      <c r="BT6" s="22">
        <f t="shared" si="8"/>
        <v>89.27</v>
      </c>
      <c r="BU6" s="22">
        <f t="shared" si="8"/>
        <v>104.57</v>
      </c>
      <c r="BV6" s="22">
        <f t="shared" si="8"/>
        <v>103.54</v>
      </c>
      <c r="BW6" s="22">
        <f t="shared" si="8"/>
        <v>103.32</v>
      </c>
      <c r="BX6" s="22">
        <f t="shared" si="8"/>
        <v>100.85</v>
      </c>
      <c r="BY6" s="22">
        <f t="shared" si="8"/>
        <v>103.79</v>
      </c>
      <c r="BZ6" s="21" t="str">
        <f>IF(BZ7="","",IF(BZ7="-","【-】","【"&amp;SUBSTITUTE(TEXT(BZ7,"#,##0.00"),"-","△")&amp;"】"))</f>
        <v>【102.35】</v>
      </c>
      <c r="CA6" s="22">
        <f>IF(CA7="",NA(),CA7)</f>
        <v>183.88</v>
      </c>
      <c r="CB6" s="22">
        <f t="shared" ref="CB6:CJ6" si="9">IF(CB7="",NA(),CB7)</f>
        <v>194.27</v>
      </c>
      <c r="CC6" s="22">
        <f t="shared" si="9"/>
        <v>200.09</v>
      </c>
      <c r="CD6" s="22">
        <f t="shared" si="9"/>
        <v>196.86</v>
      </c>
      <c r="CE6" s="22">
        <f t="shared" si="9"/>
        <v>201.9</v>
      </c>
      <c r="CF6" s="22">
        <f t="shared" si="9"/>
        <v>165.47</v>
      </c>
      <c r="CG6" s="22">
        <f t="shared" si="9"/>
        <v>167.46</v>
      </c>
      <c r="CH6" s="22">
        <f t="shared" si="9"/>
        <v>168.56</v>
      </c>
      <c r="CI6" s="22">
        <f t="shared" si="9"/>
        <v>167.1</v>
      </c>
      <c r="CJ6" s="22">
        <f t="shared" si="9"/>
        <v>167.86</v>
      </c>
      <c r="CK6" s="21" t="str">
        <f>IF(CK7="","",IF(CK7="-","【-】","【"&amp;SUBSTITUTE(TEXT(CK7,"#,##0.00"),"-","△")&amp;"】"))</f>
        <v>【167.74】</v>
      </c>
      <c r="CL6" s="22">
        <f>IF(CL7="",NA(),CL7)</f>
        <v>39.92</v>
      </c>
      <c r="CM6" s="22">
        <f t="shared" ref="CM6:CU6" si="10">IF(CM7="",NA(),CM7)</f>
        <v>38.42</v>
      </c>
      <c r="CN6" s="22">
        <f t="shared" si="10"/>
        <v>38.92</v>
      </c>
      <c r="CO6" s="22">
        <f t="shared" si="10"/>
        <v>39.26</v>
      </c>
      <c r="CP6" s="22">
        <f t="shared" si="10"/>
        <v>38.130000000000003</v>
      </c>
      <c r="CQ6" s="22">
        <f t="shared" si="10"/>
        <v>59.74</v>
      </c>
      <c r="CR6" s="22">
        <f t="shared" si="10"/>
        <v>59.46</v>
      </c>
      <c r="CS6" s="22">
        <f t="shared" si="10"/>
        <v>59.51</v>
      </c>
      <c r="CT6" s="22">
        <f t="shared" si="10"/>
        <v>59.91</v>
      </c>
      <c r="CU6" s="22">
        <f t="shared" si="10"/>
        <v>59.4</v>
      </c>
      <c r="CV6" s="21" t="str">
        <f>IF(CV7="","",IF(CV7="-","【-】","【"&amp;SUBSTITUTE(TEXT(CV7,"#,##0.00"),"-","△")&amp;"】"))</f>
        <v>【60.29】</v>
      </c>
      <c r="CW6" s="22">
        <f>IF(CW7="",NA(),CW7)</f>
        <v>89.82</v>
      </c>
      <c r="CX6" s="22">
        <f t="shared" ref="CX6:DF6" si="11">IF(CX7="",NA(),CX7)</f>
        <v>90.54</v>
      </c>
      <c r="CY6" s="22">
        <f t="shared" si="11"/>
        <v>89.97</v>
      </c>
      <c r="CZ6" s="22">
        <f t="shared" si="11"/>
        <v>88.94</v>
      </c>
      <c r="DA6" s="22">
        <f t="shared" si="11"/>
        <v>88.58</v>
      </c>
      <c r="DB6" s="22">
        <f t="shared" si="11"/>
        <v>87.28</v>
      </c>
      <c r="DC6" s="22">
        <f t="shared" si="11"/>
        <v>87.41</v>
      </c>
      <c r="DD6" s="22">
        <f t="shared" si="11"/>
        <v>87.08</v>
      </c>
      <c r="DE6" s="22">
        <f t="shared" si="11"/>
        <v>87.26</v>
      </c>
      <c r="DF6" s="22">
        <f t="shared" si="11"/>
        <v>87.57</v>
      </c>
      <c r="DG6" s="21" t="str">
        <f>IF(DG7="","",IF(DG7="-","【-】","【"&amp;SUBSTITUTE(TEXT(DG7,"#,##0.00"),"-","△")&amp;"】"))</f>
        <v>【90.12】</v>
      </c>
      <c r="DH6" s="22">
        <f>IF(DH7="",NA(),DH7)</f>
        <v>44.12</v>
      </c>
      <c r="DI6" s="22">
        <f t="shared" ref="DI6:DQ6" si="12">IF(DI7="",NA(),DI7)</f>
        <v>45.47</v>
      </c>
      <c r="DJ6" s="22">
        <f t="shared" si="12"/>
        <v>47.21</v>
      </c>
      <c r="DK6" s="22">
        <f t="shared" si="12"/>
        <v>48.48</v>
      </c>
      <c r="DL6" s="22">
        <f t="shared" si="12"/>
        <v>49.83</v>
      </c>
      <c r="DM6" s="22">
        <f t="shared" si="12"/>
        <v>46.94</v>
      </c>
      <c r="DN6" s="22">
        <f t="shared" si="12"/>
        <v>47.62</v>
      </c>
      <c r="DO6" s="22">
        <f t="shared" si="12"/>
        <v>48.55</v>
      </c>
      <c r="DP6" s="22">
        <f t="shared" si="12"/>
        <v>49.2</v>
      </c>
      <c r="DQ6" s="22">
        <f t="shared" si="12"/>
        <v>50.01</v>
      </c>
      <c r="DR6" s="21" t="str">
        <f>IF(DR7="","",IF(DR7="-","【-】","【"&amp;SUBSTITUTE(TEXT(DR7,"#,##0.00"),"-","△")&amp;"】"))</f>
        <v>【50.88】</v>
      </c>
      <c r="DS6" s="22">
        <f>IF(DS7="",NA(),DS7)</f>
        <v>6.72</v>
      </c>
      <c r="DT6" s="22">
        <f t="shared" ref="DT6:EB6" si="13">IF(DT7="",NA(),DT7)</f>
        <v>7.2</v>
      </c>
      <c r="DU6" s="22">
        <f t="shared" si="13"/>
        <v>8.5299999999999994</v>
      </c>
      <c r="DV6" s="22">
        <f t="shared" si="13"/>
        <v>8.32</v>
      </c>
      <c r="DW6" s="22">
        <f t="shared" si="13"/>
        <v>10.14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0.65</v>
      </c>
      <c r="EE6" s="22">
        <f t="shared" ref="EE6:EM6" si="14">IF(EE7="",NA(),EE7)</f>
        <v>0.6</v>
      </c>
      <c r="EF6" s="22">
        <f t="shared" si="14"/>
        <v>0.43</v>
      </c>
      <c r="EG6" s="22">
        <f t="shared" si="14"/>
        <v>0.34</v>
      </c>
      <c r="EH6" s="22">
        <f t="shared" si="14"/>
        <v>0.48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152056</v>
      </c>
      <c r="D7" s="24">
        <v>46</v>
      </c>
      <c r="E7" s="24">
        <v>1</v>
      </c>
      <c r="F7" s="24">
        <v>0</v>
      </c>
      <c r="G7" s="24">
        <v>1</v>
      </c>
      <c r="H7" s="24" t="s">
        <v>93</v>
      </c>
      <c r="I7" s="24" t="s">
        <v>94</v>
      </c>
      <c r="J7" s="24" t="s">
        <v>95</v>
      </c>
      <c r="K7" s="24" t="s">
        <v>96</v>
      </c>
      <c r="L7" s="24" t="s">
        <v>97</v>
      </c>
      <c r="M7" s="24" t="s">
        <v>98</v>
      </c>
      <c r="N7" s="25" t="s">
        <v>99</v>
      </c>
      <c r="O7" s="25">
        <v>61.91</v>
      </c>
      <c r="P7" s="25">
        <v>99.75</v>
      </c>
      <c r="Q7" s="25">
        <v>3080</v>
      </c>
      <c r="R7" s="25">
        <v>80297</v>
      </c>
      <c r="S7" s="25">
        <v>442.03</v>
      </c>
      <c r="T7" s="25">
        <v>181.66</v>
      </c>
      <c r="U7" s="25">
        <v>83870</v>
      </c>
      <c r="V7" s="25">
        <v>223.63</v>
      </c>
      <c r="W7" s="25">
        <v>375.04</v>
      </c>
      <c r="X7" s="25">
        <v>107.38</v>
      </c>
      <c r="Y7" s="25">
        <v>102.78</v>
      </c>
      <c r="Z7" s="25">
        <v>102.6</v>
      </c>
      <c r="AA7" s="25">
        <v>103.21</v>
      </c>
      <c r="AB7" s="25">
        <v>102.15</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153.47</v>
      </c>
      <c r="AU7" s="25">
        <v>192.4</v>
      </c>
      <c r="AV7" s="25">
        <v>186.7</v>
      </c>
      <c r="AW7" s="25">
        <v>229.93</v>
      </c>
      <c r="AX7" s="25">
        <v>234.72</v>
      </c>
      <c r="AY7" s="25">
        <v>355.5</v>
      </c>
      <c r="AZ7" s="25">
        <v>349.83</v>
      </c>
      <c r="BA7" s="25">
        <v>360.86</v>
      </c>
      <c r="BB7" s="25">
        <v>350.79</v>
      </c>
      <c r="BC7" s="25">
        <v>354.57</v>
      </c>
      <c r="BD7" s="25">
        <v>261.51</v>
      </c>
      <c r="BE7" s="25">
        <v>711.73</v>
      </c>
      <c r="BF7" s="25">
        <v>737.09</v>
      </c>
      <c r="BG7" s="25">
        <v>757.27</v>
      </c>
      <c r="BH7" s="25">
        <v>781.65</v>
      </c>
      <c r="BI7" s="25">
        <v>802.34</v>
      </c>
      <c r="BJ7" s="25">
        <v>312.58</v>
      </c>
      <c r="BK7" s="25">
        <v>314.87</v>
      </c>
      <c r="BL7" s="25">
        <v>309.27999999999997</v>
      </c>
      <c r="BM7" s="25">
        <v>322.92</v>
      </c>
      <c r="BN7" s="25">
        <v>303.45999999999998</v>
      </c>
      <c r="BO7" s="25">
        <v>265.16000000000003</v>
      </c>
      <c r="BP7" s="25">
        <v>99.42</v>
      </c>
      <c r="BQ7" s="25">
        <v>93.59</v>
      </c>
      <c r="BR7" s="25">
        <v>90.82</v>
      </c>
      <c r="BS7" s="25">
        <v>91.62</v>
      </c>
      <c r="BT7" s="25">
        <v>89.27</v>
      </c>
      <c r="BU7" s="25">
        <v>104.57</v>
      </c>
      <c r="BV7" s="25">
        <v>103.54</v>
      </c>
      <c r="BW7" s="25">
        <v>103.32</v>
      </c>
      <c r="BX7" s="25">
        <v>100.85</v>
      </c>
      <c r="BY7" s="25">
        <v>103.79</v>
      </c>
      <c r="BZ7" s="25">
        <v>102.35</v>
      </c>
      <c r="CA7" s="25">
        <v>183.88</v>
      </c>
      <c r="CB7" s="25">
        <v>194.27</v>
      </c>
      <c r="CC7" s="25">
        <v>200.09</v>
      </c>
      <c r="CD7" s="25">
        <v>196.86</v>
      </c>
      <c r="CE7" s="25">
        <v>201.9</v>
      </c>
      <c r="CF7" s="25">
        <v>165.47</v>
      </c>
      <c r="CG7" s="25">
        <v>167.46</v>
      </c>
      <c r="CH7" s="25">
        <v>168.56</v>
      </c>
      <c r="CI7" s="25">
        <v>167.1</v>
      </c>
      <c r="CJ7" s="25">
        <v>167.86</v>
      </c>
      <c r="CK7" s="25">
        <v>167.74</v>
      </c>
      <c r="CL7" s="25">
        <v>39.92</v>
      </c>
      <c r="CM7" s="25">
        <v>38.42</v>
      </c>
      <c r="CN7" s="25">
        <v>38.92</v>
      </c>
      <c r="CO7" s="25">
        <v>39.26</v>
      </c>
      <c r="CP7" s="25">
        <v>38.130000000000003</v>
      </c>
      <c r="CQ7" s="25">
        <v>59.74</v>
      </c>
      <c r="CR7" s="25">
        <v>59.46</v>
      </c>
      <c r="CS7" s="25">
        <v>59.51</v>
      </c>
      <c r="CT7" s="25">
        <v>59.91</v>
      </c>
      <c r="CU7" s="25">
        <v>59.4</v>
      </c>
      <c r="CV7" s="25">
        <v>60.29</v>
      </c>
      <c r="CW7" s="25">
        <v>89.82</v>
      </c>
      <c r="CX7" s="25">
        <v>90.54</v>
      </c>
      <c r="CY7" s="25">
        <v>89.97</v>
      </c>
      <c r="CZ7" s="25">
        <v>88.94</v>
      </c>
      <c r="DA7" s="25">
        <v>88.58</v>
      </c>
      <c r="DB7" s="25">
        <v>87.28</v>
      </c>
      <c r="DC7" s="25">
        <v>87.41</v>
      </c>
      <c r="DD7" s="25">
        <v>87.08</v>
      </c>
      <c r="DE7" s="25">
        <v>87.26</v>
      </c>
      <c r="DF7" s="25">
        <v>87.57</v>
      </c>
      <c r="DG7" s="25">
        <v>90.12</v>
      </c>
      <c r="DH7" s="25">
        <v>44.12</v>
      </c>
      <c r="DI7" s="25">
        <v>45.47</v>
      </c>
      <c r="DJ7" s="25">
        <v>47.21</v>
      </c>
      <c r="DK7" s="25">
        <v>48.48</v>
      </c>
      <c r="DL7" s="25">
        <v>49.83</v>
      </c>
      <c r="DM7" s="25">
        <v>46.94</v>
      </c>
      <c r="DN7" s="25">
        <v>47.62</v>
      </c>
      <c r="DO7" s="25">
        <v>48.55</v>
      </c>
      <c r="DP7" s="25">
        <v>49.2</v>
      </c>
      <c r="DQ7" s="25">
        <v>50.01</v>
      </c>
      <c r="DR7" s="25">
        <v>50.88</v>
      </c>
      <c r="DS7" s="25">
        <v>6.72</v>
      </c>
      <c r="DT7" s="25">
        <v>7.2</v>
      </c>
      <c r="DU7" s="25">
        <v>8.5299999999999994</v>
      </c>
      <c r="DV7" s="25">
        <v>8.32</v>
      </c>
      <c r="DW7" s="25">
        <v>10.14</v>
      </c>
      <c r="DX7" s="25">
        <v>14.48</v>
      </c>
      <c r="DY7" s="25">
        <v>16.27</v>
      </c>
      <c r="DZ7" s="25">
        <v>17.11</v>
      </c>
      <c r="EA7" s="25">
        <v>18.329999999999998</v>
      </c>
      <c r="EB7" s="25">
        <v>20.27</v>
      </c>
      <c r="EC7" s="25">
        <v>22.3</v>
      </c>
      <c r="ED7" s="25">
        <v>0.65</v>
      </c>
      <c r="EE7" s="25">
        <v>0.6</v>
      </c>
      <c r="EF7" s="25">
        <v>0.43</v>
      </c>
      <c r="EG7" s="25">
        <v>0.34</v>
      </c>
      <c r="EH7" s="25">
        <v>0.48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11406</cp:lastModifiedBy>
  <cp:lastPrinted>2023-01-20T00:24:37Z</cp:lastPrinted>
  <dcterms:created xsi:type="dcterms:W3CDTF">2022-12-01T00:57:01Z</dcterms:created>
  <dcterms:modified xsi:type="dcterms:W3CDTF">2023-01-20T00:42:11Z</dcterms:modified>
  <cp:category/>
</cp:coreProperties>
</file>