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slicerCaches/slicerCache1.xml" ContentType="application/vnd.ms-excel.slicerCache+xml"/>
  <Override PartName="/xl/slicerCaches/slicerCache2.xml" ContentType="application/vnd.ms-excel.slicerCache+xml"/>
  <Override PartName="/xl/slicerCaches/slicerCache3.xml" ContentType="application/vnd.ms-excel.slicerCache+xml"/>
  <Override PartName="/xl/slicerCaches/slicerCache4.xml" ContentType="application/vnd.ms-excel.slicerCache+xml"/>
  <Override PartName="/xl/slicerCaches/slicerCache5.xml" ContentType="application/vnd.ms-excel.slicerCache+xml"/>
  <Override PartName="/xl/slicerCaches/slicerCache6.xml" ContentType="application/vnd.ms-excel.slicerCache+xml"/>
  <Override PartName="/xl/slicerCaches/slicerCache7.xml" ContentType="application/vnd.ms-excel.slicerCache+xml"/>
  <Override PartName="/xl/slicerCaches/slicerCache8.xml" ContentType="application/vnd.ms-excel.slicerCache+xml"/>
  <Override PartName="/xl/slicerCaches/slicerCache9.xml" ContentType="application/vnd.ms-excel.slicerCache+xml"/>
  <Override PartName="/xl/slicerCaches/slicerCache10.xml" ContentType="application/vnd.ms-excel.slicerCache+xml"/>
  <Override PartName="/xl/slicerCaches/slicerCache11.xml" ContentType="application/vnd.ms-excel.slicerCache+xml"/>
  <Override PartName="/xl/slicerCaches/slicerCache12.xml" ContentType="application/vnd.ms-excel.slicerCache+xml"/>
  <Override PartName="/xl/slicerCaches/slicerCache13.xml" ContentType="application/vnd.ms-excel.slicerCache+xml"/>
  <Override PartName="/xl/slicerCaches/slicerCache14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drawings/drawing2.xml" ContentType="application/vnd.openxmlformats-officedocument.drawing+xml"/>
  <Override PartName="/xl/tables/table6.xml" ContentType="application/vnd.openxmlformats-officedocument.spreadsheetml.table+xml"/>
  <Override PartName="/xl/slicers/slicer1.xml" ContentType="application/vnd.ms-excel.slicer+xml"/>
  <Override PartName="/xl/drawings/drawing3.xml" ContentType="application/vnd.openxmlformats-officedocument.drawing+xml"/>
  <Override PartName="/xl/tables/table7.xml" ContentType="application/vnd.openxmlformats-officedocument.spreadsheetml.table+xml"/>
  <Override PartName="/xl/slicers/slicer2.xml" ContentType="application/vnd.ms-excel.slicer+xml"/>
  <Override PartName="/xl/drawings/drawing4.xml" ContentType="application/vnd.openxmlformats-officedocument.drawing+xml"/>
  <Override PartName="/xl/tables/table8.xml" ContentType="application/vnd.openxmlformats-officedocument.spreadsheetml.table+xml"/>
  <Override PartName="/xl/slicers/slicer3.xml" ContentType="application/vnd.ms-excel.slicer+xml"/>
  <Override PartName="/xl/drawings/drawing5.xml" ContentType="application/vnd.openxmlformats-officedocument.drawing+xml"/>
  <Override PartName="/xl/tables/table9.xml" ContentType="application/vnd.openxmlformats-officedocument.spreadsheetml.table+xml"/>
  <Override PartName="/xl/slicers/slicer4.xml" ContentType="application/vnd.ms-excel.slicer+xml"/>
  <Override PartName="/xl/drawings/drawing6.xml" ContentType="application/vnd.openxmlformats-officedocument.drawing+xml"/>
  <Override PartName="/xl/tables/table10.xml" ContentType="application/vnd.openxmlformats-officedocument.spreadsheetml.table+xml"/>
  <Override PartName="/xl/slicers/slicer5.xml" ContentType="application/vnd.ms-excel.slicer+xml"/>
  <Override PartName="/xl/drawings/drawing7.xml" ContentType="application/vnd.openxmlformats-officedocument.drawing+xml"/>
  <Override PartName="/xl/tables/table11.xml" ContentType="application/vnd.openxmlformats-officedocument.spreadsheetml.table+xml"/>
  <Override PartName="/xl/slicers/slicer6.xml" ContentType="application/vnd.ms-excel.slicer+xml"/>
  <Override PartName="/xl/drawings/drawing8.xml" ContentType="application/vnd.openxmlformats-officedocument.drawing+xml"/>
  <Override PartName="/xl/tables/table12.xml" ContentType="application/vnd.openxmlformats-officedocument.spreadsheetml.table+xml"/>
  <Override PartName="/xl/slicers/slicer7.xml" ContentType="application/vnd.ms-excel.slicer+xml"/>
  <Override PartName="/xl/drawings/drawing9.xml" ContentType="application/vnd.openxmlformats-officedocument.drawing+xml"/>
  <Override PartName="/xl/tables/table13.xml" ContentType="application/vnd.openxmlformats-officedocument.spreadsheetml.table+xml"/>
  <Override PartName="/xl/slicers/slicer8.xml" ContentType="application/vnd.ms-excel.slicer+xml"/>
  <Override PartName="/xl/drawings/drawing10.xml" ContentType="application/vnd.openxmlformats-officedocument.drawing+xml"/>
  <Override PartName="/xl/tables/table14.xml" ContentType="application/vnd.openxmlformats-officedocument.spreadsheetml.table+xml"/>
  <Override PartName="/xl/slicers/slicer9.xml" ContentType="application/vnd.ms-excel.slicer+xml"/>
  <Override PartName="/xl/drawings/drawing11.xml" ContentType="application/vnd.openxmlformats-officedocument.drawing+xml"/>
  <Override PartName="/xl/tables/table15.xml" ContentType="application/vnd.openxmlformats-officedocument.spreadsheetml.table+xml"/>
  <Override PartName="/xl/slicers/slicer10.xml" ContentType="application/vnd.ms-excel.slicer+xml"/>
  <Override PartName="/xl/drawings/drawing12.xml" ContentType="application/vnd.openxmlformats-officedocument.drawing+xml"/>
  <Override PartName="/xl/tables/table16.xml" ContentType="application/vnd.openxmlformats-officedocument.spreadsheetml.table+xml"/>
  <Override PartName="/xl/slicers/slicer11.xml" ContentType="application/vnd.ms-excel.slicer+xml"/>
  <Override PartName="/xl/drawings/drawing13.xml" ContentType="application/vnd.openxmlformats-officedocument.drawing+xml"/>
  <Override PartName="/xl/tables/table17.xml" ContentType="application/vnd.openxmlformats-officedocument.spreadsheetml.table+xml"/>
  <Override PartName="/xl/slicers/slicer12.xml" ContentType="application/vnd.ms-excel.slicer+xml"/>
  <Override PartName="/xl/drawings/drawing14.xml" ContentType="application/vnd.openxmlformats-officedocument.drawing+xml"/>
  <Override PartName="/xl/tables/table18.xml" ContentType="application/vnd.openxmlformats-officedocument.spreadsheetml.table+xml"/>
  <Override PartName="/xl/slicers/slicer13.xml" ContentType="application/vnd.ms-excel.slicer+xml"/>
  <Override PartName="/xl/drawings/drawing15.xml" ContentType="application/vnd.openxmlformats-officedocument.drawing+xml"/>
  <Override PartName="/xl/tables/table19.xml" ContentType="application/vnd.openxmlformats-officedocument.spreadsheetml.table+xml"/>
  <Override PartName="/xl/slicers/slicer14.xml" ContentType="application/vnd.ms-excel.slicer+xml"/>
  <Override PartName="/xl/drawings/drawing16.xml" ContentType="application/vnd.openxmlformats-officedocument.drawing+xml"/>
  <Override PartName="/xl/tables/table20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Z:\企画政策課\R6年度\05_情報統計係【統計】\01_統計\07_人口公表\人口公表の見直し\0_2025\"/>
    </mc:Choice>
  </mc:AlternateContent>
  <xr:revisionPtr revIDLastSave="0" documentId="13_ncr:1_{2BF71961-0DA6-42BE-B3E0-4C1E41E87C6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TOP(まとめ)（行政区別人口)" sheetId="1" r:id="rId1"/>
    <sheet name="前年12月" sheetId="18" r:id="rId2"/>
    <sheet name="1月" sheetId="43" r:id="rId3"/>
    <sheet name="2月" sheetId="44" r:id="rId4"/>
    <sheet name="3月" sheetId="47" r:id="rId5"/>
    <sheet name="4月" sheetId="48" r:id="rId6"/>
    <sheet name="5月" sheetId="49" r:id="rId7"/>
    <sheet name="6月" sheetId="50" r:id="rId8"/>
    <sheet name="7月" sheetId="51" r:id="rId9"/>
    <sheet name="8月" sheetId="52" r:id="rId10"/>
    <sheet name="9月" sheetId="53" r:id="rId11"/>
    <sheet name="10月" sheetId="54" r:id="rId12"/>
    <sheet name="11月" sheetId="55" r:id="rId13"/>
    <sheet name="12月" sheetId="56" r:id="rId14"/>
    <sheet name="行政区コード※削除禁止" sheetId="42" r:id="rId15"/>
    <sheet name="チェック表※削除禁止" sheetId="57" r:id="rId16"/>
  </sheets>
  <definedNames>
    <definedName name="スライサー_地域">#N/A</definedName>
    <definedName name="スライサー_地域_行政区別1">#N/A</definedName>
    <definedName name="スライサー_地域_行政区別10">#N/A</definedName>
    <definedName name="スライサー_地域_行政区別11">#N/A</definedName>
    <definedName name="スライサー_地域_行政区別12">#N/A</definedName>
    <definedName name="スライサー_地域_行政区別121">#N/A</definedName>
    <definedName name="スライサー_地域_行政区別2">#N/A</definedName>
    <definedName name="スライサー_地域_行政区別3">#N/A</definedName>
    <definedName name="スライサー_地域_行政区別4">#N/A</definedName>
    <definedName name="スライサー_地域_行政区別5">#N/A</definedName>
    <definedName name="スライサー_地域_行政区別6">#N/A</definedName>
    <definedName name="スライサー_地域_行政区別7">#N/A</definedName>
    <definedName name="スライサー_地域_行政区別8">#N/A</definedName>
    <definedName name="スライサー_地域_行政区別9">#N/A</definedName>
  </definedNames>
  <calcPr calcId="191029"/>
  <extLst>
    <ext xmlns:x14="http://schemas.microsoft.com/office/spreadsheetml/2009/9/main" uri="{79F54976-1DA5-4618-B147-4CDE4B953A38}">
      <x14:workbookPr/>
    </ext>
    <ext xmlns:x15="http://schemas.microsoft.com/office/spreadsheetml/2010/11/main" uri="{46BE6895-7355-4a93-B00E-2C351335B9C9}">
      <x15:slicerCaches xmlns:x14="http://schemas.microsoft.com/office/spreadsheetml/2009/9/main">
        <x14:slicerCache r:id="rId17"/>
        <x14:slicerCache r:id="rId18"/>
        <x14:slicerCache r:id="rId19"/>
        <x14:slicerCache r:id="rId20"/>
        <x14:slicerCache r:id="rId21"/>
        <x14:slicerCache r:id="rId22"/>
        <x14:slicerCache r:id="rId23"/>
        <x14:slicerCache r:id="rId24"/>
        <x14:slicerCache r:id="rId25"/>
        <x14:slicerCache r:id="rId26"/>
        <x14:slicerCache r:id="rId27"/>
        <x14:slicerCache r:id="rId28"/>
        <x14:slicerCache r:id="rId29"/>
        <x14:slicerCache r:id="rId30"/>
      </x15:slicerCaches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01" i="1" l="1"/>
  <c r="K103" i="1"/>
  <c r="K102" i="1"/>
  <c r="H103" i="1"/>
  <c r="H102" i="1"/>
  <c r="I103" i="1"/>
  <c r="I102" i="1"/>
  <c r="D2" i="57" l="1"/>
  <c r="T67" i="1"/>
  <c r="S67" i="1"/>
  <c r="R67" i="1"/>
  <c r="Q67" i="1"/>
  <c r="P67" i="1"/>
  <c r="O67" i="1"/>
  <c r="N67" i="1"/>
  <c r="M67" i="1"/>
  <c r="L67" i="1"/>
  <c r="K67" i="1"/>
  <c r="J67" i="1"/>
  <c r="I67" i="1"/>
  <c r="H67" i="1"/>
  <c r="G67" i="1"/>
  <c r="F67" i="1"/>
  <c r="E67" i="1"/>
  <c r="T66" i="1"/>
  <c r="S66" i="1"/>
  <c r="R66" i="1"/>
  <c r="Q66" i="1"/>
  <c r="P66" i="1"/>
  <c r="O66" i="1"/>
  <c r="N66" i="1"/>
  <c r="M66" i="1"/>
  <c r="L66" i="1"/>
  <c r="K66" i="1"/>
  <c r="J66" i="1"/>
  <c r="I66" i="1"/>
  <c r="H66" i="1"/>
  <c r="G66" i="1"/>
  <c r="F66" i="1"/>
  <c r="E66" i="1"/>
  <c r="T65" i="1"/>
  <c r="S65" i="1"/>
  <c r="R65" i="1"/>
  <c r="Q65" i="1"/>
  <c r="P65" i="1"/>
  <c r="O65" i="1"/>
  <c r="N65" i="1"/>
  <c r="M65" i="1"/>
  <c r="L65" i="1"/>
  <c r="K65" i="1"/>
  <c r="J65" i="1"/>
  <c r="I65" i="1"/>
  <c r="H65" i="1"/>
  <c r="G65" i="1"/>
  <c r="F65" i="1"/>
  <c r="E65" i="1"/>
  <c r="T64" i="1"/>
  <c r="S64" i="1"/>
  <c r="R64" i="1"/>
  <c r="Q64" i="1"/>
  <c r="P64" i="1"/>
  <c r="O64" i="1"/>
  <c r="N64" i="1"/>
  <c r="M64" i="1"/>
  <c r="L64" i="1"/>
  <c r="K64" i="1"/>
  <c r="J64" i="1"/>
  <c r="I64" i="1"/>
  <c r="H64" i="1"/>
  <c r="G64" i="1"/>
  <c r="F64" i="1"/>
  <c r="E64" i="1"/>
  <c r="D56" i="1"/>
  <c r="E56" i="1"/>
  <c r="F56" i="1"/>
  <c r="G56" i="1"/>
  <c r="H56" i="1"/>
  <c r="I56" i="1"/>
  <c r="J56" i="1"/>
  <c r="K56" i="1"/>
  <c r="L56" i="1"/>
  <c r="M56" i="1"/>
  <c r="N56" i="1"/>
  <c r="O56" i="1"/>
  <c r="T63" i="1"/>
  <c r="S63" i="1"/>
  <c r="R63" i="1"/>
  <c r="Q63" i="1"/>
  <c r="P63" i="1"/>
  <c r="O63" i="1"/>
  <c r="N63" i="1"/>
  <c r="M63" i="1"/>
  <c r="L63" i="1"/>
  <c r="K63" i="1"/>
  <c r="J63" i="1"/>
  <c r="I63" i="1"/>
  <c r="H63" i="1"/>
  <c r="G63" i="1"/>
  <c r="F63" i="1"/>
  <c r="E63" i="1"/>
  <c r="T62" i="1"/>
  <c r="S62" i="1"/>
  <c r="R62" i="1"/>
  <c r="Q62" i="1"/>
  <c r="P62" i="1"/>
  <c r="O62" i="1"/>
  <c r="N62" i="1"/>
  <c r="M62" i="1"/>
  <c r="L62" i="1"/>
  <c r="K62" i="1"/>
  <c r="J62" i="1"/>
  <c r="I62" i="1"/>
  <c r="H62" i="1"/>
  <c r="G62" i="1"/>
  <c r="F62" i="1"/>
  <c r="E62" i="1"/>
  <c r="T61" i="1"/>
  <c r="S61" i="1"/>
  <c r="R61" i="1"/>
  <c r="Q61" i="1"/>
  <c r="P61" i="1"/>
  <c r="O61" i="1"/>
  <c r="N61" i="1"/>
  <c r="M61" i="1"/>
  <c r="L61" i="1"/>
  <c r="K61" i="1"/>
  <c r="J61" i="1"/>
  <c r="I61" i="1"/>
  <c r="H61" i="1"/>
  <c r="G61" i="1"/>
  <c r="F61" i="1"/>
  <c r="E61" i="1"/>
  <c r="T60" i="1"/>
  <c r="S60" i="1"/>
  <c r="R60" i="1"/>
  <c r="Q60" i="1"/>
  <c r="P60" i="1"/>
  <c r="O60" i="1"/>
  <c r="N60" i="1"/>
  <c r="M60" i="1"/>
  <c r="L60" i="1"/>
  <c r="K60" i="1"/>
  <c r="J60" i="1"/>
  <c r="I60" i="1"/>
  <c r="H60" i="1"/>
  <c r="G60" i="1"/>
  <c r="F60" i="1"/>
  <c r="E60" i="1"/>
  <c r="T59" i="1"/>
  <c r="S59" i="1"/>
  <c r="R59" i="1"/>
  <c r="Q59" i="1"/>
  <c r="P59" i="1"/>
  <c r="O59" i="1"/>
  <c r="N59" i="1"/>
  <c r="M59" i="1"/>
  <c r="L59" i="1"/>
  <c r="K59" i="1"/>
  <c r="J59" i="1"/>
  <c r="I59" i="1"/>
  <c r="H59" i="1"/>
  <c r="G59" i="1"/>
  <c r="F59" i="1"/>
  <c r="E59" i="1"/>
  <c r="T58" i="1"/>
  <c r="S58" i="1"/>
  <c r="R58" i="1"/>
  <c r="Q58" i="1"/>
  <c r="P58" i="1"/>
  <c r="O58" i="1"/>
  <c r="N58" i="1"/>
  <c r="M58" i="1"/>
  <c r="L58" i="1"/>
  <c r="K58" i="1"/>
  <c r="J58" i="1"/>
  <c r="I58" i="1"/>
  <c r="H58" i="1"/>
  <c r="G58" i="1"/>
  <c r="F58" i="1"/>
  <c r="E58" i="1"/>
  <c r="T57" i="1"/>
  <c r="S57" i="1"/>
  <c r="R57" i="1"/>
  <c r="Q57" i="1"/>
  <c r="P57" i="1"/>
  <c r="O57" i="1"/>
  <c r="N57" i="1"/>
  <c r="M57" i="1"/>
  <c r="L57" i="1"/>
  <c r="K57" i="1"/>
  <c r="J57" i="1"/>
  <c r="I57" i="1"/>
  <c r="H57" i="1"/>
  <c r="G57" i="1"/>
  <c r="F57" i="1"/>
  <c r="E57" i="1"/>
  <c r="D67" i="1"/>
  <c r="D66" i="1"/>
  <c r="D65" i="1"/>
  <c r="D64" i="1"/>
  <c r="D63" i="1"/>
  <c r="D62" i="1"/>
  <c r="D61" i="1"/>
  <c r="D60" i="1"/>
  <c r="D59" i="1"/>
  <c r="D58" i="1"/>
  <c r="D57" i="1"/>
  <c r="T56" i="1"/>
  <c r="S56" i="1"/>
  <c r="R56" i="1"/>
  <c r="Q56" i="1"/>
  <c r="P56" i="1"/>
  <c r="I49" i="1" l="1"/>
  <c r="I48" i="1"/>
  <c r="I47" i="1"/>
  <c r="I46" i="1"/>
  <c r="I45" i="1"/>
  <c r="I44" i="1"/>
  <c r="I43" i="1"/>
  <c r="I42" i="1"/>
  <c r="I41" i="1"/>
  <c r="I40" i="1"/>
  <c r="I39" i="1"/>
  <c r="I38" i="1"/>
  <c r="D49" i="1"/>
  <c r="D48" i="1"/>
  <c r="D47" i="1"/>
  <c r="D46" i="1"/>
  <c r="D45" i="1"/>
  <c r="D44" i="1"/>
  <c r="D43" i="1"/>
  <c r="D42" i="1"/>
  <c r="D41" i="1"/>
  <c r="D40" i="1"/>
  <c r="D39" i="1"/>
  <c r="D38" i="1"/>
  <c r="D33" i="1"/>
  <c r="D32" i="1"/>
  <c r="D31" i="1"/>
  <c r="D30" i="1"/>
  <c r="D29" i="1"/>
  <c r="D28" i="1"/>
  <c r="D27" i="1"/>
  <c r="D26" i="1"/>
  <c r="D25" i="1"/>
  <c r="D24" i="1"/>
  <c r="D23" i="1"/>
  <c r="D22" i="1"/>
  <c r="I23" i="1"/>
  <c r="I24" i="1"/>
  <c r="I25" i="1"/>
  <c r="I26" i="1"/>
  <c r="I27" i="1"/>
  <c r="I28" i="1"/>
  <c r="I29" i="1"/>
  <c r="I30" i="1"/>
  <c r="I31" i="1"/>
  <c r="I32" i="1"/>
  <c r="I33" i="1"/>
  <c r="I22" i="1"/>
  <c r="C48" i="1" l="1"/>
  <c r="C38" i="1"/>
  <c r="C32" i="1"/>
  <c r="C46" i="1"/>
  <c r="C30" i="1"/>
  <c r="C44" i="1"/>
  <c r="C28" i="1"/>
  <c r="C42" i="1"/>
  <c r="C40" i="1"/>
  <c r="C23" i="1"/>
  <c r="C31" i="1"/>
  <c r="C27" i="1"/>
  <c r="C26" i="1"/>
  <c r="C22" i="1"/>
  <c r="I34" i="1"/>
  <c r="D34" i="1"/>
  <c r="D50" i="1"/>
  <c r="I50" i="1"/>
  <c r="C25" i="1"/>
  <c r="C29" i="1"/>
  <c r="C33" i="1"/>
  <c r="C39" i="1"/>
  <c r="C41" i="1"/>
  <c r="C43" i="1"/>
  <c r="C45" i="1"/>
  <c r="C47" i="1"/>
  <c r="C49" i="1"/>
  <c r="C24" i="1"/>
  <c r="C56" i="1"/>
  <c r="C57" i="1"/>
  <c r="C58" i="1"/>
  <c r="C59" i="1"/>
  <c r="C60" i="1"/>
  <c r="C61" i="1"/>
  <c r="C62" i="1"/>
  <c r="C63" i="1"/>
  <c r="C64" i="1"/>
  <c r="C65" i="1"/>
  <c r="C66" i="1"/>
  <c r="C67" i="1"/>
  <c r="B3" i="56"/>
  <c r="B4" i="56" s="1"/>
  <c r="B5" i="56" s="1"/>
  <c r="B6" i="56" s="1"/>
  <c r="B7" i="56" s="1"/>
  <c r="B8" i="56" s="1"/>
  <c r="B9" i="56" s="1"/>
  <c r="B10" i="56" s="1"/>
  <c r="B11" i="56" s="1"/>
  <c r="B12" i="56" s="1"/>
  <c r="B13" i="56" s="1"/>
  <c r="B14" i="56" s="1"/>
  <c r="B15" i="56" s="1"/>
  <c r="B16" i="56" s="1"/>
  <c r="B17" i="56" s="1"/>
  <c r="B18" i="56" s="1"/>
  <c r="B19" i="56" s="1"/>
  <c r="B20" i="56" s="1"/>
  <c r="B21" i="56" s="1"/>
  <c r="B22" i="56" s="1"/>
  <c r="B23" i="56" s="1"/>
  <c r="B24" i="56" s="1"/>
  <c r="B25" i="56" s="1"/>
  <c r="B26" i="56" s="1"/>
  <c r="B27" i="56" s="1"/>
  <c r="B28" i="56" s="1"/>
  <c r="B29" i="56" s="1"/>
  <c r="B30" i="56" s="1"/>
  <c r="B31" i="56" s="1"/>
  <c r="B32" i="56" s="1"/>
  <c r="B33" i="56" s="1"/>
  <c r="B34" i="56" s="1"/>
  <c r="B35" i="56" s="1"/>
  <c r="B36" i="56" s="1"/>
  <c r="B37" i="56" s="1"/>
  <c r="B38" i="56" s="1"/>
  <c r="B39" i="56" s="1"/>
  <c r="B40" i="56" s="1"/>
  <c r="B41" i="56" s="1"/>
  <c r="B42" i="56" s="1"/>
  <c r="B43" i="56" s="1"/>
  <c r="B44" i="56" s="1"/>
  <c r="B45" i="56" s="1"/>
  <c r="B46" i="56" s="1"/>
  <c r="B47" i="56" s="1"/>
  <c r="B48" i="56" s="1"/>
  <c r="B49" i="56" s="1"/>
  <c r="B50" i="56" s="1"/>
  <c r="B51" i="56" s="1"/>
  <c r="B52" i="56" s="1"/>
  <c r="B53" i="56" s="1"/>
  <c r="B54" i="56" s="1"/>
  <c r="B55" i="56" s="1"/>
  <c r="B56" i="56" s="1"/>
  <c r="B57" i="56" s="1"/>
  <c r="B58" i="56" s="1"/>
  <c r="B59" i="56" s="1"/>
  <c r="B60" i="56" s="1"/>
  <c r="B61" i="56" s="1"/>
  <c r="B62" i="56" s="1"/>
  <c r="B63" i="56" s="1"/>
  <c r="B64" i="56" s="1"/>
  <c r="B65" i="56" s="1"/>
  <c r="B66" i="56" s="1"/>
  <c r="B67" i="56" s="1"/>
  <c r="B68" i="56" s="1"/>
  <c r="B69" i="56" s="1"/>
  <c r="B70" i="56" s="1"/>
  <c r="B71" i="56" s="1"/>
  <c r="B72" i="56" s="1"/>
  <c r="B73" i="56" s="1"/>
  <c r="B74" i="56" s="1"/>
  <c r="B75" i="56" s="1"/>
  <c r="B76" i="56" s="1"/>
  <c r="B77" i="56" s="1"/>
  <c r="B78" i="56" s="1"/>
  <c r="B79" i="56" s="1"/>
  <c r="B80" i="56" s="1"/>
  <c r="B81" i="56" s="1"/>
  <c r="B82" i="56" s="1"/>
  <c r="B83" i="56" s="1"/>
  <c r="B84" i="56" s="1"/>
  <c r="B85" i="56" s="1"/>
  <c r="B86" i="56" s="1"/>
  <c r="B87" i="56" s="1"/>
  <c r="B88" i="56" s="1"/>
  <c r="B89" i="56" s="1"/>
  <c r="B90" i="56" s="1"/>
  <c r="B91" i="56" s="1"/>
  <c r="B92" i="56" s="1"/>
  <c r="B93" i="56" s="1"/>
  <c r="B94" i="56" s="1"/>
  <c r="B95" i="56" s="1"/>
  <c r="B96" i="56" s="1"/>
  <c r="B97" i="56" s="1"/>
  <c r="B98" i="56" s="1"/>
  <c r="B99" i="56" s="1"/>
  <c r="B100" i="56" s="1"/>
  <c r="B101" i="56" s="1"/>
  <c r="B102" i="56" s="1"/>
  <c r="B103" i="56" s="1"/>
  <c r="B104" i="56" s="1"/>
  <c r="B105" i="56" s="1"/>
  <c r="B106" i="56" s="1"/>
  <c r="B107" i="56" s="1"/>
  <c r="B108" i="56" s="1"/>
  <c r="B109" i="56" s="1"/>
  <c r="B110" i="56" s="1"/>
  <c r="B111" i="56" s="1"/>
  <c r="B112" i="56" s="1"/>
  <c r="B113" i="56" s="1"/>
  <c r="B114" i="56" s="1"/>
  <c r="B115" i="56" s="1"/>
  <c r="B116" i="56" s="1"/>
  <c r="B117" i="56" s="1"/>
  <c r="B118" i="56" s="1"/>
  <c r="B119" i="56" s="1"/>
  <c r="B120" i="56" s="1"/>
  <c r="B121" i="56" s="1"/>
  <c r="B122" i="56" s="1"/>
  <c r="B123" i="56" s="1"/>
  <c r="B124" i="56" s="1"/>
  <c r="B125" i="56" s="1"/>
  <c r="B126" i="56" s="1"/>
  <c r="B127" i="56" s="1"/>
  <c r="B128" i="56" s="1"/>
  <c r="B129" i="56" s="1"/>
  <c r="B130" i="56" s="1"/>
  <c r="B131" i="56" s="1"/>
  <c r="B132" i="56" s="1"/>
  <c r="B133" i="56" s="1"/>
  <c r="B134" i="56" s="1"/>
  <c r="B135" i="56" s="1"/>
  <c r="B136" i="56" s="1"/>
  <c r="B137" i="56" s="1"/>
  <c r="B138" i="56" s="1"/>
  <c r="B139" i="56" s="1"/>
  <c r="B140" i="56" s="1"/>
  <c r="B141" i="56" s="1"/>
  <c r="B142" i="56" s="1"/>
  <c r="B143" i="56" s="1"/>
  <c r="B144" i="56" s="1"/>
  <c r="B145" i="56" s="1"/>
  <c r="B146" i="56" s="1"/>
  <c r="B147" i="56" s="1"/>
  <c r="B148" i="56" s="1"/>
  <c r="B149" i="56" s="1"/>
  <c r="B150" i="56" s="1"/>
  <c r="B151" i="56" s="1"/>
  <c r="B152" i="56" s="1"/>
  <c r="B153" i="56" s="1"/>
  <c r="B154" i="56" s="1"/>
  <c r="B155" i="56" s="1"/>
  <c r="B156" i="56" s="1"/>
  <c r="B157" i="56" s="1"/>
  <c r="B158" i="56" s="1"/>
  <c r="B159" i="56" s="1"/>
  <c r="B160" i="56" s="1"/>
  <c r="B161" i="56" s="1"/>
  <c r="B162" i="56" s="1"/>
  <c r="B163" i="56" s="1"/>
  <c r="B164" i="56" s="1"/>
  <c r="B165" i="56" s="1"/>
  <c r="B166" i="56" s="1"/>
  <c r="B167" i="56" s="1"/>
  <c r="B168" i="56" s="1"/>
  <c r="B169" i="56" s="1"/>
  <c r="B170" i="56" s="1"/>
  <c r="B171" i="56" s="1"/>
  <c r="B172" i="56" s="1"/>
  <c r="B173" i="56" s="1"/>
  <c r="B174" i="56" s="1"/>
  <c r="B175" i="56" s="1"/>
  <c r="B176" i="56" s="1"/>
  <c r="B177" i="56" s="1"/>
  <c r="B178" i="56" s="1"/>
  <c r="B179" i="56" s="1"/>
  <c r="B180" i="56" s="1"/>
  <c r="B181" i="56" s="1"/>
  <c r="B182" i="56" s="1"/>
  <c r="B183" i="56" s="1"/>
  <c r="B184" i="56" s="1"/>
  <c r="B185" i="56" s="1"/>
  <c r="B186" i="56" s="1"/>
  <c r="B187" i="56" s="1"/>
  <c r="B188" i="56" s="1"/>
  <c r="B189" i="56" s="1"/>
  <c r="B190" i="56" s="1"/>
  <c r="B191" i="56" s="1"/>
  <c r="B192" i="56" s="1"/>
  <c r="B193" i="56" s="1"/>
  <c r="B194" i="56" s="1"/>
  <c r="B195" i="56" s="1"/>
  <c r="B196" i="56" s="1"/>
  <c r="B197" i="56" s="1"/>
  <c r="B198" i="56" s="1"/>
  <c r="B199" i="56" s="1"/>
  <c r="B200" i="56" s="1"/>
  <c r="B201" i="56" s="1"/>
  <c r="B202" i="56" s="1"/>
  <c r="B203" i="56" s="1"/>
  <c r="B204" i="56" s="1"/>
  <c r="B205" i="56" s="1"/>
  <c r="B206" i="56" s="1"/>
  <c r="B207" i="56" s="1"/>
  <c r="B208" i="56" s="1"/>
  <c r="B209" i="56" s="1"/>
  <c r="B210" i="56" s="1"/>
  <c r="B211" i="56" s="1"/>
  <c r="B212" i="56" s="1"/>
  <c r="B213" i="56" s="1"/>
  <c r="B214" i="56" s="1"/>
  <c r="B215" i="56" s="1"/>
  <c r="B216" i="56" s="1"/>
  <c r="B217" i="56" s="1"/>
  <c r="B218" i="56" s="1"/>
  <c r="B219" i="56" s="1"/>
  <c r="B220" i="56" s="1"/>
  <c r="B221" i="56" s="1"/>
  <c r="B222" i="56" s="1"/>
  <c r="B223" i="56" s="1"/>
  <c r="B224" i="56" s="1"/>
  <c r="B225" i="56" s="1"/>
  <c r="B226" i="56" s="1"/>
  <c r="B227" i="56" s="1"/>
  <c r="B228" i="56" s="1"/>
  <c r="B229" i="56" s="1"/>
  <c r="B230" i="56" s="1"/>
  <c r="B231" i="56" s="1"/>
  <c r="B232" i="56" s="1"/>
  <c r="B233" i="56" s="1"/>
  <c r="B234" i="56" s="1"/>
  <c r="B235" i="56" s="1"/>
  <c r="B236" i="56" s="1"/>
  <c r="B237" i="56" s="1"/>
  <c r="B238" i="56" s="1"/>
  <c r="B239" i="56" s="1"/>
  <c r="B240" i="56" s="1"/>
  <c r="B241" i="56" s="1"/>
  <c r="B242" i="56" s="1"/>
  <c r="B243" i="56" s="1"/>
  <c r="B244" i="56" s="1"/>
  <c r="B245" i="56" s="1"/>
  <c r="B246" i="56" s="1"/>
  <c r="B247" i="56" s="1"/>
  <c r="B248" i="56" s="1"/>
  <c r="B249" i="56" s="1"/>
  <c r="B250" i="56" s="1"/>
  <c r="B251" i="56" s="1"/>
  <c r="B252" i="56" s="1"/>
  <c r="B253" i="56" s="1"/>
  <c r="B254" i="56" s="1"/>
  <c r="B255" i="56" s="1"/>
  <c r="B256" i="56" s="1"/>
  <c r="B257" i="56" s="1"/>
  <c r="B258" i="56" s="1"/>
  <c r="B259" i="56" s="1"/>
  <c r="B260" i="56" s="1"/>
  <c r="B261" i="56" s="1"/>
  <c r="B262" i="56" s="1"/>
  <c r="B263" i="56" s="1"/>
  <c r="B264" i="56" s="1"/>
  <c r="B265" i="56" s="1"/>
  <c r="B266" i="56" s="1"/>
  <c r="B267" i="56" s="1"/>
  <c r="B268" i="56" s="1"/>
  <c r="B269" i="56" s="1"/>
  <c r="B270" i="56" s="1"/>
  <c r="B271" i="56" s="1"/>
  <c r="B272" i="56" s="1"/>
  <c r="B273" i="56" s="1"/>
  <c r="B274" i="56" s="1"/>
  <c r="B275" i="56" s="1"/>
  <c r="B276" i="56" s="1"/>
  <c r="B277" i="56" s="1"/>
  <c r="B278" i="56" s="1"/>
  <c r="B279" i="56" s="1"/>
  <c r="B280" i="56" s="1"/>
  <c r="B281" i="56" s="1"/>
  <c r="B282" i="56" s="1"/>
  <c r="B283" i="56" s="1"/>
  <c r="B284" i="56" s="1"/>
  <c r="B285" i="56" s="1"/>
  <c r="B286" i="56" s="1"/>
  <c r="B287" i="56" s="1"/>
  <c r="B288" i="56" s="1"/>
  <c r="B289" i="56" s="1"/>
  <c r="B290" i="56" s="1"/>
  <c r="B291" i="56" s="1"/>
  <c r="B292" i="56" s="1"/>
  <c r="B293" i="56" s="1"/>
  <c r="B294" i="56" s="1"/>
  <c r="B295" i="56" s="1"/>
  <c r="B296" i="56" s="1"/>
  <c r="B297" i="56" s="1"/>
  <c r="B298" i="56" s="1"/>
  <c r="B299" i="56" s="1"/>
  <c r="B300" i="56" s="1"/>
  <c r="B301" i="56" s="1"/>
  <c r="B302" i="56" s="1"/>
  <c r="B303" i="56" s="1"/>
  <c r="B304" i="56" s="1"/>
  <c r="B305" i="56" s="1"/>
  <c r="B306" i="56" s="1"/>
  <c r="B307" i="56" s="1"/>
  <c r="B308" i="56" s="1"/>
  <c r="B309" i="56" s="1"/>
  <c r="B310" i="56" s="1"/>
  <c r="B311" i="56" s="1"/>
  <c r="B312" i="56" s="1"/>
  <c r="B313" i="56" s="1"/>
  <c r="B314" i="56" s="1"/>
  <c r="B315" i="56" s="1"/>
  <c r="B316" i="56" s="1"/>
  <c r="B317" i="56" s="1"/>
  <c r="B318" i="56" s="1"/>
  <c r="B319" i="56" s="1"/>
  <c r="B320" i="56" s="1"/>
  <c r="B321" i="56" s="1"/>
  <c r="B322" i="56" s="1"/>
  <c r="B323" i="56" s="1"/>
  <c r="B324" i="56" s="1"/>
  <c r="B325" i="56" s="1"/>
  <c r="B326" i="56" s="1"/>
  <c r="B327" i="56" s="1"/>
  <c r="B328" i="56" s="1"/>
  <c r="B329" i="56" s="1"/>
  <c r="B330" i="56" s="1"/>
  <c r="B331" i="56" s="1"/>
  <c r="B332" i="56" s="1"/>
  <c r="B333" i="56" s="1"/>
  <c r="B334" i="56" s="1"/>
  <c r="B335" i="56" s="1"/>
  <c r="B336" i="56" s="1"/>
  <c r="B337" i="56" s="1"/>
  <c r="B338" i="56" s="1"/>
  <c r="B339" i="56" s="1"/>
  <c r="B340" i="56" s="1"/>
  <c r="B341" i="56" s="1"/>
  <c r="B342" i="56" s="1"/>
  <c r="B343" i="56" s="1"/>
  <c r="B344" i="56" s="1"/>
  <c r="B345" i="56" s="1"/>
  <c r="B346" i="56" s="1"/>
  <c r="A3" i="56"/>
  <c r="A4" i="56" s="1"/>
  <c r="A5" i="56" s="1"/>
  <c r="A6" i="56" s="1"/>
  <c r="A7" i="56" s="1"/>
  <c r="A8" i="56" s="1"/>
  <c r="A9" i="56" s="1"/>
  <c r="A10" i="56" s="1"/>
  <c r="A11" i="56" s="1"/>
  <c r="A12" i="56" s="1"/>
  <c r="A13" i="56" s="1"/>
  <c r="A14" i="56" s="1"/>
  <c r="A15" i="56" s="1"/>
  <c r="A16" i="56" s="1"/>
  <c r="A17" i="56" s="1"/>
  <c r="A18" i="56" s="1"/>
  <c r="A19" i="56" s="1"/>
  <c r="A20" i="56" s="1"/>
  <c r="A21" i="56" s="1"/>
  <c r="A22" i="56" s="1"/>
  <c r="A23" i="56" s="1"/>
  <c r="A24" i="56" s="1"/>
  <c r="A25" i="56" s="1"/>
  <c r="A26" i="56" s="1"/>
  <c r="A27" i="56" s="1"/>
  <c r="A28" i="56" s="1"/>
  <c r="A29" i="56" s="1"/>
  <c r="A30" i="56" s="1"/>
  <c r="A31" i="56" s="1"/>
  <c r="A32" i="56" s="1"/>
  <c r="A33" i="56" s="1"/>
  <c r="A34" i="56" s="1"/>
  <c r="A35" i="56" s="1"/>
  <c r="A36" i="56" s="1"/>
  <c r="A37" i="56" s="1"/>
  <c r="A38" i="56" s="1"/>
  <c r="A39" i="56" s="1"/>
  <c r="A40" i="56" s="1"/>
  <c r="A41" i="56" s="1"/>
  <c r="A42" i="56" s="1"/>
  <c r="A43" i="56" s="1"/>
  <c r="A44" i="56" s="1"/>
  <c r="A45" i="56" s="1"/>
  <c r="A46" i="56" s="1"/>
  <c r="A47" i="56" s="1"/>
  <c r="A48" i="56" s="1"/>
  <c r="A49" i="56" s="1"/>
  <c r="A50" i="56" s="1"/>
  <c r="A51" i="56" s="1"/>
  <c r="A52" i="56" s="1"/>
  <c r="A53" i="56" s="1"/>
  <c r="A54" i="56" s="1"/>
  <c r="A55" i="56" s="1"/>
  <c r="A56" i="56" s="1"/>
  <c r="A57" i="56" s="1"/>
  <c r="A58" i="56" s="1"/>
  <c r="A59" i="56" s="1"/>
  <c r="A60" i="56" s="1"/>
  <c r="A61" i="56" s="1"/>
  <c r="A62" i="56" s="1"/>
  <c r="A63" i="56" s="1"/>
  <c r="A64" i="56" s="1"/>
  <c r="A65" i="56" s="1"/>
  <c r="A66" i="56" s="1"/>
  <c r="A67" i="56" s="1"/>
  <c r="A68" i="56" s="1"/>
  <c r="A69" i="56" s="1"/>
  <c r="A70" i="56" s="1"/>
  <c r="A71" i="56" s="1"/>
  <c r="A72" i="56" s="1"/>
  <c r="A73" i="56" s="1"/>
  <c r="A74" i="56" s="1"/>
  <c r="A75" i="56" s="1"/>
  <c r="A76" i="56" s="1"/>
  <c r="A77" i="56" s="1"/>
  <c r="A78" i="56" s="1"/>
  <c r="A79" i="56" s="1"/>
  <c r="A80" i="56" s="1"/>
  <c r="A81" i="56" s="1"/>
  <c r="A82" i="56" s="1"/>
  <c r="A83" i="56" s="1"/>
  <c r="A84" i="56" s="1"/>
  <c r="A85" i="56" s="1"/>
  <c r="A86" i="56" s="1"/>
  <c r="A87" i="56" s="1"/>
  <c r="A88" i="56" s="1"/>
  <c r="A89" i="56" s="1"/>
  <c r="A90" i="56" s="1"/>
  <c r="A91" i="56" s="1"/>
  <c r="A92" i="56" s="1"/>
  <c r="A93" i="56" s="1"/>
  <c r="A94" i="56" s="1"/>
  <c r="A95" i="56" s="1"/>
  <c r="A96" i="56" s="1"/>
  <c r="A97" i="56" s="1"/>
  <c r="A98" i="56" s="1"/>
  <c r="A99" i="56" s="1"/>
  <c r="A100" i="56" s="1"/>
  <c r="A101" i="56" s="1"/>
  <c r="A102" i="56" s="1"/>
  <c r="A103" i="56" s="1"/>
  <c r="A104" i="56" s="1"/>
  <c r="A105" i="56" s="1"/>
  <c r="A106" i="56" s="1"/>
  <c r="A107" i="56" s="1"/>
  <c r="A108" i="56" s="1"/>
  <c r="A109" i="56" s="1"/>
  <c r="A110" i="56" s="1"/>
  <c r="A111" i="56" s="1"/>
  <c r="A112" i="56" s="1"/>
  <c r="A113" i="56" s="1"/>
  <c r="A114" i="56" s="1"/>
  <c r="A115" i="56" s="1"/>
  <c r="A116" i="56" s="1"/>
  <c r="A117" i="56" s="1"/>
  <c r="A118" i="56" s="1"/>
  <c r="A119" i="56" s="1"/>
  <c r="A120" i="56" s="1"/>
  <c r="A121" i="56" s="1"/>
  <c r="A122" i="56" s="1"/>
  <c r="A123" i="56" s="1"/>
  <c r="A124" i="56" s="1"/>
  <c r="A125" i="56" s="1"/>
  <c r="A126" i="56" s="1"/>
  <c r="A127" i="56" s="1"/>
  <c r="A128" i="56" s="1"/>
  <c r="A129" i="56" s="1"/>
  <c r="A130" i="56" s="1"/>
  <c r="A131" i="56" s="1"/>
  <c r="A132" i="56" s="1"/>
  <c r="A133" i="56" s="1"/>
  <c r="A134" i="56" s="1"/>
  <c r="A135" i="56" s="1"/>
  <c r="A136" i="56" s="1"/>
  <c r="A137" i="56" s="1"/>
  <c r="A138" i="56" s="1"/>
  <c r="A139" i="56" s="1"/>
  <c r="A140" i="56" s="1"/>
  <c r="A141" i="56" s="1"/>
  <c r="A142" i="56" s="1"/>
  <c r="A143" i="56" s="1"/>
  <c r="A144" i="56" s="1"/>
  <c r="A145" i="56" s="1"/>
  <c r="A146" i="56" s="1"/>
  <c r="A147" i="56" s="1"/>
  <c r="A148" i="56" s="1"/>
  <c r="A149" i="56" s="1"/>
  <c r="A150" i="56" s="1"/>
  <c r="A151" i="56" s="1"/>
  <c r="A152" i="56" s="1"/>
  <c r="A153" i="56" s="1"/>
  <c r="A154" i="56" s="1"/>
  <c r="A155" i="56" s="1"/>
  <c r="A156" i="56" s="1"/>
  <c r="A157" i="56" s="1"/>
  <c r="A158" i="56" s="1"/>
  <c r="A159" i="56" s="1"/>
  <c r="A160" i="56" s="1"/>
  <c r="A161" i="56" s="1"/>
  <c r="A162" i="56" s="1"/>
  <c r="A163" i="56" s="1"/>
  <c r="A164" i="56" s="1"/>
  <c r="A165" i="56" s="1"/>
  <c r="A166" i="56" s="1"/>
  <c r="A167" i="56" s="1"/>
  <c r="A168" i="56" s="1"/>
  <c r="A169" i="56" s="1"/>
  <c r="A170" i="56" s="1"/>
  <c r="A171" i="56" s="1"/>
  <c r="A172" i="56" s="1"/>
  <c r="A173" i="56" s="1"/>
  <c r="A174" i="56" s="1"/>
  <c r="A175" i="56" s="1"/>
  <c r="A176" i="56" s="1"/>
  <c r="A177" i="56" s="1"/>
  <c r="A178" i="56" s="1"/>
  <c r="A179" i="56" s="1"/>
  <c r="A180" i="56" s="1"/>
  <c r="A181" i="56" s="1"/>
  <c r="A182" i="56" s="1"/>
  <c r="A183" i="56" s="1"/>
  <c r="A184" i="56" s="1"/>
  <c r="A185" i="56" s="1"/>
  <c r="A186" i="56" s="1"/>
  <c r="A187" i="56" s="1"/>
  <c r="A188" i="56" s="1"/>
  <c r="A189" i="56" s="1"/>
  <c r="A190" i="56" s="1"/>
  <c r="A191" i="56" s="1"/>
  <c r="A192" i="56" s="1"/>
  <c r="A193" i="56" s="1"/>
  <c r="A194" i="56" s="1"/>
  <c r="A195" i="56" s="1"/>
  <c r="A196" i="56" s="1"/>
  <c r="A197" i="56" s="1"/>
  <c r="A198" i="56" s="1"/>
  <c r="A199" i="56" s="1"/>
  <c r="A200" i="56" s="1"/>
  <c r="A201" i="56" s="1"/>
  <c r="A202" i="56" s="1"/>
  <c r="A203" i="56" s="1"/>
  <c r="A204" i="56" s="1"/>
  <c r="A205" i="56" s="1"/>
  <c r="A206" i="56" s="1"/>
  <c r="A207" i="56" s="1"/>
  <c r="A208" i="56" s="1"/>
  <c r="A209" i="56" s="1"/>
  <c r="A210" i="56" s="1"/>
  <c r="A211" i="56" s="1"/>
  <c r="A212" i="56" s="1"/>
  <c r="A213" i="56" s="1"/>
  <c r="A214" i="56" s="1"/>
  <c r="A215" i="56" s="1"/>
  <c r="A216" i="56" s="1"/>
  <c r="A217" i="56" s="1"/>
  <c r="A218" i="56" s="1"/>
  <c r="A219" i="56" s="1"/>
  <c r="A220" i="56" s="1"/>
  <c r="A221" i="56" s="1"/>
  <c r="A222" i="56" s="1"/>
  <c r="A223" i="56" s="1"/>
  <c r="A224" i="56" s="1"/>
  <c r="A225" i="56" s="1"/>
  <c r="A226" i="56" s="1"/>
  <c r="A227" i="56" s="1"/>
  <c r="A228" i="56" s="1"/>
  <c r="A229" i="56" s="1"/>
  <c r="A230" i="56" s="1"/>
  <c r="A231" i="56" s="1"/>
  <c r="A232" i="56" s="1"/>
  <c r="A233" i="56" s="1"/>
  <c r="A234" i="56" s="1"/>
  <c r="A235" i="56" s="1"/>
  <c r="A236" i="56" s="1"/>
  <c r="A237" i="56" s="1"/>
  <c r="A238" i="56" s="1"/>
  <c r="A239" i="56" s="1"/>
  <c r="A240" i="56" s="1"/>
  <c r="A241" i="56" s="1"/>
  <c r="A242" i="56" s="1"/>
  <c r="A243" i="56" s="1"/>
  <c r="A244" i="56" s="1"/>
  <c r="A245" i="56" s="1"/>
  <c r="A246" i="56" s="1"/>
  <c r="A247" i="56" s="1"/>
  <c r="A248" i="56" s="1"/>
  <c r="A249" i="56" s="1"/>
  <c r="A250" i="56" s="1"/>
  <c r="A251" i="56" s="1"/>
  <c r="A252" i="56" s="1"/>
  <c r="A253" i="56" s="1"/>
  <c r="A254" i="56" s="1"/>
  <c r="A255" i="56" s="1"/>
  <c r="A256" i="56" s="1"/>
  <c r="A257" i="56" s="1"/>
  <c r="A258" i="56" s="1"/>
  <c r="A259" i="56" s="1"/>
  <c r="A260" i="56" s="1"/>
  <c r="A261" i="56" s="1"/>
  <c r="A262" i="56" s="1"/>
  <c r="A263" i="56" s="1"/>
  <c r="A264" i="56" s="1"/>
  <c r="A265" i="56" s="1"/>
  <c r="A266" i="56" s="1"/>
  <c r="A267" i="56" s="1"/>
  <c r="A268" i="56" s="1"/>
  <c r="A269" i="56" s="1"/>
  <c r="A270" i="56" s="1"/>
  <c r="A271" i="56" s="1"/>
  <c r="A272" i="56" s="1"/>
  <c r="A273" i="56" s="1"/>
  <c r="A274" i="56" s="1"/>
  <c r="A275" i="56" s="1"/>
  <c r="A276" i="56" s="1"/>
  <c r="A277" i="56" s="1"/>
  <c r="A278" i="56" s="1"/>
  <c r="A279" i="56" s="1"/>
  <c r="A280" i="56" s="1"/>
  <c r="A281" i="56" s="1"/>
  <c r="A282" i="56" s="1"/>
  <c r="A283" i="56" s="1"/>
  <c r="A284" i="56" s="1"/>
  <c r="A285" i="56" s="1"/>
  <c r="A286" i="56" s="1"/>
  <c r="A287" i="56" s="1"/>
  <c r="A288" i="56" s="1"/>
  <c r="A289" i="56" s="1"/>
  <c r="A290" i="56" s="1"/>
  <c r="A291" i="56" s="1"/>
  <c r="A292" i="56" s="1"/>
  <c r="A293" i="56" s="1"/>
  <c r="A294" i="56" s="1"/>
  <c r="A295" i="56" s="1"/>
  <c r="A296" i="56" s="1"/>
  <c r="A297" i="56" s="1"/>
  <c r="A298" i="56" s="1"/>
  <c r="A299" i="56" s="1"/>
  <c r="A300" i="56" s="1"/>
  <c r="A301" i="56" s="1"/>
  <c r="A302" i="56" s="1"/>
  <c r="A303" i="56" s="1"/>
  <c r="A304" i="56" s="1"/>
  <c r="A305" i="56" s="1"/>
  <c r="A306" i="56" s="1"/>
  <c r="A307" i="56" s="1"/>
  <c r="A308" i="56" s="1"/>
  <c r="A309" i="56" s="1"/>
  <c r="A310" i="56" s="1"/>
  <c r="A311" i="56" s="1"/>
  <c r="A312" i="56" s="1"/>
  <c r="A313" i="56" s="1"/>
  <c r="A314" i="56" s="1"/>
  <c r="A315" i="56" s="1"/>
  <c r="A316" i="56" s="1"/>
  <c r="A317" i="56" s="1"/>
  <c r="A318" i="56" s="1"/>
  <c r="A319" i="56" s="1"/>
  <c r="A320" i="56" s="1"/>
  <c r="A321" i="56" s="1"/>
  <c r="A322" i="56" s="1"/>
  <c r="A323" i="56" s="1"/>
  <c r="A324" i="56" s="1"/>
  <c r="A325" i="56" s="1"/>
  <c r="A326" i="56" s="1"/>
  <c r="A327" i="56" s="1"/>
  <c r="A328" i="56" s="1"/>
  <c r="A329" i="56" s="1"/>
  <c r="A330" i="56" s="1"/>
  <c r="A331" i="56" s="1"/>
  <c r="A332" i="56" s="1"/>
  <c r="A333" i="56" s="1"/>
  <c r="A334" i="56" s="1"/>
  <c r="A335" i="56" s="1"/>
  <c r="A336" i="56" s="1"/>
  <c r="A337" i="56" s="1"/>
  <c r="A338" i="56" s="1"/>
  <c r="A339" i="56" s="1"/>
  <c r="A340" i="56" s="1"/>
  <c r="A341" i="56" s="1"/>
  <c r="A342" i="56" s="1"/>
  <c r="A343" i="56" s="1"/>
  <c r="A344" i="56" s="1"/>
  <c r="A345" i="56" s="1"/>
  <c r="A346" i="56" s="1"/>
  <c r="L2" i="56"/>
  <c r="C17" i="1" s="1"/>
  <c r="D17" i="1" s="1"/>
  <c r="K2" i="56"/>
  <c r="J2" i="56"/>
  <c r="E17" i="1" s="1"/>
  <c r="F17" i="1" s="1"/>
  <c r="D83" i="1" s="1"/>
  <c r="I2" i="56"/>
  <c r="K17" i="1" s="1"/>
  <c r="H2" i="56"/>
  <c r="J17" i="1" s="1"/>
  <c r="G2" i="56"/>
  <c r="H17" i="1" s="1"/>
  <c r="F2" i="56"/>
  <c r="G17" i="1" s="1"/>
  <c r="I17" i="1" s="1"/>
  <c r="F83" i="1" s="1"/>
  <c r="B3" i="55"/>
  <c r="B4" i="55" s="1"/>
  <c r="B5" i="55" s="1"/>
  <c r="B6" i="55" s="1"/>
  <c r="B7" i="55" s="1"/>
  <c r="B8" i="55" s="1"/>
  <c r="B9" i="55" s="1"/>
  <c r="B10" i="55" s="1"/>
  <c r="B11" i="55" s="1"/>
  <c r="B12" i="55" s="1"/>
  <c r="B13" i="55" s="1"/>
  <c r="B14" i="55" s="1"/>
  <c r="B15" i="55" s="1"/>
  <c r="B16" i="55" s="1"/>
  <c r="B17" i="55" s="1"/>
  <c r="B18" i="55" s="1"/>
  <c r="B19" i="55" s="1"/>
  <c r="B20" i="55" s="1"/>
  <c r="B21" i="55" s="1"/>
  <c r="B22" i="55" s="1"/>
  <c r="B23" i="55" s="1"/>
  <c r="B24" i="55" s="1"/>
  <c r="B25" i="55" s="1"/>
  <c r="B26" i="55" s="1"/>
  <c r="B27" i="55" s="1"/>
  <c r="B28" i="55" s="1"/>
  <c r="B29" i="55" s="1"/>
  <c r="B30" i="55" s="1"/>
  <c r="B31" i="55" s="1"/>
  <c r="B32" i="55" s="1"/>
  <c r="B33" i="55" s="1"/>
  <c r="B34" i="55" s="1"/>
  <c r="B35" i="55" s="1"/>
  <c r="B36" i="55" s="1"/>
  <c r="B37" i="55" s="1"/>
  <c r="B38" i="55" s="1"/>
  <c r="B39" i="55" s="1"/>
  <c r="B40" i="55" s="1"/>
  <c r="B41" i="55" s="1"/>
  <c r="B42" i="55" s="1"/>
  <c r="B43" i="55" s="1"/>
  <c r="B44" i="55" s="1"/>
  <c r="B45" i="55" s="1"/>
  <c r="B46" i="55" s="1"/>
  <c r="B47" i="55" s="1"/>
  <c r="B48" i="55" s="1"/>
  <c r="B49" i="55" s="1"/>
  <c r="B50" i="55" s="1"/>
  <c r="B51" i="55" s="1"/>
  <c r="B52" i="55" s="1"/>
  <c r="B53" i="55" s="1"/>
  <c r="B54" i="55" s="1"/>
  <c r="B55" i="55" s="1"/>
  <c r="B56" i="55" s="1"/>
  <c r="B57" i="55" s="1"/>
  <c r="B58" i="55" s="1"/>
  <c r="B59" i="55" s="1"/>
  <c r="B60" i="55" s="1"/>
  <c r="B61" i="55" s="1"/>
  <c r="B62" i="55" s="1"/>
  <c r="B63" i="55" s="1"/>
  <c r="B64" i="55" s="1"/>
  <c r="B65" i="55" s="1"/>
  <c r="B66" i="55" s="1"/>
  <c r="B67" i="55" s="1"/>
  <c r="B68" i="55" s="1"/>
  <c r="B69" i="55" s="1"/>
  <c r="B70" i="55" s="1"/>
  <c r="B71" i="55" s="1"/>
  <c r="B72" i="55" s="1"/>
  <c r="B73" i="55" s="1"/>
  <c r="B74" i="55" s="1"/>
  <c r="B75" i="55" s="1"/>
  <c r="B76" i="55" s="1"/>
  <c r="B77" i="55" s="1"/>
  <c r="B78" i="55" s="1"/>
  <c r="B79" i="55" s="1"/>
  <c r="B80" i="55" s="1"/>
  <c r="B81" i="55" s="1"/>
  <c r="B82" i="55" s="1"/>
  <c r="B83" i="55" s="1"/>
  <c r="B84" i="55" s="1"/>
  <c r="B85" i="55" s="1"/>
  <c r="B86" i="55" s="1"/>
  <c r="B87" i="55" s="1"/>
  <c r="B88" i="55" s="1"/>
  <c r="B89" i="55" s="1"/>
  <c r="B90" i="55" s="1"/>
  <c r="B91" i="55" s="1"/>
  <c r="B92" i="55" s="1"/>
  <c r="B93" i="55" s="1"/>
  <c r="B94" i="55" s="1"/>
  <c r="B95" i="55" s="1"/>
  <c r="B96" i="55" s="1"/>
  <c r="B97" i="55" s="1"/>
  <c r="B98" i="55" s="1"/>
  <c r="B99" i="55" s="1"/>
  <c r="B100" i="55" s="1"/>
  <c r="B101" i="55" s="1"/>
  <c r="B102" i="55" s="1"/>
  <c r="B103" i="55" s="1"/>
  <c r="B104" i="55" s="1"/>
  <c r="B105" i="55" s="1"/>
  <c r="B106" i="55" s="1"/>
  <c r="B107" i="55" s="1"/>
  <c r="B108" i="55" s="1"/>
  <c r="B109" i="55" s="1"/>
  <c r="B110" i="55" s="1"/>
  <c r="B111" i="55" s="1"/>
  <c r="B112" i="55" s="1"/>
  <c r="B113" i="55" s="1"/>
  <c r="B114" i="55" s="1"/>
  <c r="B115" i="55" s="1"/>
  <c r="B116" i="55" s="1"/>
  <c r="B117" i="55" s="1"/>
  <c r="B118" i="55" s="1"/>
  <c r="B119" i="55" s="1"/>
  <c r="B120" i="55" s="1"/>
  <c r="B121" i="55" s="1"/>
  <c r="B122" i="55" s="1"/>
  <c r="B123" i="55" s="1"/>
  <c r="B124" i="55" s="1"/>
  <c r="B125" i="55" s="1"/>
  <c r="B126" i="55" s="1"/>
  <c r="B127" i="55" s="1"/>
  <c r="B128" i="55" s="1"/>
  <c r="B129" i="55" s="1"/>
  <c r="B130" i="55" s="1"/>
  <c r="B131" i="55" s="1"/>
  <c r="B132" i="55" s="1"/>
  <c r="B133" i="55" s="1"/>
  <c r="B134" i="55" s="1"/>
  <c r="B135" i="55" s="1"/>
  <c r="B136" i="55" s="1"/>
  <c r="B137" i="55" s="1"/>
  <c r="B138" i="55" s="1"/>
  <c r="B139" i="55" s="1"/>
  <c r="B140" i="55" s="1"/>
  <c r="B141" i="55" s="1"/>
  <c r="B142" i="55" s="1"/>
  <c r="B143" i="55" s="1"/>
  <c r="B144" i="55" s="1"/>
  <c r="B145" i="55" s="1"/>
  <c r="B146" i="55" s="1"/>
  <c r="B147" i="55" s="1"/>
  <c r="B148" i="55" s="1"/>
  <c r="B149" i="55" s="1"/>
  <c r="B150" i="55" s="1"/>
  <c r="B151" i="55" s="1"/>
  <c r="B152" i="55" s="1"/>
  <c r="B153" i="55" s="1"/>
  <c r="B154" i="55" s="1"/>
  <c r="B155" i="55" s="1"/>
  <c r="B156" i="55" s="1"/>
  <c r="B157" i="55" s="1"/>
  <c r="B158" i="55" s="1"/>
  <c r="B159" i="55" s="1"/>
  <c r="B160" i="55" s="1"/>
  <c r="B161" i="55" s="1"/>
  <c r="B162" i="55" s="1"/>
  <c r="B163" i="55" s="1"/>
  <c r="B164" i="55" s="1"/>
  <c r="B165" i="55" s="1"/>
  <c r="B166" i="55" s="1"/>
  <c r="B167" i="55" s="1"/>
  <c r="B168" i="55" s="1"/>
  <c r="B169" i="55" s="1"/>
  <c r="B170" i="55" s="1"/>
  <c r="B171" i="55" s="1"/>
  <c r="B172" i="55" s="1"/>
  <c r="B173" i="55" s="1"/>
  <c r="B174" i="55" s="1"/>
  <c r="B175" i="55" s="1"/>
  <c r="B176" i="55" s="1"/>
  <c r="B177" i="55" s="1"/>
  <c r="B178" i="55" s="1"/>
  <c r="B179" i="55" s="1"/>
  <c r="B180" i="55" s="1"/>
  <c r="B181" i="55" s="1"/>
  <c r="B182" i="55" s="1"/>
  <c r="B183" i="55" s="1"/>
  <c r="B184" i="55" s="1"/>
  <c r="B185" i="55" s="1"/>
  <c r="B186" i="55" s="1"/>
  <c r="B187" i="55" s="1"/>
  <c r="B188" i="55" s="1"/>
  <c r="B189" i="55" s="1"/>
  <c r="B190" i="55" s="1"/>
  <c r="B191" i="55" s="1"/>
  <c r="B192" i="55" s="1"/>
  <c r="B193" i="55" s="1"/>
  <c r="B194" i="55" s="1"/>
  <c r="B195" i="55" s="1"/>
  <c r="B196" i="55" s="1"/>
  <c r="B197" i="55" s="1"/>
  <c r="B198" i="55" s="1"/>
  <c r="B199" i="55" s="1"/>
  <c r="B200" i="55" s="1"/>
  <c r="B201" i="55" s="1"/>
  <c r="B202" i="55" s="1"/>
  <c r="B203" i="55" s="1"/>
  <c r="B204" i="55" s="1"/>
  <c r="B205" i="55" s="1"/>
  <c r="B206" i="55" s="1"/>
  <c r="B207" i="55" s="1"/>
  <c r="B208" i="55" s="1"/>
  <c r="B209" i="55" s="1"/>
  <c r="B210" i="55" s="1"/>
  <c r="B211" i="55" s="1"/>
  <c r="B212" i="55" s="1"/>
  <c r="B213" i="55" s="1"/>
  <c r="B214" i="55" s="1"/>
  <c r="B215" i="55" s="1"/>
  <c r="B216" i="55" s="1"/>
  <c r="B217" i="55" s="1"/>
  <c r="B218" i="55" s="1"/>
  <c r="B219" i="55" s="1"/>
  <c r="B220" i="55" s="1"/>
  <c r="B221" i="55" s="1"/>
  <c r="B222" i="55" s="1"/>
  <c r="B223" i="55" s="1"/>
  <c r="B224" i="55" s="1"/>
  <c r="B225" i="55" s="1"/>
  <c r="B226" i="55" s="1"/>
  <c r="B227" i="55" s="1"/>
  <c r="B228" i="55" s="1"/>
  <c r="B229" i="55" s="1"/>
  <c r="B230" i="55" s="1"/>
  <c r="B231" i="55" s="1"/>
  <c r="B232" i="55" s="1"/>
  <c r="B233" i="55" s="1"/>
  <c r="B234" i="55" s="1"/>
  <c r="B235" i="55" s="1"/>
  <c r="B236" i="55" s="1"/>
  <c r="B237" i="55" s="1"/>
  <c r="B238" i="55" s="1"/>
  <c r="B239" i="55" s="1"/>
  <c r="B240" i="55" s="1"/>
  <c r="B241" i="55" s="1"/>
  <c r="B242" i="55" s="1"/>
  <c r="B243" i="55" s="1"/>
  <c r="B244" i="55" s="1"/>
  <c r="B245" i="55" s="1"/>
  <c r="B246" i="55" s="1"/>
  <c r="B247" i="55" s="1"/>
  <c r="B248" i="55" s="1"/>
  <c r="B249" i="55" s="1"/>
  <c r="B250" i="55" s="1"/>
  <c r="B251" i="55" s="1"/>
  <c r="B252" i="55" s="1"/>
  <c r="B253" i="55" s="1"/>
  <c r="B254" i="55" s="1"/>
  <c r="B255" i="55" s="1"/>
  <c r="B256" i="55" s="1"/>
  <c r="B257" i="55" s="1"/>
  <c r="B258" i="55" s="1"/>
  <c r="B259" i="55" s="1"/>
  <c r="B260" i="55" s="1"/>
  <c r="B261" i="55" s="1"/>
  <c r="B262" i="55" s="1"/>
  <c r="B263" i="55" s="1"/>
  <c r="B264" i="55" s="1"/>
  <c r="B265" i="55" s="1"/>
  <c r="B266" i="55" s="1"/>
  <c r="B267" i="55" s="1"/>
  <c r="B268" i="55" s="1"/>
  <c r="B269" i="55" s="1"/>
  <c r="B270" i="55" s="1"/>
  <c r="B271" i="55" s="1"/>
  <c r="B272" i="55" s="1"/>
  <c r="B273" i="55" s="1"/>
  <c r="B274" i="55" s="1"/>
  <c r="B275" i="55" s="1"/>
  <c r="B276" i="55" s="1"/>
  <c r="B277" i="55" s="1"/>
  <c r="B278" i="55" s="1"/>
  <c r="B279" i="55" s="1"/>
  <c r="B280" i="55" s="1"/>
  <c r="B281" i="55" s="1"/>
  <c r="B282" i="55" s="1"/>
  <c r="B283" i="55" s="1"/>
  <c r="B284" i="55" s="1"/>
  <c r="B285" i="55" s="1"/>
  <c r="B286" i="55" s="1"/>
  <c r="B287" i="55" s="1"/>
  <c r="B288" i="55" s="1"/>
  <c r="B289" i="55" s="1"/>
  <c r="B290" i="55" s="1"/>
  <c r="B291" i="55" s="1"/>
  <c r="B292" i="55" s="1"/>
  <c r="B293" i="55" s="1"/>
  <c r="B294" i="55" s="1"/>
  <c r="B295" i="55" s="1"/>
  <c r="B296" i="55" s="1"/>
  <c r="B297" i="55" s="1"/>
  <c r="B298" i="55" s="1"/>
  <c r="B299" i="55" s="1"/>
  <c r="B300" i="55" s="1"/>
  <c r="B301" i="55" s="1"/>
  <c r="B302" i="55" s="1"/>
  <c r="B303" i="55" s="1"/>
  <c r="B304" i="55" s="1"/>
  <c r="B305" i="55" s="1"/>
  <c r="B306" i="55" s="1"/>
  <c r="B307" i="55" s="1"/>
  <c r="B308" i="55" s="1"/>
  <c r="B309" i="55" s="1"/>
  <c r="B310" i="55" s="1"/>
  <c r="B311" i="55" s="1"/>
  <c r="B312" i="55" s="1"/>
  <c r="B313" i="55" s="1"/>
  <c r="B314" i="55" s="1"/>
  <c r="B315" i="55" s="1"/>
  <c r="B316" i="55" s="1"/>
  <c r="B317" i="55" s="1"/>
  <c r="B318" i="55" s="1"/>
  <c r="B319" i="55" s="1"/>
  <c r="B320" i="55" s="1"/>
  <c r="B321" i="55" s="1"/>
  <c r="B322" i="55" s="1"/>
  <c r="B323" i="55" s="1"/>
  <c r="B324" i="55" s="1"/>
  <c r="B325" i="55" s="1"/>
  <c r="B326" i="55" s="1"/>
  <c r="B327" i="55" s="1"/>
  <c r="B328" i="55" s="1"/>
  <c r="B329" i="55" s="1"/>
  <c r="B330" i="55" s="1"/>
  <c r="B331" i="55" s="1"/>
  <c r="B332" i="55" s="1"/>
  <c r="B333" i="55" s="1"/>
  <c r="B334" i="55" s="1"/>
  <c r="B335" i="55" s="1"/>
  <c r="B336" i="55" s="1"/>
  <c r="B337" i="55" s="1"/>
  <c r="B338" i="55" s="1"/>
  <c r="B339" i="55" s="1"/>
  <c r="B340" i="55" s="1"/>
  <c r="B341" i="55" s="1"/>
  <c r="B342" i="55" s="1"/>
  <c r="B343" i="55" s="1"/>
  <c r="B344" i="55" s="1"/>
  <c r="B345" i="55" s="1"/>
  <c r="B346" i="55" s="1"/>
  <c r="A3" i="55"/>
  <c r="A4" i="55" s="1"/>
  <c r="A5" i="55" s="1"/>
  <c r="A6" i="55" s="1"/>
  <c r="A7" i="55" s="1"/>
  <c r="A8" i="55" s="1"/>
  <c r="A9" i="55" s="1"/>
  <c r="A10" i="55" s="1"/>
  <c r="A11" i="55" s="1"/>
  <c r="A12" i="55" s="1"/>
  <c r="A13" i="55" s="1"/>
  <c r="A14" i="55" s="1"/>
  <c r="A15" i="55" s="1"/>
  <c r="A16" i="55" s="1"/>
  <c r="A17" i="55" s="1"/>
  <c r="A18" i="55" s="1"/>
  <c r="A19" i="55" s="1"/>
  <c r="A20" i="55" s="1"/>
  <c r="A21" i="55" s="1"/>
  <c r="A22" i="55" s="1"/>
  <c r="A23" i="55" s="1"/>
  <c r="A24" i="55" s="1"/>
  <c r="A25" i="55" s="1"/>
  <c r="A26" i="55" s="1"/>
  <c r="A27" i="55" s="1"/>
  <c r="A28" i="55" s="1"/>
  <c r="A29" i="55" s="1"/>
  <c r="A30" i="55" s="1"/>
  <c r="A31" i="55" s="1"/>
  <c r="A32" i="55" s="1"/>
  <c r="A33" i="55" s="1"/>
  <c r="A34" i="55" s="1"/>
  <c r="A35" i="55" s="1"/>
  <c r="A36" i="55" s="1"/>
  <c r="A37" i="55" s="1"/>
  <c r="A38" i="55" s="1"/>
  <c r="A39" i="55" s="1"/>
  <c r="A40" i="55" s="1"/>
  <c r="A41" i="55" s="1"/>
  <c r="A42" i="55" s="1"/>
  <c r="A43" i="55" s="1"/>
  <c r="A44" i="55" s="1"/>
  <c r="A45" i="55" s="1"/>
  <c r="A46" i="55" s="1"/>
  <c r="A47" i="55" s="1"/>
  <c r="A48" i="55" s="1"/>
  <c r="A49" i="55" s="1"/>
  <c r="A50" i="55" s="1"/>
  <c r="A51" i="55" s="1"/>
  <c r="A52" i="55" s="1"/>
  <c r="A53" i="55" s="1"/>
  <c r="A54" i="55" s="1"/>
  <c r="A55" i="55" s="1"/>
  <c r="A56" i="55" s="1"/>
  <c r="A57" i="55" s="1"/>
  <c r="A58" i="55" s="1"/>
  <c r="A59" i="55" s="1"/>
  <c r="A60" i="55" s="1"/>
  <c r="A61" i="55" s="1"/>
  <c r="A62" i="55" s="1"/>
  <c r="A63" i="55" s="1"/>
  <c r="A64" i="55" s="1"/>
  <c r="A65" i="55" s="1"/>
  <c r="A66" i="55" s="1"/>
  <c r="A67" i="55" s="1"/>
  <c r="A68" i="55" s="1"/>
  <c r="A69" i="55" s="1"/>
  <c r="A70" i="55" s="1"/>
  <c r="A71" i="55" s="1"/>
  <c r="A72" i="55" s="1"/>
  <c r="A73" i="55" s="1"/>
  <c r="A74" i="55" s="1"/>
  <c r="A75" i="55" s="1"/>
  <c r="A76" i="55" s="1"/>
  <c r="A77" i="55" s="1"/>
  <c r="A78" i="55" s="1"/>
  <c r="A79" i="55" s="1"/>
  <c r="A80" i="55" s="1"/>
  <c r="A81" i="55" s="1"/>
  <c r="A82" i="55" s="1"/>
  <c r="A83" i="55" s="1"/>
  <c r="A84" i="55" s="1"/>
  <c r="A85" i="55" s="1"/>
  <c r="A86" i="55" s="1"/>
  <c r="A87" i="55" s="1"/>
  <c r="A88" i="55" s="1"/>
  <c r="A89" i="55" s="1"/>
  <c r="A90" i="55" s="1"/>
  <c r="A91" i="55" s="1"/>
  <c r="A92" i="55" s="1"/>
  <c r="A93" i="55" s="1"/>
  <c r="A94" i="55" s="1"/>
  <c r="A95" i="55" s="1"/>
  <c r="A96" i="55" s="1"/>
  <c r="A97" i="55" s="1"/>
  <c r="A98" i="55" s="1"/>
  <c r="A99" i="55" s="1"/>
  <c r="A100" i="55" s="1"/>
  <c r="A101" i="55" s="1"/>
  <c r="A102" i="55" s="1"/>
  <c r="A103" i="55" s="1"/>
  <c r="A104" i="55" s="1"/>
  <c r="A105" i="55" s="1"/>
  <c r="A106" i="55" s="1"/>
  <c r="A107" i="55" s="1"/>
  <c r="A108" i="55" s="1"/>
  <c r="A109" i="55" s="1"/>
  <c r="A110" i="55" s="1"/>
  <c r="A111" i="55" s="1"/>
  <c r="A112" i="55" s="1"/>
  <c r="A113" i="55" s="1"/>
  <c r="A114" i="55" s="1"/>
  <c r="A115" i="55" s="1"/>
  <c r="A116" i="55" s="1"/>
  <c r="A117" i="55" s="1"/>
  <c r="A118" i="55" s="1"/>
  <c r="A119" i="55" s="1"/>
  <c r="A120" i="55" s="1"/>
  <c r="A121" i="55" s="1"/>
  <c r="A122" i="55" s="1"/>
  <c r="A123" i="55" s="1"/>
  <c r="A124" i="55" s="1"/>
  <c r="A125" i="55" s="1"/>
  <c r="A126" i="55" s="1"/>
  <c r="A127" i="55" s="1"/>
  <c r="A128" i="55" s="1"/>
  <c r="A129" i="55" s="1"/>
  <c r="A130" i="55" s="1"/>
  <c r="A131" i="55" s="1"/>
  <c r="A132" i="55" s="1"/>
  <c r="A133" i="55" s="1"/>
  <c r="A134" i="55" s="1"/>
  <c r="A135" i="55" s="1"/>
  <c r="A136" i="55" s="1"/>
  <c r="A137" i="55" s="1"/>
  <c r="A138" i="55" s="1"/>
  <c r="A139" i="55" s="1"/>
  <c r="A140" i="55" s="1"/>
  <c r="A141" i="55" s="1"/>
  <c r="A142" i="55" s="1"/>
  <c r="A143" i="55" s="1"/>
  <c r="A144" i="55" s="1"/>
  <c r="A145" i="55" s="1"/>
  <c r="A146" i="55" s="1"/>
  <c r="A147" i="55" s="1"/>
  <c r="A148" i="55" s="1"/>
  <c r="A149" i="55" s="1"/>
  <c r="A150" i="55" s="1"/>
  <c r="A151" i="55" s="1"/>
  <c r="A152" i="55" s="1"/>
  <c r="A153" i="55" s="1"/>
  <c r="A154" i="55" s="1"/>
  <c r="A155" i="55" s="1"/>
  <c r="A156" i="55" s="1"/>
  <c r="A157" i="55" s="1"/>
  <c r="A158" i="55" s="1"/>
  <c r="A159" i="55" s="1"/>
  <c r="A160" i="55" s="1"/>
  <c r="A161" i="55" s="1"/>
  <c r="A162" i="55" s="1"/>
  <c r="A163" i="55" s="1"/>
  <c r="A164" i="55" s="1"/>
  <c r="A165" i="55" s="1"/>
  <c r="A166" i="55" s="1"/>
  <c r="A167" i="55" s="1"/>
  <c r="A168" i="55" s="1"/>
  <c r="A169" i="55" s="1"/>
  <c r="A170" i="55" s="1"/>
  <c r="A171" i="55" s="1"/>
  <c r="A172" i="55" s="1"/>
  <c r="A173" i="55" s="1"/>
  <c r="A174" i="55" s="1"/>
  <c r="A175" i="55" s="1"/>
  <c r="A176" i="55" s="1"/>
  <c r="A177" i="55" s="1"/>
  <c r="A178" i="55" s="1"/>
  <c r="A179" i="55" s="1"/>
  <c r="A180" i="55" s="1"/>
  <c r="A181" i="55" s="1"/>
  <c r="A182" i="55" s="1"/>
  <c r="A183" i="55" s="1"/>
  <c r="A184" i="55" s="1"/>
  <c r="A185" i="55" s="1"/>
  <c r="A186" i="55" s="1"/>
  <c r="A187" i="55" s="1"/>
  <c r="A188" i="55" s="1"/>
  <c r="A189" i="55" s="1"/>
  <c r="A190" i="55" s="1"/>
  <c r="A191" i="55" s="1"/>
  <c r="A192" i="55" s="1"/>
  <c r="A193" i="55" s="1"/>
  <c r="A194" i="55" s="1"/>
  <c r="A195" i="55" s="1"/>
  <c r="A196" i="55" s="1"/>
  <c r="A197" i="55" s="1"/>
  <c r="A198" i="55" s="1"/>
  <c r="A199" i="55" s="1"/>
  <c r="A200" i="55" s="1"/>
  <c r="A201" i="55" s="1"/>
  <c r="A202" i="55" s="1"/>
  <c r="A203" i="55" s="1"/>
  <c r="A204" i="55" s="1"/>
  <c r="A205" i="55" s="1"/>
  <c r="A206" i="55" s="1"/>
  <c r="A207" i="55" s="1"/>
  <c r="A208" i="55" s="1"/>
  <c r="A209" i="55" s="1"/>
  <c r="A210" i="55" s="1"/>
  <c r="A211" i="55" s="1"/>
  <c r="A212" i="55" s="1"/>
  <c r="A213" i="55" s="1"/>
  <c r="A214" i="55" s="1"/>
  <c r="A215" i="55" s="1"/>
  <c r="A216" i="55" s="1"/>
  <c r="A217" i="55" s="1"/>
  <c r="A218" i="55" s="1"/>
  <c r="A219" i="55" s="1"/>
  <c r="A220" i="55" s="1"/>
  <c r="A221" i="55" s="1"/>
  <c r="A222" i="55" s="1"/>
  <c r="A223" i="55" s="1"/>
  <c r="A224" i="55" s="1"/>
  <c r="A225" i="55" s="1"/>
  <c r="A226" i="55" s="1"/>
  <c r="A227" i="55" s="1"/>
  <c r="A228" i="55" s="1"/>
  <c r="A229" i="55" s="1"/>
  <c r="A230" i="55" s="1"/>
  <c r="A231" i="55" s="1"/>
  <c r="A232" i="55" s="1"/>
  <c r="A233" i="55" s="1"/>
  <c r="A234" i="55" s="1"/>
  <c r="A235" i="55" s="1"/>
  <c r="A236" i="55" s="1"/>
  <c r="A237" i="55" s="1"/>
  <c r="A238" i="55" s="1"/>
  <c r="A239" i="55" s="1"/>
  <c r="A240" i="55" s="1"/>
  <c r="A241" i="55" s="1"/>
  <c r="A242" i="55" s="1"/>
  <c r="A243" i="55" s="1"/>
  <c r="A244" i="55" s="1"/>
  <c r="A245" i="55" s="1"/>
  <c r="A246" i="55" s="1"/>
  <c r="A247" i="55" s="1"/>
  <c r="A248" i="55" s="1"/>
  <c r="A249" i="55" s="1"/>
  <c r="A250" i="55" s="1"/>
  <c r="A251" i="55" s="1"/>
  <c r="A252" i="55" s="1"/>
  <c r="A253" i="55" s="1"/>
  <c r="A254" i="55" s="1"/>
  <c r="A255" i="55" s="1"/>
  <c r="A256" i="55" s="1"/>
  <c r="A257" i="55" s="1"/>
  <c r="A258" i="55" s="1"/>
  <c r="A259" i="55" s="1"/>
  <c r="A260" i="55" s="1"/>
  <c r="A261" i="55" s="1"/>
  <c r="A262" i="55" s="1"/>
  <c r="A263" i="55" s="1"/>
  <c r="A264" i="55" s="1"/>
  <c r="A265" i="55" s="1"/>
  <c r="A266" i="55" s="1"/>
  <c r="A267" i="55" s="1"/>
  <c r="A268" i="55" s="1"/>
  <c r="A269" i="55" s="1"/>
  <c r="A270" i="55" s="1"/>
  <c r="A271" i="55" s="1"/>
  <c r="A272" i="55" s="1"/>
  <c r="A273" i="55" s="1"/>
  <c r="A274" i="55" s="1"/>
  <c r="A275" i="55" s="1"/>
  <c r="A276" i="55" s="1"/>
  <c r="A277" i="55" s="1"/>
  <c r="A278" i="55" s="1"/>
  <c r="A279" i="55" s="1"/>
  <c r="A280" i="55" s="1"/>
  <c r="A281" i="55" s="1"/>
  <c r="A282" i="55" s="1"/>
  <c r="A283" i="55" s="1"/>
  <c r="A284" i="55" s="1"/>
  <c r="A285" i="55" s="1"/>
  <c r="A286" i="55" s="1"/>
  <c r="A287" i="55" s="1"/>
  <c r="A288" i="55" s="1"/>
  <c r="A289" i="55" s="1"/>
  <c r="A290" i="55" s="1"/>
  <c r="A291" i="55" s="1"/>
  <c r="A292" i="55" s="1"/>
  <c r="A293" i="55" s="1"/>
  <c r="A294" i="55" s="1"/>
  <c r="A295" i="55" s="1"/>
  <c r="A296" i="55" s="1"/>
  <c r="A297" i="55" s="1"/>
  <c r="A298" i="55" s="1"/>
  <c r="A299" i="55" s="1"/>
  <c r="A300" i="55" s="1"/>
  <c r="A301" i="55" s="1"/>
  <c r="A302" i="55" s="1"/>
  <c r="A303" i="55" s="1"/>
  <c r="A304" i="55" s="1"/>
  <c r="A305" i="55" s="1"/>
  <c r="A306" i="55" s="1"/>
  <c r="A307" i="55" s="1"/>
  <c r="A308" i="55" s="1"/>
  <c r="A309" i="55" s="1"/>
  <c r="A310" i="55" s="1"/>
  <c r="A311" i="55" s="1"/>
  <c r="A312" i="55" s="1"/>
  <c r="A313" i="55" s="1"/>
  <c r="A314" i="55" s="1"/>
  <c r="A315" i="55" s="1"/>
  <c r="A316" i="55" s="1"/>
  <c r="A317" i="55" s="1"/>
  <c r="A318" i="55" s="1"/>
  <c r="A319" i="55" s="1"/>
  <c r="A320" i="55" s="1"/>
  <c r="A321" i="55" s="1"/>
  <c r="A322" i="55" s="1"/>
  <c r="A323" i="55" s="1"/>
  <c r="A324" i="55" s="1"/>
  <c r="A325" i="55" s="1"/>
  <c r="A326" i="55" s="1"/>
  <c r="A327" i="55" s="1"/>
  <c r="A328" i="55" s="1"/>
  <c r="A329" i="55" s="1"/>
  <c r="A330" i="55" s="1"/>
  <c r="A331" i="55" s="1"/>
  <c r="A332" i="55" s="1"/>
  <c r="A333" i="55" s="1"/>
  <c r="A334" i="55" s="1"/>
  <c r="A335" i="55" s="1"/>
  <c r="A336" i="55" s="1"/>
  <c r="A337" i="55" s="1"/>
  <c r="A338" i="55" s="1"/>
  <c r="A339" i="55" s="1"/>
  <c r="A340" i="55" s="1"/>
  <c r="A341" i="55" s="1"/>
  <c r="A342" i="55" s="1"/>
  <c r="A343" i="55" s="1"/>
  <c r="A344" i="55" s="1"/>
  <c r="A345" i="55" s="1"/>
  <c r="A346" i="55" s="1"/>
  <c r="L2" i="55"/>
  <c r="C16" i="1" s="1"/>
  <c r="K2" i="55"/>
  <c r="J2" i="55"/>
  <c r="E16" i="1" s="1"/>
  <c r="I2" i="55"/>
  <c r="K16" i="1" s="1"/>
  <c r="H2" i="55"/>
  <c r="J16" i="1" s="1"/>
  <c r="L16" i="1" s="1"/>
  <c r="H82" i="1" s="1"/>
  <c r="G2" i="55"/>
  <c r="H16" i="1" s="1"/>
  <c r="F2" i="55"/>
  <c r="G16" i="1" s="1"/>
  <c r="I16" i="1" s="1"/>
  <c r="F82" i="1" s="1"/>
  <c r="B3" i="54"/>
  <c r="B4" i="54" s="1"/>
  <c r="B5" i="54" s="1"/>
  <c r="B6" i="54" s="1"/>
  <c r="B7" i="54" s="1"/>
  <c r="B8" i="54" s="1"/>
  <c r="B9" i="54" s="1"/>
  <c r="B10" i="54" s="1"/>
  <c r="B11" i="54" s="1"/>
  <c r="B12" i="54" s="1"/>
  <c r="B13" i="54" s="1"/>
  <c r="B14" i="54" s="1"/>
  <c r="B15" i="54" s="1"/>
  <c r="B16" i="54" s="1"/>
  <c r="B17" i="54" s="1"/>
  <c r="B18" i="54" s="1"/>
  <c r="B19" i="54" s="1"/>
  <c r="B20" i="54" s="1"/>
  <c r="B21" i="54" s="1"/>
  <c r="B22" i="54" s="1"/>
  <c r="B23" i="54" s="1"/>
  <c r="B24" i="54" s="1"/>
  <c r="B25" i="54" s="1"/>
  <c r="B26" i="54" s="1"/>
  <c r="B27" i="54" s="1"/>
  <c r="B28" i="54" s="1"/>
  <c r="B29" i="54" s="1"/>
  <c r="B30" i="54" s="1"/>
  <c r="B31" i="54" s="1"/>
  <c r="B32" i="54" s="1"/>
  <c r="B33" i="54" s="1"/>
  <c r="B34" i="54" s="1"/>
  <c r="B35" i="54" s="1"/>
  <c r="B36" i="54" s="1"/>
  <c r="B37" i="54" s="1"/>
  <c r="B38" i="54" s="1"/>
  <c r="B39" i="54" s="1"/>
  <c r="B40" i="54" s="1"/>
  <c r="B41" i="54" s="1"/>
  <c r="B42" i="54" s="1"/>
  <c r="B43" i="54" s="1"/>
  <c r="B44" i="54" s="1"/>
  <c r="B45" i="54" s="1"/>
  <c r="B46" i="54" s="1"/>
  <c r="B47" i="54" s="1"/>
  <c r="B48" i="54" s="1"/>
  <c r="B49" i="54" s="1"/>
  <c r="B50" i="54" s="1"/>
  <c r="B51" i="54" s="1"/>
  <c r="B52" i="54" s="1"/>
  <c r="B53" i="54" s="1"/>
  <c r="B54" i="54" s="1"/>
  <c r="B55" i="54" s="1"/>
  <c r="B56" i="54" s="1"/>
  <c r="B57" i="54" s="1"/>
  <c r="B58" i="54" s="1"/>
  <c r="B59" i="54" s="1"/>
  <c r="B60" i="54" s="1"/>
  <c r="B61" i="54" s="1"/>
  <c r="B62" i="54" s="1"/>
  <c r="B63" i="54" s="1"/>
  <c r="B64" i="54" s="1"/>
  <c r="B65" i="54" s="1"/>
  <c r="B66" i="54" s="1"/>
  <c r="B67" i="54" s="1"/>
  <c r="B68" i="54" s="1"/>
  <c r="B69" i="54" s="1"/>
  <c r="B70" i="54" s="1"/>
  <c r="B71" i="54" s="1"/>
  <c r="B72" i="54" s="1"/>
  <c r="B73" i="54" s="1"/>
  <c r="B74" i="54" s="1"/>
  <c r="B75" i="54" s="1"/>
  <c r="B76" i="54" s="1"/>
  <c r="B77" i="54" s="1"/>
  <c r="B78" i="54" s="1"/>
  <c r="B79" i="54" s="1"/>
  <c r="B80" i="54" s="1"/>
  <c r="B81" i="54" s="1"/>
  <c r="B82" i="54" s="1"/>
  <c r="B83" i="54" s="1"/>
  <c r="B84" i="54" s="1"/>
  <c r="B85" i="54" s="1"/>
  <c r="B86" i="54" s="1"/>
  <c r="B87" i="54" s="1"/>
  <c r="B88" i="54" s="1"/>
  <c r="B89" i="54" s="1"/>
  <c r="B90" i="54" s="1"/>
  <c r="B91" i="54" s="1"/>
  <c r="B92" i="54" s="1"/>
  <c r="B93" i="54" s="1"/>
  <c r="B94" i="54" s="1"/>
  <c r="B95" i="54" s="1"/>
  <c r="B96" i="54" s="1"/>
  <c r="B97" i="54" s="1"/>
  <c r="B98" i="54" s="1"/>
  <c r="B99" i="54" s="1"/>
  <c r="B100" i="54" s="1"/>
  <c r="B101" i="54" s="1"/>
  <c r="B102" i="54" s="1"/>
  <c r="B103" i="54" s="1"/>
  <c r="B104" i="54" s="1"/>
  <c r="B105" i="54" s="1"/>
  <c r="B106" i="54" s="1"/>
  <c r="B107" i="54" s="1"/>
  <c r="B108" i="54" s="1"/>
  <c r="B109" i="54" s="1"/>
  <c r="B110" i="54" s="1"/>
  <c r="B111" i="54" s="1"/>
  <c r="B112" i="54" s="1"/>
  <c r="B113" i="54" s="1"/>
  <c r="B114" i="54" s="1"/>
  <c r="B115" i="54" s="1"/>
  <c r="B116" i="54" s="1"/>
  <c r="B117" i="54" s="1"/>
  <c r="B118" i="54" s="1"/>
  <c r="B119" i="54" s="1"/>
  <c r="B120" i="54" s="1"/>
  <c r="B121" i="54" s="1"/>
  <c r="B122" i="54" s="1"/>
  <c r="B123" i="54" s="1"/>
  <c r="B124" i="54" s="1"/>
  <c r="B125" i="54" s="1"/>
  <c r="B126" i="54" s="1"/>
  <c r="B127" i="54" s="1"/>
  <c r="B128" i="54" s="1"/>
  <c r="B129" i="54" s="1"/>
  <c r="B130" i="54" s="1"/>
  <c r="B131" i="54" s="1"/>
  <c r="B132" i="54" s="1"/>
  <c r="B133" i="54" s="1"/>
  <c r="B134" i="54" s="1"/>
  <c r="B135" i="54" s="1"/>
  <c r="B136" i="54" s="1"/>
  <c r="B137" i="54" s="1"/>
  <c r="B138" i="54" s="1"/>
  <c r="B139" i="54" s="1"/>
  <c r="B140" i="54" s="1"/>
  <c r="B141" i="54" s="1"/>
  <c r="B142" i="54" s="1"/>
  <c r="B143" i="54" s="1"/>
  <c r="B144" i="54" s="1"/>
  <c r="B145" i="54" s="1"/>
  <c r="B146" i="54" s="1"/>
  <c r="B147" i="54" s="1"/>
  <c r="B148" i="54" s="1"/>
  <c r="B149" i="54" s="1"/>
  <c r="B150" i="54" s="1"/>
  <c r="B151" i="54" s="1"/>
  <c r="B152" i="54" s="1"/>
  <c r="B153" i="54" s="1"/>
  <c r="B154" i="54" s="1"/>
  <c r="B155" i="54" s="1"/>
  <c r="B156" i="54" s="1"/>
  <c r="B157" i="54" s="1"/>
  <c r="B158" i="54" s="1"/>
  <c r="B159" i="54" s="1"/>
  <c r="B160" i="54" s="1"/>
  <c r="B161" i="54" s="1"/>
  <c r="B162" i="54" s="1"/>
  <c r="B163" i="54" s="1"/>
  <c r="B164" i="54" s="1"/>
  <c r="B165" i="54" s="1"/>
  <c r="B166" i="54" s="1"/>
  <c r="B167" i="54" s="1"/>
  <c r="B168" i="54" s="1"/>
  <c r="B169" i="54" s="1"/>
  <c r="B170" i="54" s="1"/>
  <c r="B171" i="54" s="1"/>
  <c r="B172" i="54" s="1"/>
  <c r="B173" i="54" s="1"/>
  <c r="B174" i="54" s="1"/>
  <c r="B175" i="54" s="1"/>
  <c r="B176" i="54" s="1"/>
  <c r="B177" i="54" s="1"/>
  <c r="B178" i="54" s="1"/>
  <c r="B179" i="54" s="1"/>
  <c r="B180" i="54" s="1"/>
  <c r="B181" i="54" s="1"/>
  <c r="B182" i="54" s="1"/>
  <c r="B183" i="54" s="1"/>
  <c r="B184" i="54" s="1"/>
  <c r="B185" i="54" s="1"/>
  <c r="B186" i="54" s="1"/>
  <c r="B187" i="54" s="1"/>
  <c r="B188" i="54" s="1"/>
  <c r="B189" i="54" s="1"/>
  <c r="B190" i="54" s="1"/>
  <c r="B191" i="54" s="1"/>
  <c r="B192" i="54" s="1"/>
  <c r="B193" i="54" s="1"/>
  <c r="B194" i="54" s="1"/>
  <c r="B195" i="54" s="1"/>
  <c r="B196" i="54" s="1"/>
  <c r="B197" i="54" s="1"/>
  <c r="B198" i="54" s="1"/>
  <c r="B199" i="54" s="1"/>
  <c r="B200" i="54" s="1"/>
  <c r="B201" i="54" s="1"/>
  <c r="B202" i="54" s="1"/>
  <c r="B203" i="54" s="1"/>
  <c r="B204" i="54" s="1"/>
  <c r="B205" i="54" s="1"/>
  <c r="B206" i="54" s="1"/>
  <c r="B207" i="54" s="1"/>
  <c r="B208" i="54" s="1"/>
  <c r="B209" i="54" s="1"/>
  <c r="B210" i="54" s="1"/>
  <c r="B211" i="54" s="1"/>
  <c r="B212" i="54" s="1"/>
  <c r="B213" i="54" s="1"/>
  <c r="B214" i="54" s="1"/>
  <c r="B215" i="54" s="1"/>
  <c r="B216" i="54" s="1"/>
  <c r="B217" i="54" s="1"/>
  <c r="B218" i="54" s="1"/>
  <c r="B219" i="54" s="1"/>
  <c r="B220" i="54" s="1"/>
  <c r="B221" i="54" s="1"/>
  <c r="B222" i="54" s="1"/>
  <c r="B223" i="54" s="1"/>
  <c r="B224" i="54" s="1"/>
  <c r="B225" i="54" s="1"/>
  <c r="B226" i="54" s="1"/>
  <c r="B227" i="54" s="1"/>
  <c r="B228" i="54" s="1"/>
  <c r="B229" i="54" s="1"/>
  <c r="B230" i="54" s="1"/>
  <c r="B231" i="54" s="1"/>
  <c r="B232" i="54" s="1"/>
  <c r="B233" i="54" s="1"/>
  <c r="B234" i="54" s="1"/>
  <c r="B235" i="54" s="1"/>
  <c r="B236" i="54" s="1"/>
  <c r="B237" i="54" s="1"/>
  <c r="B238" i="54" s="1"/>
  <c r="B239" i="54" s="1"/>
  <c r="B240" i="54" s="1"/>
  <c r="B241" i="54" s="1"/>
  <c r="B242" i="54" s="1"/>
  <c r="B243" i="54" s="1"/>
  <c r="B244" i="54" s="1"/>
  <c r="B245" i="54" s="1"/>
  <c r="B246" i="54" s="1"/>
  <c r="B247" i="54" s="1"/>
  <c r="B248" i="54" s="1"/>
  <c r="B249" i="54" s="1"/>
  <c r="B250" i="54" s="1"/>
  <c r="B251" i="54" s="1"/>
  <c r="B252" i="54" s="1"/>
  <c r="B253" i="54" s="1"/>
  <c r="B254" i="54" s="1"/>
  <c r="B255" i="54" s="1"/>
  <c r="B256" i="54" s="1"/>
  <c r="B257" i="54" s="1"/>
  <c r="B258" i="54" s="1"/>
  <c r="B259" i="54" s="1"/>
  <c r="B260" i="54" s="1"/>
  <c r="B261" i="54" s="1"/>
  <c r="B262" i="54" s="1"/>
  <c r="B263" i="54" s="1"/>
  <c r="B264" i="54" s="1"/>
  <c r="B265" i="54" s="1"/>
  <c r="B266" i="54" s="1"/>
  <c r="B267" i="54" s="1"/>
  <c r="B268" i="54" s="1"/>
  <c r="B269" i="54" s="1"/>
  <c r="B270" i="54" s="1"/>
  <c r="B271" i="54" s="1"/>
  <c r="B272" i="54" s="1"/>
  <c r="B273" i="54" s="1"/>
  <c r="B274" i="54" s="1"/>
  <c r="B275" i="54" s="1"/>
  <c r="B276" i="54" s="1"/>
  <c r="B277" i="54" s="1"/>
  <c r="B278" i="54" s="1"/>
  <c r="B279" i="54" s="1"/>
  <c r="B280" i="54" s="1"/>
  <c r="B281" i="54" s="1"/>
  <c r="B282" i="54" s="1"/>
  <c r="B283" i="54" s="1"/>
  <c r="B284" i="54" s="1"/>
  <c r="B285" i="54" s="1"/>
  <c r="B286" i="54" s="1"/>
  <c r="B287" i="54" s="1"/>
  <c r="B288" i="54" s="1"/>
  <c r="B289" i="54" s="1"/>
  <c r="B290" i="54" s="1"/>
  <c r="B291" i="54" s="1"/>
  <c r="B292" i="54" s="1"/>
  <c r="B293" i="54" s="1"/>
  <c r="B294" i="54" s="1"/>
  <c r="B295" i="54" s="1"/>
  <c r="B296" i="54" s="1"/>
  <c r="B297" i="54" s="1"/>
  <c r="B298" i="54" s="1"/>
  <c r="B299" i="54" s="1"/>
  <c r="B300" i="54" s="1"/>
  <c r="B301" i="54" s="1"/>
  <c r="B302" i="54" s="1"/>
  <c r="B303" i="54" s="1"/>
  <c r="B304" i="54" s="1"/>
  <c r="B305" i="54" s="1"/>
  <c r="B306" i="54" s="1"/>
  <c r="B307" i="54" s="1"/>
  <c r="B308" i="54" s="1"/>
  <c r="B309" i="54" s="1"/>
  <c r="B310" i="54" s="1"/>
  <c r="B311" i="54" s="1"/>
  <c r="B312" i="54" s="1"/>
  <c r="B313" i="54" s="1"/>
  <c r="B314" i="54" s="1"/>
  <c r="B315" i="54" s="1"/>
  <c r="B316" i="54" s="1"/>
  <c r="B317" i="54" s="1"/>
  <c r="B318" i="54" s="1"/>
  <c r="B319" i="54" s="1"/>
  <c r="B320" i="54" s="1"/>
  <c r="B321" i="54" s="1"/>
  <c r="B322" i="54" s="1"/>
  <c r="B323" i="54" s="1"/>
  <c r="B324" i="54" s="1"/>
  <c r="B325" i="54" s="1"/>
  <c r="B326" i="54" s="1"/>
  <c r="B327" i="54" s="1"/>
  <c r="B328" i="54" s="1"/>
  <c r="B329" i="54" s="1"/>
  <c r="B330" i="54" s="1"/>
  <c r="B331" i="54" s="1"/>
  <c r="B332" i="54" s="1"/>
  <c r="B333" i="54" s="1"/>
  <c r="B334" i="54" s="1"/>
  <c r="B335" i="54" s="1"/>
  <c r="B336" i="54" s="1"/>
  <c r="B337" i="54" s="1"/>
  <c r="B338" i="54" s="1"/>
  <c r="B339" i="54" s="1"/>
  <c r="B340" i="54" s="1"/>
  <c r="B341" i="54" s="1"/>
  <c r="B342" i="54" s="1"/>
  <c r="B343" i="54" s="1"/>
  <c r="B344" i="54" s="1"/>
  <c r="B345" i="54" s="1"/>
  <c r="B346" i="54" s="1"/>
  <c r="A3" i="54"/>
  <c r="A4" i="54" s="1"/>
  <c r="A5" i="54" s="1"/>
  <c r="A6" i="54" s="1"/>
  <c r="A7" i="54" s="1"/>
  <c r="A8" i="54" s="1"/>
  <c r="A9" i="54" s="1"/>
  <c r="A10" i="54" s="1"/>
  <c r="A11" i="54" s="1"/>
  <c r="A12" i="54" s="1"/>
  <c r="A13" i="54" s="1"/>
  <c r="A14" i="54" s="1"/>
  <c r="A15" i="54" s="1"/>
  <c r="A16" i="54" s="1"/>
  <c r="A17" i="54" s="1"/>
  <c r="A18" i="54" s="1"/>
  <c r="A19" i="54" s="1"/>
  <c r="A20" i="54" s="1"/>
  <c r="A21" i="54" s="1"/>
  <c r="A22" i="54" s="1"/>
  <c r="A23" i="54" s="1"/>
  <c r="A24" i="54" s="1"/>
  <c r="A25" i="54" s="1"/>
  <c r="A26" i="54" s="1"/>
  <c r="A27" i="54" s="1"/>
  <c r="A28" i="54" s="1"/>
  <c r="A29" i="54" s="1"/>
  <c r="A30" i="54" s="1"/>
  <c r="A31" i="54" s="1"/>
  <c r="A32" i="54" s="1"/>
  <c r="A33" i="54" s="1"/>
  <c r="A34" i="54" s="1"/>
  <c r="A35" i="54" s="1"/>
  <c r="A36" i="54" s="1"/>
  <c r="A37" i="54" s="1"/>
  <c r="A38" i="54" s="1"/>
  <c r="A39" i="54" s="1"/>
  <c r="A40" i="54" s="1"/>
  <c r="A41" i="54" s="1"/>
  <c r="A42" i="54" s="1"/>
  <c r="A43" i="54" s="1"/>
  <c r="A44" i="54" s="1"/>
  <c r="A45" i="54" s="1"/>
  <c r="A46" i="54" s="1"/>
  <c r="A47" i="54" s="1"/>
  <c r="A48" i="54" s="1"/>
  <c r="A49" i="54" s="1"/>
  <c r="A50" i="54" s="1"/>
  <c r="A51" i="54" s="1"/>
  <c r="A52" i="54" s="1"/>
  <c r="A53" i="54" s="1"/>
  <c r="A54" i="54" s="1"/>
  <c r="A55" i="54" s="1"/>
  <c r="A56" i="54" s="1"/>
  <c r="A57" i="54" s="1"/>
  <c r="A58" i="54" s="1"/>
  <c r="A59" i="54" s="1"/>
  <c r="A60" i="54" s="1"/>
  <c r="A61" i="54" s="1"/>
  <c r="A62" i="54" s="1"/>
  <c r="A63" i="54" s="1"/>
  <c r="A64" i="54" s="1"/>
  <c r="A65" i="54" s="1"/>
  <c r="A66" i="54" s="1"/>
  <c r="A67" i="54" s="1"/>
  <c r="A68" i="54" s="1"/>
  <c r="A69" i="54" s="1"/>
  <c r="A70" i="54" s="1"/>
  <c r="A71" i="54" s="1"/>
  <c r="A72" i="54" s="1"/>
  <c r="A73" i="54" s="1"/>
  <c r="A74" i="54" s="1"/>
  <c r="A75" i="54" s="1"/>
  <c r="A76" i="54" s="1"/>
  <c r="A77" i="54" s="1"/>
  <c r="A78" i="54" s="1"/>
  <c r="A79" i="54" s="1"/>
  <c r="A80" i="54" s="1"/>
  <c r="A81" i="54" s="1"/>
  <c r="A82" i="54" s="1"/>
  <c r="A83" i="54" s="1"/>
  <c r="A84" i="54" s="1"/>
  <c r="A85" i="54" s="1"/>
  <c r="A86" i="54" s="1"/>
  <c r="A87" i="54" s="1"/>
  <c r="A88" i="54" s="1"/>
  <c r="A89" i="54" s="1"/>
  <c r="A90" i="54" s="1"/>
  <c r="A91" i="54" s="1"/>
  <c r="A92" i="54" s="1"/>
  <c r="A93" i="54" s="1"/>
  <c r="A94" i="54" s="1"/>
  <c r="A95" i="54" s="1"/>
  <c r="A96" i="54" s="1"/>
  <c r="A97" i="54" s="1"/>
  <c r="A98" i="54" s="1"/>
  <c r="A99" i="54" s="1"/>
  <c r="A100" i="54" s="1"/>
  <c r="A101" i="54" s="1"/>
  <c r="A102" i="54" s="1"/>
  <c r="A103" i="54" s="1"/>
  <c r="A104" i="54" s="1"/>
  <c r="A105" i="54" s="1"/>
  <c r="A106" i="54" s="1"/>
  <c r="A107" i="54" s="1"/>
  <c r="A108" i="54" s="1"/>
  <c r="A109" i="54" s="1"/>
  <c r="A110" i="54" s="1"/>
  <c r="A111" i="54" s="1"/>
  <c r="A112" i="54" s="1"/>
  <c r="A113" i="54" s="1"/>
  <c r="A114" i="54" s="1"/>
  <c r="A115" i="54" s="1"/>
  <c r="A116" i="54" s="1"/>
  <c r="A117" i="54" s="1"/>
  <c r="A118" i="54" s="1"/>
  <c r="A119" i="54" s="1"/>
  <c r="A120" i="54" s="1"/>
  <c r="A121" i="54" s="1"/>
  <c r="A122" i="54" s="1"/>
  <c r="A123" i="54" s="1"/>
  <c r="A124" i="54" s="1"/>
  <c r="A125" i="54" s="1"/>
  <c r="A126" i="54" s="1"/>
  <c r="A127" i="54" s="1"/>
  <c r="A128" i="54" s="1"/>
  <c r="A129" i="54" s="1"/>
  <c r="A130" i="54" s="1"/>
  <c r="A131" i="54" s="1"/>
  <c r="A132" i="54" s="1"/>
  <c r="A133" i="54" s="1"/>
  <c r="A134" i="54" s="1"/>
  <c r="A135" i="54" s="1"/>
  <c r="A136" i="54" s="1"/>
  <c r="A137" i="54" s="1"/>
  <c r="A138" i="54" s="1"/>
  <c r="A139" i="54" s="1"/>
  <c r="A140" i="54" s="1"/>
  <c r="A141" i="54" s="1"/>
  <c r="A142" i="54" s="1"/>
  <c r="A143" i="54" s="1"/>
  <c r="A144" i="54" s="1"/>
  <c r="A145" i="54" s="1"/>
  <c r="A146" i="54" s="1"/>
  <c r="A147" i="54" s="1"/>
  <c r="A148" i="54" s="1"/>
  <c r="A149" i="54" s="1"/>
  <c r="A150" i="54" s="1"/>
  <c r="A151" i="54" s="1"/>
  <c r="A152" i="54" s="1"/>
  <c r="A153" i="54" s="1"/>
  <c r="A154" i="54" s="1"/>
  <c r="A155" i="54" s="1"/>
  <c r="A156" i="54" s="1"/>
  <c r="A157" i="54" s="1"/>
  <c r="A158" i="54" s="1"/>
  <c r="A159" i="54" s="1"/>
  <c r="A160" i="54" s="1"/>
  <c r="A161" i="54" s="1"/>
  <c r="A162" i="54" s="1"/>
  <c r="A163" i="54" s="1"/>
  <c r="A164" i="54" s="1"/>
  <c r="A165" i="54" s="1"/>
  <c r="A166" i="54" s="1"/>
  <c r="A167" i="54" s="1"/>
  <c r="A168" i="54" s="1"/>
  <c r="A169" i="54" s="1"/>
  <c r="A170" i="54" s="1"/>
  <c r="A171" i="54" s="1"/>
  <c r="A172" i="54" s="1"/>
  <c r="A173" i="54" s="1"/>
  <c r="A174" i="54" s="1"/>
  <c r="A175" i="54" s="1"/>
  <c r="A176" i="54" s="1"/>
  <c r="A177" i="54" s="1"/>
  <c r="A178" i="54" s="1"/>
  <c r="A179" i="54" s="1"/>
  <c r="A180" i="54" s="1"/>
  <c r="A181" i="54" s="1"/>
  <c r="A182" i="54" s="1"/>
  <c r="A183" i="54" s="1"/>
  <c r="A184" i="54" s="1"/>
  <c r="A185" i="54" s="1"/>
  <c r="A186" i="54" s="1"/>
  <c r="A187" i="54" s="1"/>
  <c r="A188" i="54" s="1"/>
  <c r="A189" i="54" s="1"/>
  <c r="A190" i="54" s="1"/>
  <c r="A191" i="54" s="1"/>
  <c r="A192" i="54" s="1"/>
  <c r="A193" i="54" s="1"/>
  <c r="A194" i="54" s="1"/>
  <c r="A195" i="54" s="1"/>
  <c r="A196" i="54" s="1"/>
  <c r="A197" i="54" s="1"/>
  <c r="A198" i="54" s="1"/>
  <c r="A199" i="54" s="1"/>
  <c r="A200" i="54" s="1"/>
  <c r="A201" i="54" s="1"/>
  <c r="A202" i="54" s="1"/>
  <c r="A203" i="54" s="1"/>
  <c r="A204" i="54" s="1"/>
  <c r="A205" i="54" s="1"/>
  <c r="A206" i="54" s="1"/>
  <c r="A207" i="54" s="1"/>
  <c r="A208" i="54" s="1"/>
  <c r="A209" i="54" s="1"/>
  <c r="A210" i="54" s="1"/>
  <c r="A211" i="54" s="1"/>
  <c r="A212" i="54" s="1"/>
  <c r="A213" i="54" s="1"/>
  <c r="A214" i="54" s="1"/>
  <c r="A215" i="54" s="1"/>
  <c r="A216" i="54" s="1"/>
  <c r="A217" i="54" s="1"/>
  <c r="A218" i="54" s="1"/>
  <c r="A219" i="54" s="1"/>
  <c r="A220" i="54" s="1"/>
  <c r="A221" i="54" s="1"/>
  <c r="A222" i="54" s="1"/>
  <c r="A223" i="54" s="1"/>
  <c r="A224" i="54" s="1"/>
  <c r="A225" i="54" s="1"/>
  <c r="A226" i="54" s="1"/>
  <c r="A227" i="54" s="1"/>
  <c r="A228" i="54" s="1"/>
  <c r="A229" i="54" s="1"/>
  <c r="A230" i="54" s="1"/>
  <c r="A231" i="54" s="1"/>
  <c r="A232" i="54" s="1"/>
  <c r="A233" i="54" s="1"/>
  <c r="A234" i="54" s="1"/>
  <c r="A235" i="54" s="1"/>
  <c r="A236" i="54" s="1"/>
  <c r="A237" i="54" s="1"/>
  <c r="A238" i="54" s="1"/>
  <c r="A239" i="54" s="1"/>
  <c r="A240" i="54" s="1"/>
  <c r="A241" i="54" s="1"/>
  <c r="A242" i="54" s="1"/>
  <c r="A243" i="54" s="1"/>
  <c r="A244" i="54" s="1"/>
  <c r="A245" i="54" s="1"/>
  <c r="A246" i="54" s="1"/>
  <c r="A247" i="54" s="1"/>
  <c r="A248" i="54" s="1"/>
  <c r="A249" i="54" s="1"/>
  <c r="A250" i="54" s="1"/>
  <c r="A251" i="54" s="1"/>
  <c r="A252" i="54" s="1"/>
  <c r="A253" i="54" s="1"/>
  <c r="A254" i="54" s="1"/>
  <c r="A255" i="54" s="1"/>
  <c r="A256" i="54" s="1"/>
  <c r="A257" i="54" s="1"/>
  <c r="A258" i="54" s="1"/>
  <c r="A259" i="54" s="1"/>
  <c r="A260" i="54" s="1"/>
  <c r="A261" i="54" s="1"/>
  <c r="A262" i="54" s="1"/>
  <c r="A263" i="54" s="1"/>
  <c r="A264" i="54" s="1"/>
  <c r="A265" i="54" s="1"/>
  <c r="A266" i="54" s="1"/>
  <c r="A267" i="54" s="1"/>
  <c r="A268" i="54" s="1"/>
  <c r="A269" i="54" s="1"/>
  <c r="A270" i="54" s="1"/>
  <c r="A271" i="54" s="1"/>
  <c r="A272" i="54" s="1"/>
  <c r="A273" i="54" s="1"/>
  <c r="A274" i="54" s="1"/>
  <c r="A275" i="54" s="1"/>
  <c r="A276" i="54" s="1"/>
  <c r="A277" i="54" s="1"/>
  <c r="A278" i="54" s="1"/>
  <c r="A279" i="54" s="1"/>
  <c r="A280" i="54" s="1"/>
  <c r="A281" i="54" s="1"/>
  <c r="A282" i="54" s="1"/>
  <c r="A283" i="54" s="1"/>
  <c r="A284" i="54" s="1"/>
  <c r="A285" i="54" s="1"/>
  <c r="A286" i="54" s="1"/>
  <c r="A287" i="54" s="1"/>
  <c r="A288" i="54" s="1"/>
  <c r="A289" i="54" s="1"/>
  <c r="A290" i="54" s="1"/>
  <c r="A291" i="54" s="1"/>
  <c r="A292" i="54" s="1"/>
  <c r="A293" i="54" s="1"/>
  <c r="A294" i="54" s="1"/>
  <c r="A295" i="54" s="1"/>
  <c r="A296" i="54" s="1"/>
  <c r="A297" i="54" s="1"/>
  <c r="A298" i="54" s="1"/>
  <c r="A299" i="54" s="1"/>
  <c r="A300" i="54" s="1"/>
  <c r="A301" i="54" s="1"/>
  <c r="A302" i="54" s="1"/>
  <c r="A303" i="54" s="1"/>
  <c r="A304" i="54" s="1"/>
  <c r="A305" i="54" s="1"/>
  <c r="A306" i="54" s="1"/>
  <c r="A307" i="54" s="1"/>
  <c r="A308" i="54" s="1"/>
  <c r="A309" i="54" s="1"/>
  <c r="A310" i="54" s="1"/>
  <c r="A311" i="54" s="1"/>
  <c r="A312" i="54" s="1"/>
  <c r="A313" i="54" s="1"/>
  <c r="A314" i="54" s="1"/>
  <c r="A315" i="54" s="1"/>
  <c r="A316" i="54" s="1"/>
  <c r="A317" i="54" s="1"/>
  <c r="A318" i="54" s="1"/>
  <c r="A319" i="54" s="1"/>
  <c r="A320" i="54" s="1"/>
  <c r="A321" i="54" s="1"/>
  <c r="A322" i="54" s="1"/>
  <c r="A323" i="54" s="1"/>
  <c r="A324" i="54" s="1"/>
  <c r="A325" i="54" s="1"/>
  <c r="A326" i="54" s="1"/>
  <c r="A327" i="54" s="1"/>
  <c r="A328" i="54" s="1"/>
  <c r="A329" i="54" s="1"/>
  <c r="A330" i="54" s="1"/>
  <c r="A331" i="54" s="1"/>
  <c r="A332" i="54" s="1"/>
  <c r="A333" i="54" s="1"/>
  <c r="A334" i="54" s="1"/>
  <c r="A335" i="54" s="1"/>
  <c r="A336" i="54" s="1"/>
  <c r="A337" i="54" s="1"/>
  <c r="A338" i="54" s="1"/>
  <c r="A339" i="54" s="1"/>
  <c r="A340" i="54" s="1"/>
  <c r="A341" i="54" s="1"/>
  <c r="A342" i="54" s="1"/>
  <c r="A343" i="54" s="1"/>
  <c r="A344" i="54" s="1"/>
  <c r="A345" i="54" s="1"/>
  <c r="A346" i="54" s="1"/>
  <c r="L2" i="54"/>
  <c r="C15" i="1" s="1"/>
  <c r="D15" i="1" s="1"/>
  <c r="K2" i="54"/>
  <c r="J2" i="54"/>
  <c r="E15" i="1" s="1"/>
  <c r="I2" i="54"/>
  <c r="K15" i="1" s="1"/>
  <c r="H2" i="54"/>
  <c r="J15" i="1" s="1"/>
  <c r="G2" i="54"/>
  <c r="H15" i="1" s="1"/>
  <c r="F2" i="54"/>
  <c r="G15" i="1" s="1"/>
  <c r="B3" i="53"/>
  <c r="B4" i="53" s="1"/>
  <c r="B5" i="53" s="1"/>
  <c r="B6" i="53" s="1"/>
  <c r="B7" i="53" s="1"/>
  <c r="B8" i="53" s="1"/>
  <c r="B9" i="53" s="1"/>
  <c r="B10" i="53" s="1"/>
  <c r="B11" i="53" s="1"/>
  <c r="B12" i="53" s="1"/>
  <c r="B13" i="53" s="1"/>
  <c r="B14" i="53" s="1"/>
  <c r="B15" i="53" s="1"/>
  <c r="B16" i="53" s="1"/>
  <c r="B17" i="53" s="1"/>
  <c r="B18" i="53" s="1"/>
  <c r="B19" i="53" s="1"/>
  <c r="B20" i="53" s="1"/>
  <c r="B21" i="53" s="1"/>
  <c r="B22" i="53" s="1"/>
  <c r="B23" i="53" s="1"/>
  <c r="B24" i="53" s="1"/>
  <c r="B25" i="53" s="1"/>
  <c r="B26" i="53" s="1"/>
  <c r="B27" i="53" s="1"/>
  <c r="B28" i="53" s="1"/>
  <c r="B29" i="53" s="1"/>
  <c r="B30" i="53" s="1"/>
  <c r="B31" i="53" s="1"/>
  <c r="B32" i="53" s="1"/>
  <c r="B33" i="53" s="1"/>
  <c r="B34" i="53" s="1"/>
  <c r="B35" i="53" s="1"/>
  <c r="B36" i="53" s="1"/>
  <c r="B37" i="53" s="1"/>
  <c r="B38" i="53" s="1"/>
  <c r="B39" i="53" s="1"/>
  <c r="B40" i="53" s="1"/>
  <c r="B41" i="53" s="1"/>
  <c r="B42" i="53" s="1"/>
  <c r="B43" i="53" s="1"/>
  <c r="B44" i="53" s="1"/>
  <c r="B45" i="53" s="1"/>
  <c r="B46" i="53" s="1"/>
  <c r="B47" i="53" s="1"/>
  <c r="B48" i="53" s="1"/>
  <c r="B49" i="53" s="1"/>
  <c r="B50" i="53" s="1"/>
  <c r="B51" i="53" s="1"/>
  <c r="B52" i="53" s="1"/>
  <c r="B53" i="53" s="1"/>
  <c r="B54" i="53" s="1"/>
  <c r="B55" i="53" s="1"/>
  <c r="B56" i="53" s="1"/>
  <c r="B57" i="53" s="1"/>
  <c r="B58" i="53" s="1"/>
  <c r="B59" i="53" s="1"/>
  <c r="B60" i="53" s="1"/>
  <c r="B61" i="53" s="1"/>
  <c r="B62" i="53" s="1"/>
  <c r="B63" i="53" s="1"/>
  <c r="B64" i="53" s="1"/>
  <c r="B65" i="53" s="1"/>
  <c r="B66" i="53" s="1"/>
  <c r="B67" i="53" s="1"/>
  <c r="B68" i="53" s="1"/>
  <c r="B69" i="53" s="1"/>
  <c r="B70" i="53" s="1"/>
  <c r="B71" i="53" s="1"/>
  <c r="B72" i="53" s="1"/>
  <c r="B73" i="53" s="1"/>
  <c r="B74" i="53" s="1"/>
  <c r="B75" i="53" s="1"/>
  <c r="B76" i="53" s="1"/>
  <c r="B77" i="53" s="1"/>
  <c r="B78" i="53" s="1"/>
  <c r="B79" i="53" s="1"/>
  <c r="B80" i="53" s="1"/>
  <c r="B81" i="53" s="1"/>
  <c r="B82" i="53" s="1"/>
  <c r="B83" i="53" s="1"/>
  <c r="B84" i="53" s="1"/>
  <c r="B85" i="53" s="1"/>
  <c r="B86" i="53" s="1"/>
  <c r="B87" i="53" s="1"/>
  <c r="B88" i="53" s="1"/>
  <c r="B89" i="53" s="1"/>
  <c r="B90" i="53" s="1"/>
  <c r="B91" i="53" s="1"/>
  <c r="B92" i="53" s="1"/>
  <c r="B93" i="53" s="1"/>
  <c r="B94" i="53" s="1"/>
  <c r="B95" i="53" s="1"/>
  <c r="B96" i="53" s="1"/>
  <c r="B97" i="53" s="1"/>
  <c r="B98" i="53" s="1"/>
  <c r="B99" i="53" s="1"/>
  <c r="B100" i="53" s="1"/>
  <c r="B101" i="53" s="1"/>
  <c r="B102" i="53" s="1"/>
  <c r="B103" i="53" s="1"/>
  <c r="B104" i="53" s="1"/>
  <c r="B105" i="53" s="1"/>
  <c r="B106" i="53" s="1"/>
  <c r="B107" i="53" s="1"/>
  <c r="B108" i="53" s="1"/>
  <c r="B109" i="53" s="1"/>
  <c r="B110" i="53" s="1"/>
  <c r="B111" i="53" s="1"/>
  <c r="B112" i="53" s="1"/>
  <c r="B113" i="53" s="1"/>
  <c r="B114" i="53" s="1"/>
  <c r="B115" i="53" s="1"/>
  <c r="B116" i="53" s="1"/>
  <c r="B117" i="53" s="1"/>
  <c r="B118" i="53" s="1"/>
  <c r="B119" i="53" s="1"/>
  <c r="B120" i="53" s="1"/>
  <c r="B121" i="53" s="1"/>
  <c r="B122" i="53" s="1"/>
  <c r="B123" i="53" s="1"/>
  <c r="B124" i="53" s="1"/>
  <c r="B125" i="53" s="1"/>
  <c r="B126" i="53" s="1"/>
  <c r="B127" i="53" s="1"/>
  <c r="B128" i="53" s="1"/>
  <c r="B129" i="53" s="1"/>
  <c r="B130" i="53" s="1"/>
  <c r="B131" i="53" s="1"/>
  <c r="B132" i="53" s="1"/>
  <c r="B133" i="53" s="1"/>
  <c r="B134" i="53" s="1"/>
  <c r="B135" i="53" s="1"/>
  <c r="B136" i="53" s="1"/>
  <c r="B137" i="53" s="1"/>
  <c r="B138" i="53" s="1"/>
  <c r="B139" i="53" s="1"/>
  <c r="B140" i="53" s="1"/>
  <c r="B141" i="53" s="1"/>
  <c r="B142" i="53" s="1"/>
  <c r="B143" i="53" s="1"/>
  <c r="B144" i="53" s="1"/>
  <c r="B145" i="53" s="1"/>
  <c r="B146" i="53" s="1"/>
  <c r="B147" i="53" s="1"/>
  <c r="B148" i="53" s="1"/>
  <c r="B149" i="53" s="1"/>
  <c r="B150" i="53" s="1"/>
  <c r="B151" i="53" s="1"/>
  <c r="B152" i="53" s="1"/>
  <c r="B153" i="53" s="1"/>
  <c r="B154" i="53" s="1"/>
  <c r="B155" i="53" s="1"/>
  <c r="B156" i="53" s="1"/>
  <c r="B157" i="53" s="1"/>
  <c r="B158" i="53" s="1"/>
  <c r="B159" i="53" s="1"/>
  <c r="B160" i="53" s="1"/>
  <c r="B161" i="53" s="1"/>
  <c r="B162" i="53" s="1"/>
  <c r="B163" i="53" s="1"/>
  <c r="B164" i="53" s="1"/>
  <c r="B165" i="53" s="1"/>
  <c r="B166" i="53" s="1"/>
  <c r="B167" i="53" s="1"/>
  <c r="B168" i="53" s="1"/>
  <c r="B169" i="53" s="1"/>
  <c r="B170" i="53" s="1"/>
  <c r="B171" i="53" s="1"/>
  <c r="B172" i="53" s="1"/>
  <c r="B173" i="53" s="1"/>
  <c r="B174" i="53" s="1"/>
  <c r="B175" i="53" s="1"/>
  <c r="B176" i="53" s="1"/>
  <c r="B177" i="53" s="1"/>
  <c r="B178" i="53" s="1"/>
  <c r="B179" i="53" s="1"/>
  <c r="B180" i="53" s="1"/>
  <c r="B181" i="53" s="1"/>
  <c r="B182" i="53" s="1"/>
  <c r="B183" i="53" s="1"/>
  <c r="B184" i="53" s="1"/>
  <c r="B185" i="53" s="1"/>
  <c r="B186" i="53" s="1"/>
  <c r="B187" i="53" s="1"/>
  <c r="B188" i="53" s="1"/>
  <c r="B189" i="53" s="1"/>
  <c r="B190" i="53" s="1"/>
  <c r="B191" i="53" s="1"/>
  <c r="B192" i="53" s="1"/>
  <c r="B193" i="53" s="1"/>
  <c r="B194" i="53" s="1"/>
  <c r="B195" i="53" s="1"/>
  <c r="B196" i="53" s="1"/>
  <c r="B197" i="53" s="1"/>
  <c r="B198" i="53" s="1"/>
  <c r="B199" i="53" s="1"/>
  <c r="B200" i="53" s="1"/>
  <c r="B201" i="53" s="1"/>
  <c r="B202" i="53" s="1"/>
  <c r="B203" i="53" s="1"/>
  <c r="B204" i="53" s="1"/>
  <c r="B205" i="53" s="1"/>
  <c r="B206" i="53" s="1"/>
  <c r="B207" i="53" s="1"/>
  <c r="B208" i="53" s="1"/>
  <c r="B209" i="53" s="1"/>
  <c r="B210" i="53" s="1"/>
  <c r="B211" i="53" s="1"/>
  <c r="B212" i="53" s="1"/>
  <c r="B213" i="53" s="1"/>
  <c r="B214" i="53" s="1"/>
  <c r="B215" i="53" s="1"/>
  <c r="B216" i="53" s="1"/>
  <c r="B217" i="53" s="1"/>
  <c r="B218" i="53" s="1"/>
  <c r="B219" i="53" s="1"/>
  <c r="B220" i="53" s="1"/>
  <c r="B221" i="53" s="1"/>
  <c r="B222" i="53" s="1"/>
  <c r="B223" i="53" s="1"/>
  <c r="B224" i="53" s="1"/>
  <c r="B225" i="53" s="1"/>
  <c r="B226" i="53" s="1"/>
  <c r="B227" i="53" s="1"/>
  <c r="B228" i="53" s="1"/>
  <c r="B229" i="53" s="1"/>
  <c r="B230" i="53" s="1"/>
  <c r="B231" i="53" s="1"/>
  <c r="B232" i="53" s="1"/>
  <c r="B233" i="53" s="1"/>
  <c r="B234" i="53" s="1"/>
  <c r="B235" i="53" s="1"/>
  <c r="B236" i="53" s="1"/>
  <c r="B237" i="53" s="1"/>
  <c r="B238" i="53" s="1"/>
  <c r="B239" i="53" s="1"/>
  <c r="B240" i="53" s="1"/>
  <c r="B241" i="53" s="1"/>
  <c r="B242" i="53" s="1"/>
  <c r="B243" i="53" s="1"/>
  <c r="B244" i="53" s="1"/>
  <c r="B245" i="53" s="1"/>
  <c r="B246" i="53" s="1"/>
  <c r="B247" i="53" s="1"/>
  <c r="B248" i="53" s="1"/>
  <c r="B249" i="53" s="1"/>
  <c r="B250" i="53" s="1"/>
  <c r="B251" i="53" s="1"/>
  <c r="B252" i="53" s="1"/>
  <c r="B253" i="53" s="1"/>
  <c r="B254" i="53" s="1"/>
  <c r="B255" i="53" s="1"/>
  <c r="B256" i="53" s="1"/>
  <c r="B257" i="53" s="1"/>
  <c r="B258" i="53" s="1"/>
  <c r="B259" i="53" s="1"/>
  <c r="B260" i="53" s="1"/>
  <c r="B261" i="53" s="1"/>
  <c r="B262" i="53" s="1"/>
  <c r="B263" i="53" s="1"/>
  <c r="B264" i="53" s="1"/>
  <c r="B265" i="53" s="1"/>
  <c r="B266" i="53" s="1"/>
  <c r="B267" i="53" s="1"/>
  <c r="B268" i="53" s="1"/>
  <c r="B269" i="53" s="1"/>
  <c r="B270" i="53" s="1"/>
  <c r="B271" i="53" s="1"/>
  <c r="B272" i="53" s="1"/>
  <c r="B273" i="53" s="1"/>
  <c r="B274" i="53" s="1"/>
  <c r="B275" i="53" s="1"/>
  <c r="B276" i="53" s="1"/>
  <c r="B277" i="53" s="1"/>
  <c r="B278" i="53" s="1"/>
  <c r="B279" i="53" s="1"/>
  <c r="B280" i="53" s="1"/>
  <c r="B281" i="53" s="1"/>
  <c r="B282" i="53" s="1"/>
  <c r="B283" i="53" s="1"/>
  <c r="B284" i="53" s="1"/>
  <c r="B285" i="53" s="1"/>
  <c r="B286" i="53" s="1"/>
  <c r="B287" i="53" s="1"/>
  <c r="B288" i="53" s="1"/>
  <c r="B289" i="53" s="1"/>
  <c r="B290" i="53" s="1"/>
  <c r="B291" i="53" s="1"/>
  <c r="B292" i="53" s="1"/>
  <c r="B293" i="53" s="1"/>
  <c r="B294" i="53" s="1"/>
  <c r="B295" i="53" s="1"/>
  <c r="B296" i="53" s="1"/>
  <c r="B297" i="53" s="1"/>
  <c r="B298" i="53" s="1"/>
  <c r="B299" i="53" s="1"/>
  <c r="B300" i="53" s="1"/>
  <c r="B301" i="53" s="1"/>
  <c r="B302" i="53" s="1"/>
  <c r="B303" i="53" s="1"/>
  <c r="B304" i="53" s="1"/>
  <c r="B305" i="53" s="1"/>
  <c r="B306" i="53" s="1"/>
  <c r="B307" i="53" s="1"/>
  <c r="B308" i="53" s="1"/>
  <c r="B309" i="53" s="1"/>
  <c r="B310" i="53" s="1"/>
  <c r="B311" i="53" s="1"/>
  <c r="B312" i="53" s="1"/>
  <c r="B313" i="53" s="1"/>
  <c r="B314" i="53" s="1"/>
  <c r="B315" i="53" s="1"/>
  <c r="B316" i="53" s="1"/>
  <c r="B317" i="53" s="1"/>
  <c r="B318" i="53" s="1"/>
  <c r="B319" i="53" s="1"/>
  <c r="B320" i="53" s="1"/>
  <c r="B321" i="53" s="1"/>
  <c r="B322" i="53" s="1"/>
  <c r="B323" i="53" s="1"/>
  <c r="B324" i="53" s="1"/>
  <c r="B325" i="53" s="1"/>
  <c r="B326" i="53" s="1"/>
  <c r="B327" i="53" s="1"/>
  <c r="B328" i="53" s="1"/>
  <c r="B329" i="53" s="1"/>
  <c r="B330" i="53" s="1"/>
  <c r="B331" i="53" s="1"/>
  <c r="B332" i="53" s="1"/>
  <c r="B333" i="53" s="1"/>
  <c r="B334" i="53" s="1"/>
  <c r="B335" i="53" s="1"/>
  <c r="B336" i="53" s="1"/>
  <c r="B337" i="53" s="1"/>
  <c r="B338" i="53" s="1"/>
  <c r="B339" i="53" s="1"/>
  <c r="B340" i="53" s="1"/>
  <c r="B341" i="53" s="1"/>
  <c r="B342" i="53" s="1"/>
  <c r="B343" i="53" s="1"/>
  <c r="B344" i="53" s="1"/>
  <c r="B345" i="53" s="1"/>
  <c r="B346" i="53" s="1"/>
  <c r="A3" i="53"/>
  <c r="A4" i="53" s="1"/>
  <c r="A5" i="53" s="1"/>
  <c r="A6" i="53" s="1"/>
  <c r="A7" i="53" s="1"/>
  <c r="A8" i="53" s="1"/>
  <c r="A9" i="53" s="1"/>
  <c r="A10" i="53" s="1"/>
  <c r="A11" i="53" s="1"/>
  <c r="A12" i="53" s="1"/>
  <c r="A13" i="53" s="1"/>
  <c r="A14" i="53" s="1"/>
  <c r="A15" i="53" s="1"/>
  <c r="A16" i="53" s="1"/>
  <c r="A17" i="53" s="1"/>
  <c r="A18" i="53" s="1"/>
  <c r="A19" i="53" s="1"/>
  <c r="A20" i="53" s="1"/>
  <c r="A21" i="53" s="1"/>
  <c r="A22" i="53" s="1"/>
  <c r="A23" i="53" s="1"/>
  <c r="A24" i="53" s="1"/>
  <c r="A25" i="53" s="1"/>
  <c r="A26" i="53" s="1"/>
  <c r="A27" i="53" s="1"/>
  <c r="A28" i="53" s="1"/>
  <c r="A29" i="53" s="1"/>
  <c r="A30" i="53" s="1"/>
  <c r="A31" i="53" s="1"/>
  <c r="A32" i="53" s="1"/>
  <c r="A33" i="53" s="1"/>
  <c r="A34" i="53" s="1"/>
  <c r="A35" i="53" s="1"/>
  <c r="A36" i="53" s="1"/>
  <c r="A37" i="53" s="1"/>
  <c r="A38" i="53" s="1"/>
  <c r="A39" i="53" s="1"/>
  <c r="A40" i="53" s="1"/>
  <c r="A41" i="53" s="1"/>
  <c r="A42" i="53" s="1"/>
  <c r="A43" i="53" s="1"/>
  <c r="A44" i="53" s="1"/>
  <c r="A45" i="53" s="1"/>
  <c r="A46" i="53" s="1"/>
  <c r="A47" i="53" s="1"/>
  <c r="A48" i="53" s="1"/>
  <c r="A49" i="53" s="1"/>
  <c r="A50" i="53" s="1"/>
  <c r="A51" i="53" s="1"/>
  <c r="A52" i="53" s="1"/>
  <c r="A53" i="53" s="1"/>
  <c r="A54" i="53" s="1"/>
  <c r="A55" i="53" s="1"/>
  <c r="A56" i="53" s="1"/>
  <c r="A57" i="53" s="1"/>
  <c r="A58" i="53" s="1"/>
  <c r="A59" i="53" s="1"/>
  <c r="A60" i="53" s="1"/>
  <c r="A61" i="53" s="1"/>
  <c r="A62" i="53" s="1"/>
  <c r="A63" i="53" s="1"/>
  <c r="A64" i="53" s="1"/>
  <c r="A65" i="53" s="1"/>
  <c r="A66" i="53" s="1"/>
  <c r="A67" i="53" s="1"/>
  <c r="A68" i="53" s="1"/>
  <c r="A69" i="53" s="1"/>
  <c r="A70" i="53" s="1"/>
  <c r="A71" i="53" s="1"/>
  <c r="A72" i="53" s="1"/>
  <c r="A73" i="53" s="1"/>
  <c r="A74" i="53" s="1"/>
  <c r="A75" i="53" s="1"/>
  <c r="A76" i="53" s="1"/>
  <c r="A77" i="53" s="1"/>
  <c r="A78" i="53" s="1"/>
  <c r="A79" i="53" s="1"/>
  <c r="A80" i="53" s="1"/>
  <c r="A81" i="53" s="1"/>
  <c r="A82" i="53" s="1"/>
  <c r="A83" i="53" s="1"/>
  <c r="A84" i="53" s="1"/>
  <c r="A85" i="53" s="1"/>
  <c r="A86" i="53" s="1"/>
  <c r="A87" i="53" s="1"/>
  <c r="A88" i="53" s="1"/>
  <c r="A89" i="53" s="1"/>
  <c r="A90" i="53" s="1"/>
  <c r="A91" i="53" s="1"/>
  <c r="A92" i="53" s="1"/>
  <c r="A93" i="53" s="1"/>
  <c r="A94" i="53" s="1"/>
  <c r="A95" i="53" s="1"/>
  <c r="A96" i="53" s="1"/>
  <c r="A97" i="53" s="1"/>
  <c r="A98" i="53" s="1"/>
  <c r="A99" i="53" s="1"/>
  <c r="A100" i="53" s="1"/>
  <c r="A101" i="53" s="1"/>
  <c r="A102" i="53" s="1"/>
  <c r="A103" i="53" s="1"/>
  <c r="A104" i="53" s="1"/>
  <c r="A105" i="53" s="1"/>
  <c r="A106" i="53" s="1"/>
  <c r="A107" i="53" s="1"/>
  <c r="A108" i="53" s="1"/>
  <c r="A109" i="53" s="1"/>
  <c r="A110" i="53" s="1"/>
  <c r="A111" i="53" s="1"/>
  <c r="A112" i="53" s="1"/>
  <c r="A113" i="53" s="1"/>
  <c r="A114" i="53" s="1"/>
  <c r="A115" i="53" s="1"/>
  <c r="A116" i="53" s="1"/>
  <c r="A117" i="53" s="1"/>
  <c r="A118" i="53" s="1"/>
  <c r="A119" i="53" s="1"/>
  <c r="A120" i="53" s="1"/>
  <c r="A121" i="53" s="1"/>
  <c r="A122" i="53" s="1"/>
  <c r="A123" i="53" s="1"/>
  <c r="A124" i="53" s="1"/>
  <c r="A125" i="53" s="1"/>
  <c r="A126" i="53" s="1"/>
  <c r="A127" i="53" s="1"/>
  <c r="A128" i="53" s="1"/>
  <c r="A129" i="53" s="1"/>
  <c r="A130" i="53" s="1"/>
  <c r="A131" i="53" s="1"/>
  <c r="A132" i="53" s="1"/>
  <c r="A133" i="53" s="1"/>
  <c r="A134" i="53" s="1"/>
  <c r="A135" i="53" s="1"/>
  <c r="A136" i="53" s="1"/>
  <c r="A137" i="53" s="1"/>
  <c r="A138" i="53" s="1"/>
  <c r="A139" i="53" s="1"/>
  <c r="A140" i="53" s="1"/>
  <c r="A141" i="53" s="1"/>
  <c r="A142" i="53" s="1"/>
  <c r="A143" i="53" s="1"/>
  <c r="A144" i="53" s="1"/>
  <c r="A145" i="53" s="1"/>
  <c r="A146" i="53" s="1"/>
  <c r="A147" i="53" s="1"/>
  <c r="A148" i="53" s="1"/>
  <c r="A149" i="53" s="1"/>
  <c r="A150" i="53" s="1"/>
  <c r="A151" i="53" s="1"/>
  <c r="A152" i="53" s="1"/>
  <c r="A153" i="53" s="1"/>
  <c r="A154" i="53" s="1"/>
  <c r="A155" i="53" s="1"/>
  <c r="A156" i="53" s="1"/>
  <c r="A157" i="53" s="1"/>
  <c r="A158" i="53" s="1"/>
  <c r="A159" i="53" s="1"/>
  <c r="A160" i="53" s="1"/>
  <c r="A161" i="53" s="1"/>
  <c r="A162" i="53" s="1"/>
  <c r="A163" i="53" s="1"/>
  <c r="A164" i="53" s="1"/>
  <c r="A165" i="53" s="1"/>
  <c r="A166" i="53" s="1"/>
  <c r="A167" i="53" s="1"/>
  <c r="A168" i="53" s="1"/>
  <c r="A169" i="53" s="1"/>
  <c r="A170" i="53" s="1"/>
  <c r="A171" i="53" s="1"/>
  <c r="A172" i="53" s="1"/>
  <c r="A173" i="53" s="1"/>
  <c r="A174" i="53" s="1"/>
  <c r="A175" i="53" s="1"/>
  <c r="A176" i="53" s="1"/>
  <c r="A177" i="53" s="1"/>
  <c r="A178" i="53" s="1"/>
  <c r="A179" i="53" s="1"/>
  <c r="A180" i="53" s="1"/>
  <c r="A181" i="53" s="1"/>
  <c r="A182" i="53" s="1"/>
  <c r="A183" i="53" s="1"/>
  <c r="A184" i="53" s="1"/>
  <c r="A185" i="53" s="1"/>
  <c r="A186" i="53" s="1"/>
  <c r="A187" i="53" s="1"/>
  <c r="A188" i="53" s="1"/>
  <c r="A189" i="53" s="1"/>
  <c r="A190" i="53" s="1"/>
  <c r="A191" i="53" s="1"/>
  <c r="A192" i="53" s="1"/>
  <c r="A193" i="53" s="1"/>
  <c r="A194" i="53" s="1"/>
  <c r="A195" i="53" s="1"/>
  <c r="A196" i="53" s="1"/>
  <c r="A197" i="53" s="1"/>
  <c r="A198" i="53" s="1"/>
  <c r="A199" i="53" s="1"/>
  <c r="A200" i="53" s="1"/>
  <c r="A201" i="53" s="1"/>
  <c r="A202" i="53" s="1"/>
  <c r="A203" i="53" s="1"/>
  <c r="A204" i="53" s="1"/>
  <c r="A205" i="53" s="1"/>
  <c r="A206" i="53" s="1"/>
  <c r="A207" i="53" s="1"/>
  <c r="A208" i="53" s="1"/>
  <c r="A209" i="53" s="1"/>
  <c r="A210" i="53" s="1"/>
  <c r="A211" i="53" s="1"/>
  <c r="A212" i="53" s="1"/>
  <c r="A213" i="53" s="1"/>
  <c r="A214" i="53" s="1"/>
  <c r="A215" i="53" s="1"/>
  <c r="A216" i="53" s="1"/>
  <c r="A217" i="53" s="1"/>
  <c r="A218" i="53" s="1"/>
  <c r="A219" i="53" s="1"/>
  <c r="A220" i="53" s="1"/>
  <c r="A221" i="53" s="1"/>
  <c r="A222" i="53" s="1"/>
  <c r="A223" i="53" s="1"/>
  <c r="A224" i="53" s="1"/>
  <c r="A225" i="53" s="1"/>
  <c r="A226" i="53" s="1"/>
  <c r="A227" i="53" s="1"/>
  <c r="A228" i="53" s="1"/>
  <c r="A229" i="53" s="1"/>
  <c r="A230" i="53" s="1"/>
  <c r="A231" i="53" s="1"/>
  <c r="A232" i="53" s="1"/>
  <c r="A233" i="53" s="1"/>
  <c r="A234" i="53" s="1"/>
  <c r="A235" i="53" s="1"/>
  <c r="A236" i="53" s="1"/>
  <c r="A237" i="53" s="1"/>
  <c r="A238" i="53" s="1"/>
  <c r="A239" i="53" s="1"/>
  <c r="A240" i="53" s="1"/>
  <c r="A241" i="53" s="1"/>
  <c r="A242" i="53" s="1"/>
  <c r="A243" i="53" s="1"/>
  <c r="A244" i="53" s="1"/>
  <c r="A245" i="53" s="1"/>
  <c r="A246" i="53" s="1"/>
  <c r="A247" i="53" s="1"/>
  <c r="A248" i="53" s="1"/>
  <c r="A249" i="53" s="1"/>
  <c r="A250" i="53" s="1"/>
  <c r="A251" i="53" s="1"/>
  <c r="A252" i="53" s="1"/>
  <c r="A253" i="53" s="1"/>
  <c r="A254" i="53" s="1"/>
  <c r="A255" i="53" s="1"/>
  <c r="A256" i="53" s="1"/>
  <c r="A257" i="53" s="1"/>
  <c r="A258" i="53" s="1"/>
  <c r="A259" i="53" s="1"/>
  <c r="A260" i="53" s="1"/>
  <c r="A261" i="53" s="1"/>
  <c r="A262" i="53" s="1"/>
  <c r="A263" i="53" s="1"/>
  <c r="A264" i="53" s="1"/>
  <c r="A265" i="53" s="1"/>
  <c r="A266" i="53" s="1"/>
  <c r="A267" i="53" s="1"/>
  <c r="A268" i="53" s="1"/>
  <c r="A269" i="53" s="1"/>
  <c r="A270" i="53" s="1"/>
  <c r="A271" i="53" s="1"/>
  <c r="A272" i="53" s="1"/>
  <c r="A273" i="53" s="1"/>
  <c r="A274" i="53" s="1"/>
  <c r="A275" i="53" s="1"/>
  <c r="A276" i="53" s="1"/>
  <c r="A277" i="53" s="1"/>
  <c r="A278" i="53" s="1"/>
  <c r="A279" i="53" s="1"/>
  <c r="A280" i="53" s="1"/>
  <c r="A281" i="53" s="1"/>
  <c r="A282" i="53" s="1"/>
  <c r="A283" i="53" s="1"/>
  <c r="A284" i="53" s="1"/>
  <c r="A285" i="53" s="1"/>
  <c r="A286" i="53" s="1"/>
  <c r="A287" i="53" s="1"/>
  <c r="A288" i="53" s="1"/>
  <c r="A289" i="53" s="1"/>
  <c r="A290" i="53" s="1"/>
  <c r="A291" i="53" s="1"/>
  <c r="A292" i="53" s="1"/>
  <c r="A293" i="53" s="1"/>
  <c r="A294" i="53" s="1"/>
  <c r="A295" i="53" s="1"/>
  <c r="A296" i="53" s="1"/>
  <c r="A297" i="53" s="1"/>
  <c r="A298" i="53" s="1"/>
  <c r="A299" i="53" s="1"/>
  <c r="A300" i="53" s="1"/>
  <c r="A301" i="53" s="1"/>
  <c r="A302" i="53" s="1"/>
  <c r="A303" i="53" s="1"/>
  <c r="A304" i="53" s="1"/>
  <c r="A305" i="53" s="1"/>
  <c r="A306" i="53" s="1"/>
  <c r="A307" i="53" s="1"/>
  <c r="A308" i="53" s="1"/>
  <c r="A309" i="53" s="1"/>
  <c r="A310" i="53" s="1"/>
  <c r="A311" i="53" s="1"/>
  <c r="A312" i="53" s="1"/>
  <c r="A313" i="53" s="1"/>
  <c r="A314" i="53" s="1"/>
  <c r="A315" i="53" s="1"/>
  <c r="A316" i="53" s="1"/>
  <c r="A317" i="53" s="1"/>
  <c r="A318" i="53" s="1"/>
  <c r="A319" i="53" s="1"/>
  <c r="A320" i="53" s="1"/>
  <c r="A321" i="53" s="1"/>
  <c r="A322" i="53" s="1"/>
  <c r="A323" i="53" s="1"/>
  <c r="A324" i="53" s="1"/>
  <c r="A325" i="53" s="1"/>
  <c r="A326" i="53" s="1"/>
  <c r="A327" i="53" s="1"/>
  <c r="A328" i="53" s="1"/>
  <c r="A329" i="53" s="1"/>
  <c r="A330" i="53" s="1"/>
  <c r="A331" i="53" s="1"/>
  <c r="A332" i="53" s="1"/>
  <c r="A333" i="53" s="1"/>
  <c r="A334" i="53" s="1"/>
  <c r="A335" i="53" s="1"/>
  <c r="A336" i="53" s="1"/>
  <c r="A337" i="53" s="1"/>
  <c r="A338" i="53" s="1"/>
  <c r="A339" i="53" s="1"/>
  <c r="A340" i="53" s="1"/>
  <c r="A341" i="53" s="1"/>
  <c r="A342" i="53" s="1"/>
  <c r="A343" i="53" s="1"/>
  <c r="A344" i="53" s="1"/>
  <c r="A345" i="53" s="1"/>
  <c r="A346" i="53" s="1"/>
  <c r="L2" i="53"/>
  <c r="C14" i="1" s="1"/>
  <c r="K2" i="53"/>
  <c r="J2" i="53"/>
  <c r="E14" i="1" s="1"/>
  <c r="F14" i="1" s="1"/>
  <c r="D80" i="1" s="1"/>
  <c r="I2" i="53"/>
  <c r="K14" i="1" s="1"/>
  <c r="H2" i="53"/>
  <c r="J14" i="1" s="1"/>
  <c r="L14" i="1" s="1"/>
  <c r="H80" i="1" s="1"/>
  <c r="G2" i="53"/>
  <c r="H14" i="1" s="1"/>
  <c r="F2" i="53"/>
  <c r="G14" i="1" s="1"/>
  <c r="B3" i="52"/>
  <c r="B4" i="52" s="1"/>
  <c r="B5" i="52" s="1"/>
  <c r="B6" i="52" s="1"/>
  <c r="B7" i="52" s="1"/>
  <c r="B8" i="52" s="1"/>
  <c r="B9" i="52" s="1"/>
  <c r="B10" i="52" s="1"/>
  <c r="B11" i="52" s="1"/>
  <c r="B12" i="52" s="1"/>
  <c r="B13" i="52" s="1"/>
  <c r="B14" i="52" s="1"/>
  <c r="B15" i="52" s="1"/>
  <c r="B16" i="52" s="1"/>
  <c r="B17" i="52" s="1"/>
  <c r="B18" i="52" s="1"/>
  <c r="B19" i="52" s="1"/>
  <c r="B20" i="52" s="1"/>
  <c r="B21" i="52" s="1"/>
  <c r="B22" i="52" s="1"/>
  <c r="B23" i="52" s="1"/>
  <c r="B24" i="52" s="1"/>
  <c r="B25" i="52" s="1"/>
  <c r="B26" i="52" s="1"/>
  <c r="B27" i="52" s="1"/>
  <c r="B28" i="52" s="1"/>
  <c r="B29" i="52" s="1"/>
  <c r="B30" i="52" s="1"/>
  <c r="B31" i="52" s="1"/>
  <c r="B32" i="52" s="1"/>
  <c r="B33" i="52" s="1"/>
  <c r="B34" i="52" s="1"/>
  <c r="B35" i="52" s="1"/>
  <c r="B36" i="52" s="1"/>
  <c r="B37" i="52" s="1"/>
  <c r="B38" i="52" s="1"/>
  <c r="B39" i="52" s="1"/>
  <c r="B40" i="52" s="1"/>
  <c r="B41" i="52" s="1"/>
  <c r="B42" i="52" s="1"/>
  <c r="B43" i="52" s="1"/>
  <c r="B44" i="52" s="1"/>
  <c r="B45" i="52" s="1"/>
  <c r="B46" i="52" s="1"/>
  <c r="B47" i="52" s="1"/>
  <c r="B48" i="52" s="1"/>
  <c r="B49" i="52" s="1"/>
  <c r="B50" i="52" s="1"/>
  <c r="B51" i="52" s="1"/>
  <c r="B52" i="52" s="1"/>
  <c r="B53" i="52" s="1"/>
  <c r="B54" i="52" s="1"/>
  <c r="B55" i="52" s="1"/>
  <c r="B56" i="52" s="1"/>
  <c r="B57" i="52" s="1"/>
  <c r="B58" i="52" s="1"/>
  <c r="B59" i="52" s="1"/>
  <c r="B60" i="52" s="1"/>
  <c r="B61" i="52" s="1"/>
  <c r="B62" i="52" s="1"/>
  <c r="B63" i="52" s="1"/>
  <c r="B64" i="52" s="1"/>
  <c r="B65" i="52" s="1"/>
  <c r="B66" i="52" s="1"/>
  <c r="B67" i="52" s="1"/>
  <c r="B68" i="52" s="1"/>
  <c r="B69" i="52" s="1"/>
  <c r="B70" i="52" s="1"/>
  <c r="B71" i="52" s="1"/>
  <c r="B72" i="52" s="1"/>
  <c r="B73" i="52" s="1"/>
  <c r="B74" i="52" s="1"/>
  <c r="B75" i="52" s="1"/>
  <c r="B76" i="52" s="1"/>
  <c r="B77" i="52" s="1"/>
  <c r="B78" i="52" s="1"/>
  <c r="B79" i="52" s="1"/>
  <c r="B80" i="52" s="1"/>
  <c r="B81" i="52" s="1"/>
  <c r="B82" i="52" s="1"/>
  <c r="B83" i="52" s="1"/>
  <c r="B84" i="52" s="1"/>
  <c r="B85" i="52" s="1"/>
  <c r="B86" i="52" s="1"/>
  <c r="B87" i="52" s="1"/>
  <c r="B88" i="52" s="1"/>
  <c r="B89" i="52" s="1"/>
  <c r="B90" i="52" s="1"/>
  <c r="B91" i="52" s="1"/>
  <c r="B92" i="52" s="1"/>
  <c r="B93" i="52" s="1"/>
  <c r="B94" i="52" s="1"/>
  <c r="B95" i="52" s="1"/>
  <c r="B96" i="52" s="1"/>
  <c r="B97" i="52" s="1"/>
  <c r="B98" i="52" s="1"/>
  <c r="B99" i="52" s="1"/>
  <c r="B100" i="52" s="1"/>
  <c r="B101" i="52" s="1"/>
  <c r="B102" i="52" s="1"/>
  <c r="B103" i="52" s="1"/>
  <c r="B104" i="52" s="1"/>
  <c r="B105" i="52" s="1"/>
  <c r="B106" i="52" s="1"/>
  <c r="B107" i="52" s="1"/>
  <c r="B108" i="52" s="1"/>
  <c r="B109" i="52" s="1"/>
  <c r="B110" i="52" s="1"/>
  <c r="B111" i="52" s="1"/>
  <c r="B112" i="52" s="1"/>
  <c r="B113" i="52" s="1"/>
  <c r="B114" i="52" s="1"/>
  <c r="B115" i="52" s="1"/>
  <c r="B116" i="52" s="1"/>
  <c r="B117" i="52" s="1"/>
  <c r="B118" i="52" s="1"/>
  <c r="B119" i="52" s="1"/>
  <c r="B120" i="52" s="1"/>
  <c r="B121" i="52" s="1"/>
  <c r="B122" i="52" s="1"/>
  <c r="B123" i="52" s="1"/>
  <c r="B124" i="52" s="1"/>
  <c r="B125" i="52" s="1"/>
  <c r="B126" i="52" s="1"/>
  <c r="B127" i="52" s="1"/>
  <c r="B128" i="52" s="1"/>
  <c r="B129" i="52" s="1"/>
  <c r="B130" i="52" s="1"/>
  <c r="B131" i="52" s="1"/>
  <c r="B132" i="52" s="1"/>
  <c r="B133" i="52" s="1"/>
  <c r="B134" i="52" s="1"/>
  <c r="B135" i="52" s="1"/>
  <c r="B136" i="52" s="1"/>
  <c r="B137" i="52" s="1"/>
  <c r="B138" i="52" s="1"/>
  <c r="B139" i="52" s="1"/>
  <c r="B140" i="52" s="1"/>
  <c r="B141" i="52" s="1"/>
  <c r="B142" i="52" s="1"/>
  <c r="B143" i="52" s="1"/>
  <c r="B144" i="52" s="1"/>
  <c r="B145" i="52" s="1"/>
  <c r="B146" i="52" s="1"/>
  <c r="B147" i="52" s="1"/>
  <c r="B148" i="52" s="1"/>
  <c r="B149" i="52" s="1"/>
  <c r="B150" i="52" s="1"/>
  <c r="B151" i="52" s="1"/>
  <c r="B152" i="52" s="1"/>
  <c r="B153" i="52" s="1"/>
  <c r="B154" i="52" s="1"/>
  <c r="B155" i="52" s="1"/>
  <c r="B156" i="52" s="1"/>
  <c r="B157" i="52" s="1"/>
  <c r="B158" i="52" s="1"/>
  <c r="B159" i="52" s="1"/>
  <c r="B160" i="52" s="1"/>
  <c r="B161" i="52" s="1"/>
  <c r="B162" i="52" s="1"/>
  <c r="B163" i="52" s="1"/>
  <c r="B164" i="52" s="1"/>
  <c r="B165" i="52" s="1"/>
  <c r="B166" i="52" s="1"/>
  <c r="B167" i="52" s="1"/>
  <c r="B168" i="52" s="1"/>
  <c r="B169" i="52" s="1"/>
  <c r="B170" i="52" s="1"/>
  <c r="B171" i="52" s="1"/>
  <c r="B172" i="52" s="1"/>
  <c r="B173" i="52" s="1"/>
  <c r="B174" i="52" s="1"/>
  <c r="B175" i="52" s="1"/>
  <c r="B176" i="52" s="1"/>
  <c r="B177" i="52" s="1"/>
  <c r="B178" i="52" s="1"/>
  <c r="B179" i="52" s="1"/>
  <c r="B180" i="52" s="1"/>
  <c r="B181" i="52" s="1"/>
  <c r="B182" i="52" s="1"/>
  <c r="B183" i="52" s="1"/>
  <c r="B184" i="52" s="1"/>
  <c r="B185" i="52" s="1"/>
  <c r="B186" i="52" s="1"/>
  <c r="B187" i="52" s="1"/>
  <c r="B188" i="52" s="1"/>
  <c r="B189" i="52" s="1"/>
  <c r="B190" i="52" s="1"/>
  <c r="B191" i="52" s="1"/>
  <c r="B192" i="52" s="1"/>
  <c r="B193" i="52" s="1"/>
  <c r="B194" i="52" s="1"/>
  <c r="B195" i="52" s="1"/>
  <c r="B196" i="52" s="1"/>
  <c r="B197" i="52" s="1"/>
  <c r="B198" i="52" s="1"/>
  <c r="B199" i="52" s="1"/>
  <c r="B200" i="52" s="1"/>
  <c r="B201" i="52" s="1"/>
  <c r="B202" i="52" s="1"/>
  <c r="B203" i="52" s="1"/>
  <c r="B204" i="52" s="1"/>
  <c r="B205" i="52" s="1"/>
  <c r="B206" i="52" s="1"/>
  <c r="B207" i="52" s="1"/>
  <c r="B208" i="52" s="1"/>
  <c r="B209" i="52" s="1"/>
  <c r="B210" i="52" s="1"/>
  <c r="B211" i="52" s="1"/>
  <c r="B212" i="52" s="1"/>
  <c r="B213" i="52" s="1"/>
  <c r="B214" i="52" s="1"/>
  <c r="B215" i="52" s="1"/>
  <c r="B216" i="52" s="1"/>
  <c r="B217" i="52" s="1"/>
  <c r="B218" i="52" s="1"/>
  <c r="B219" i="52" s="1"/>
  <c r="B220" i="52" s="1"/>
  <c r="B221" i="52" s="1"/>
  <c r="B222" i="52" s="1"/>
  <c r="B223" i="52" s="1"/>
  <c r="B224" i="52" s="1"/>
  <c r="B225" i="52" s="1"/>
  <c r="B226" i="52" s="1"/>
  <c r="B227" i="52" s="1"/>
  <c r="B228" i="52" s="1"/>
  <c r="B229" i="52" s="1"/>
  <c r="B230" i="52" s="1"/>
  <c r="B231" i="52" s="1"/>
  <c r="B232" i="52" s="1"/>
  <c r="B233" i="52" s="1"/>
  <c r="B234" i="52" s="1"/>
  <c r="B235" i="52" s="1"/>
  <c r="B236" i="52" s="1"/>
  <c r="B237" i="52" s="1"/>
  <c r="B238" i="52" s="1"/>
  <c r="B239" i="52" s="1"/>
  <c r="B240" i="52" s="1"/>
  <c r="B241" i="52" s="1"/>
  <c r="B242" i="52" s="1"/>
  <c r="B243" i="52" s="1"/>
  <c r="B244" i="52" s="1"/>
  <c r="B245" i="52" s="1"/>
  <c r="B246" i="52" s="1"/>
  <c r="B247" i="52" s="1"/>
  <c r="B248" i="52" s="1"/>
  <c r="B249" i="52" s="1"/>
  <c r="B250" i="52" s="1"/>
  <c r="B251" i="52" s="1"/>
  <c r="B252" i="52" s="1"/>
  <c r="B253" i="52" s="1"/>
  <c r="B254" i="52" s="1"/>
  <c r="B255" i="52" s="1"/>
  <c r="B256" i="52" s="1"/>
  <c r="B257" i="52" s="1"/>
  <c r="B258" i="52" s="1"/>
  <c r="B259" i="52" s="1"/>
  <c r="B260" i="52" s="1"/>
  <c r="B261" i="52" s="1"/>
  <c r="B262" i="52" s="1"/>
  <c r="B263" i="52" s="1"/>
  <c r="B264" i="52" s="1"/>
  <c r="B265" i="52" s="1"/>
  <c r="B266" i="52" s="1"/>
  <c r="B267" i="52" s="1"/>
  <c r="B268" i="52" s="1"/>
  <c r="B269" i="52" s="1"/>
  <c r="B270" i="52" s="1"/>
  <c r="B271" i="52" s="1"/>
  <c r="B272" i="52" s="1"/>
  <c r="B273" i="52" s="1"/>
  <c r="B274" i="52" s="1"/>
  <c r="B275" i="52" s="1"/>
  <c r="B276" i="52" s="1"/>
  <c r="B277" i="52" s="1"/>
  <c r="B278" i="52" s="1"/>
  <c r="B279" i="52" s="1"/>
  <c r="B280" i="52" s="1"/>
  <c r="B281" i="52" s="1"/>
  <c r="B282" i="52" s="1"/>
  <c r="B283" i="52" s="1"/>
  <c r="B284" i="52" s="1"/>
  <c r="B285" i="52" s="1"/>
  <c r="B286" i="52" s="1"/>
  <c r="B287" i="52" s="1"/>
  <c r="B288" i="52" s="1"/>
  <c r="B289" i="52" s="1"/>
  <c r="B290" i="52" s="1"/>
  <c r="B291" i="52" s="1"/>
  <c r="B292" i="52" s="1"/>
  <c r="B293" i="52" s="1"/>
  <c r="B294" i="52" s="1"/>
  <c r="B295" i="52" s="1"/>
  <c r="B296" i="52" s="1"/>
  <c r="B297" i="52" s="1"/>
  <c r="B298" i="52" s="1"/>
  <c r="B299" i="52" s="1"/>
  <c r="B300" i="52" s="1"/>
  <c r="B301" i="52" s="1"/>
  <c r="B302" i="52" s="1"/>
  <c r="B303" i="52" s="1"/>
  <c r="B304" i="52" s="1"/>
  <c r="B305" i="52" s="1"/>
  <c r="B306" i="52" s="1"/>
  <c r="B307" i="52" s="1"/>
  <c r="B308" i="52" s="1"/>
  <c r="B309" i="52" s="1"/>
  <c r="B310" i="52" s="1"/>
  <c r="B311" i="52" s="1"/>
  <c r="B312" i="52" s="1"/>
  <c r="B313" i="52" s="1"/>
  <c r="B314" i="52" s="1"/>
  <c r="B315" i="52" s="1"/>
  <c r="B316" i="52" s="1"/>
  <c r="B317" i="52" s="1"/>
  <c r="B318" i="52" s="1"/>
  <c r="B319" i="52" s="1"/>
  <c r="B320" i="52" s="1"/>
  <c r="B321" i="52" s="1"/>
  <c r="B322" i="52" s="1"/>
  <c r="B323" i="52" s="1"/>
  <c r="B324" i="52" s="1"/>
  <c r="B325" i="52" s="1"/>
  <c r="B326" i="52" s="1"/>
  <c r="B327" i="52" s="1"/>
  <c r="B328" i="52" s="1"/>
  <c r="B329" i="52" s="1"/>
  <c r="B330" i="52" s="1"/>
  <c r="B331" i="52" s="1"/>
  <c r="B332" i="52" s="1"/>
  <c r="B333" i="52" s="1"/>
  <c r="B334" i="52" s="1"/>
  <c r="B335" i="52" s="1"/>
  <c r="B336" i="52" s="1"/>
  <c r="B337" i="52" s="1"/>
  <c r="B338" i="52" s="1"/>
  <c r="B339" i="52" s="1"/>
  <c r="B340" i="52" s="1"/>
  <c r="B341" i="52" s="1"/>
  <c r="B342" i="52" s="1"/>
  <c r="B343" i="52" s="1"/>
  <c r="B344" i="52" s="1"/>
  <c r="B345" i="52" s="1"/>
  <c r="B346" i="52" s="1"/>
  <c r="A3" i="52"/>
  <c r="A4" i="52" s="1"/>
  <c r="A5" i="52" s="1"/>
  <c r="A6" i="52" s="1"/>
  <c r="A7" i="52" s="1"/>
  <c r="A8" i="52" s="1"/>
  <c r="A9" i="52" s="1"/>
  <c r="A10" i="52" s="1"/>
  <c r="A11" i="52" s="1"/>
  <c r="A12" i="52" s="1"/>
  <c r="A13" i="52" s="1"/>
  <c r="A14" i="52" s="1"/>
  <c r="A15" i="52" s="1"/>
  <c r="A16" i="52" s="1"/>
  <c r="A17" i="52" s="1"/>
  <c r="A18" i="52" s="1"/>
  <c r="A19" i="52" s="1"/>
  <c r="A20" i="52" s="1"/>
  <c r="A21" i="52" s="1"/>
  <c r="A22" i="52" s="1"/>
  <c r="A23" i="52" s="1"/>
  <c r="A24" i="52" s="1"/>
  <c r="A25" i="52" s="1"/>
  <c r="A26" i="52" s="1"/>
  <c r="A27" i="52" s="1"/>
  <c r="A28" i="52" s="1"/>
  <c r="A29" i="52" s="1"/>
  <c r="A30" i="52" s="1"/>
  <c r="A31" i="52" s="1"/>
  <c r="A32" i="52" s="1"/>
  <c r="A33" i="52" s="1"/>
  <c r="A34" i="52" s="1"/>
  <c r="A35" i="52" s="1"/>
  <c r="A36" i="52" s="1"/>
  <c r="A37" i="52" s="1"/>
  <c r="A38" i="52" s="1"/>
  <c r="A39" i="52" s="1"/>
  <c r="A40" i="52" s="1"/>
  <c r="A41" i="52" s="1"/>
  <c r="A42" i="52" s="1"/>
  <c r="A43" i="52" s="1"/>
  <c r="A44" i="52" s="1"/>
  <c r="A45" i="52" s="1"/>
  <c r="A46" i="52" s="1"/>
  <c r="A47" i="52" s="1"/>
  <c r="A48" i="52" s="1"/>
  <c r="A49" i="52" s="1"/>
  <c r="A50" i="52" s="1"/>
  <c r="A51" i="52" s="1"/>
  <c r="A52" i="52" s="1"/>
  <c r="A53" i="52" s="1"/>
  <c r="A54" i="52" s="1"/>
  <c r="A55" i="52" s="1"/>
  <c r="A56" i="52" s="1"/>
  <c r="A57" i="52" s="1"/>
  <c r="A58" i="52" s="1"/>
  <c r="A59" i="52" s="1"/>
  <c r="A60" i="52" s="1"/>
  <c r="A61" i="52" s="1"/>
  <c r="A62" i="52" s="1"/>
  <c r="A63" i="52" s="1"/>
  <c r="A64" i="52" s="1"/>
  <c r="A65" i="52" s="1"/>
  <c r="A66" i="52" s="1"/>
  <c r="A67" i="52" s="1"/>
  <c r="A68" i="52" s="1"/>
  <c r="A69" i="52" s="1"/>
  <c r="A70" i="52" s="1"/>
  <c r="A71" i="52" s="1"/>
  <c r="A72" i="52" s="1"/>
  <c r="A73" i="52" s="1"/>
  <c r="A74" i="52" s="1"/>
  <c r="A75" i="52" s="1"/>
  <c r="A76" i="52" s="1"/>
  <c r="A77" i="52" s="1"/>
  <c r="A78" i="52" s="1"/>
  <c r="A79" i="52" s="1"/>
  <c r="A80" i="52" s="1"/>
  <c r="A81" i="52" s="1"/>
  <c r="A82" i="52" s="1"/>
  <c r="A83" i="52" s="1"/>
  <c r="A84" i="52" s="1"/>
  <c r="A85" i="52" s="1"/>
  <c r="A86" i="52" s="1"/>
  <c r="A87" i="52" s="1"/>
  <c r="A88" i="52" s="1"/>
  <c r="A89" i="52" s="1"/>
  <c r="A90" i="52" s="1"/>
  <c r="A91" i="52" s="1"/>
  <c r="A92" i="52" s="1"/>
  <c r="A93" i="52" s="1"/>
  <c r="A94" i="52" s="1"/>
  <c r="A95" i="52" s="1"/>
  <c r="A96" i="52" s="1"/>
  <c r="A97" i="52" s="1"/>
  <c r="A98" i="52" s="1"/>
  <c r="A99" i="52" s="1"/>
  <c r="A100" i="52" s="1"/>
  <c r="A101" i="52" s="1"/>
  <c r="A102" i="52" s="1"/>
  <c r="A103" i="52" s="1"/>
  <c r="A104" i="52" s="1"/>
  <c r="A105" i="52" s="1"/>
  <c r="A106" i="52" s="1"/>
  <c r="A107" i="52" s="1"/>
  <c r="A108" i="52" s="1"/>
  <c r="A109" i="52" s="1"/>
  <c r="A110" i="52" s="1"/>
  <c r="A111" i="52" s="1"/>
  <c r="A112" i="52" s="1"/>
  <c r="A113" i="52" s="1"/>
  <c r="A114" i="52" s="1"/>
  <c r="A115" i="52" s="1"/>
  <c r="A116" i="52" s="1"/>
  <c r="A117" i="52" s="1"/>
  <c r="A118" i="52" s="1"/>
  <c r="A119" i="52" s="1"/>
  <c r="A120" i="52" s="1"/>
  <c r="A121" i="52" s="1"/>
  <c r="A122" i="52" s="1"/>
  <c r="A123" i="52" s="1"/>
  <c r="A124" i="52" s="1"/>
  <c r="A125" i="52" s="1"/>
  <c r="A126" i="52" s="1"/>
  <c r="A127" i="52" s="1"/>
  <c r="A128" i="52" s="1"/>
  <c r="A129" i="52" s="1"/>
  <c r="A130" i="52" s="1"/>
  <c r="A131" i="52" s="1"/>
  <c r="A132" i="52" s="1"/>
  <c r="A133" i="52" s="1"/>
  <c r="A134" i="52" s="1"/>
  <c r="A135" i="52" s="1"/>
  <c r="A136" i="52" s="1"/>
  <c r="A137" i="52" s="1"/>
  <c r="A138" i="52" s="1"/>
  <c r="A139" i="52" s="1"/>
  <c r="A140" i="52" s="1"/>
  <c r="A141" i="52" s="1"/>
  <c r="A142" i="52" s="1"/>
  <c r="A143" i="52" s="1"/>
  <c r="A144" i="52" s="1"/>
  <c r="A145" i="52" s="1"/>
  <c r="A146" i="52" s="1"/>
  <c r="A147" i="52" s="1"/>
  <c r="A148" i="52" s="1"/>
  <c r="A149" i="52" s="1"/>
  <c r="A150" i="52" s="1"/>
  <c r="A151" i="52" s="1"/>
  <c r="A152" i="52" s="1"/>
  <c r="A153" i="52" s="1"/>
  <c r="A154" i="52" s="1"/>
  <c r="A155" i="52" s="1"/>
  <c r="A156" i="52" s="1"/>
  <c r="A157" i="52" s="1"/>
  <c r="A158" i="52" s="1"/>
  <c r="A159" i="52" s="1"/>
  <c r="A160" i="52" s="1"/>
  <c r="A161" i="52" s="1"/>
  <c r="A162" i="52" s="1"/>
  <c r="A163" i="52" s="1"/>
  <c r="A164" i="52" s="1"/>
  <c r="A165" i="52" s="1"/>
  <c r="A166" i="52" s="1"/>
  <c r="A167" i="52" s="1"/>
  <c r="A168" i="52" s="1"/>
  <c r="A169" i="52" s="1"/>
  <c r="A170" i="52" s="1"/>
  <c r="A171" i="52" s="1"/>
  <c r="A172" i="52" s="1"/>
  <c r="A173" i="52" s="1"/>
  <c r="A174" i="52" s="1"/>
  <c r="A175" i="52" s="1"/>
  <c r="A176" i="52" s="1"/>
  <c r="A177" i="52" s="1"/>
  <c r="A178" i="52" s="1"/>
  <c r="A179" i="52" s="1"/>
  <c r="A180" i="52" s="1"/>
  <c r="A181" i="52" s="1"/>
  <c r="A182" i="52" s="1"/>
  <c r="A183" i="52" s="1"/>
  <c r="A184" i="52" s="1"/>
  <c r="A185" i="52" s="1"/>
  <c r="A186" i="52" s="1"/>
  <c r="A187" i="52" s="1"/>
  <c r="A188" i="52" s="1"/>
  <c r="A189" i="52" s="1"/>
  <c r="A190" i="52" s="1"/>
  <c r="A191" i="52" s="1"/>
  <c r="A192" i="52" s="1"/>
  <c r="A193" i="52" s="1"/>
  <c r="A194" i="52" s="1"/>
  <c r="A195" i="52" s="1"/>
  <c r="A196" i="52" s="1"/>
  <c r="A197" i="52" s="1"/>
  <c r="A198" i="52" s="1"/>
  <c r="A199" i="52" s="1"/>
  <c r="A200" i="52" s="1"/>
  <c r="A201" i="52" s="1"/>
  <c r="A202" i="52" s="1"/>
  <c r="A203" i="52" s="1"/>
  <c r="A204" i="52" s="1"/>
  <c r="A205" i="52" s="1"/>
  <c r="A206" i="52" s="1"/>
  <c r="A207" i="52" s="1"/>
  <c r="A208" i="52" s="1"/>
  <c r="A209" i="52" s="1"/>
  <c r="A210" i="52" s="1"/>
  <c r="A211" i="52" s="1"/>
  <c r="A212" i="52" s="1"/>
  <c r="A213" i="52" s="1"/>
  <c r="A214" i="52" s="1"/>
  <c r="A215" i="52" s="1"/>
  <c r="A216" i="52" s="1"/>
  <c r="A217" i="52" s="1"/>
  <c r="A218" i="52" s="1"/>
  <c r="A219" i="52" s="1"/>
  <c r="A220" i="52" s="1"/>
  <c r="A221" i="52" s="1"/>
  <c r="A222" i="52" s="1"/>
  <c r="A223" i="52" s="1"/>
  <c r="A224" i="52" s="1"/>
  <c r="A225" i="52" s="1"/>
  <c r="A226" i="52" s="1"/>
  <c r="A227" i="52" s="1"/>
  <c r="A228" i="52" s="1"/>
  <c r="A229" i="52" s="1"/>
  <c r="A230" i="52" s="1"/>
  <c r="A231" i="52" s="1"/>
  <c r="A232" i="52" s="1"/>
  <c r="A233" i="52" s="1"/>
  <c r="A234" i="52" s="1"/>
  <c r="A235" i="52" s="1"/>
  <c r="A236" i="52" s="1"/>
  <c r="A237" i="52" s="1"/>
  <c r="A238" i="52" s="1"/>
  <c r="A239" i="52" s="1"/>
  <c r="A240" i="52" s="1"/>
  <c r="A241" i="52" s="1"/>
  <c r="A242" i="52" s="1"/>
  <c r="A243" i="52" s="1"/>
  <c r="A244" i="52" s="1"/>
  <c r="A245" i="52" s="1"/>
  <c r="A246" i="52" s="1"/>
  <c r="A247" i="52" s="1"/>
  <c r="A248" i="52" s="1"/>
  <c r="A249" i="52" s="1"/>
  <c r="A250" i="52" s="1"/>
  <c r="A251" i="52" s="1"/>
  <c r="A252" i="52" s="1"/>
  <c r="A253" i="52" s="1"/>
  <c r="A254" i="52" s="1"/>
  <c r="A255" i="52" s="1"/>
  <c r="A256" i="52" s="1"/>
  <c r="A257" i="52" s="1"/>
  <c r="A258" i="52" s="1"/>
  <c r="A259" i="52" s="1"/>
  <c r="A260" i="52" s="1"/>
  <c r="A261" i="52" s="1"/>
  <c r="A262" i="52" s="1"/>
  <c r="A263" i="52" s="1"/>
  <c r="A264" i="52" s="1"/>
  <c r="A265" i="52" s="1"/>
  <c r="A266" i="52" s="1"/>
  <c r="A267" i="52" s="1"/>
  <c r="A268" i="52" s="1"/>
  <c r="A269" i="52" s="1"/>
  <c r="A270" i="52" s="1"/>
  <c r="A271" i="52" s="1"/>
  <c r="A272" i="52" s="1"/>
  <c r="A273" i="52" s="1"/>
  <c r="A274" i="52" s="1"/>
  <c r="A275" i="52" s="1"/>
  <c r="A276" i="52" s="1"/>
  <c r="A277" i="52" s="1"/>
  <c r="A278" i="52" s="1"/>
  <c r="A279" i="52" s="1"/>
  <c r="A280" i="52" s="1"/>
  <c r="A281" i="52" s="1"/>
  <c r="A282" i="52" s="1"/>
  <c r="A283" i="52" s="1"/>
  <c r="A284" i="52" s="1"/>
  <c r="A285" i="52" s="1"/>
  <c r="A286" i="52" s="1"/>
  <c r="A287" i="52" s="1"/>
  <c r="A288" i="52" s="1"/>
  <c r="A289" i="52" s="1"/>
  <c r="A290" i="52" s="1"/>
  <c r="A291" i="52" s="1"/>
  <c r="A292" i="52" s="1"/>
  <c r="A293" i="52" s="1"/>
  <c r="A294" i="52" s="1"/>
  <c r="A295" i="52" s="1"/>
  <c r="A296" i="52" s="1"/>
  <c r="A297" i="52" s="1"/>
  <c r="A298" i="52" s="1"/>
  <c r="A299" i="52" s="1"/>
  <c r="A300" i="52" s="1"/>
  <c r="A301" i="52" s="1"/>
  <c r="A302" i="52" s="1"/>
  <c r="A303" i="52" s="1"/>
  <c r="A304" i="52" s="1"/>
  <c r="A305" i="52" s="1"/>
  <c r="A306" i="52" s="1"/>
  <c r="A307" i="52" s="1"/>
  <c r="A308" i="52" s="1"/>
  <c r="A309" i="52" s="1"/>
  <c r="A310" i="52" s="1"/>
  <c r="A311" i="52" s="1"/>
  <c r="A312" i="52" s="1"/>
  <c r="A313" i="52" s="1"/>
  <c r="A314" i="52" s="1"/>
  <c r="A315" i="52" s="1"/>
  <c r="A316" i="52" s="1"/>
  <c r="A317" i="52" s="1"/>
  <c r="A318" i="52" s="1"/>
  <c r="A319" i="52" s="1"/>
  <c r="A320" i="52" s="1"/>
  <c r="A321" i="52" s="1"/>
  <c r="A322" i="52" s="1"/>
  <c r="A323" i="52" s="1"/>
  <c r="A324" i="52" s="1"/>
  <c r="A325" i="52" s="1"/>
  <c r="A326" i="52" s="1"/>
  <c r="A327" i="52" s="1"/>
  <c r="A328" i="52" s="1"/>
  <c r="A329" i="52" s="1"/>
  <c r="A330" i="52" s="1"/>
  <c r="A331" i="52" s="1"/>
  <c r="A332" i="52" s="1"/>
  <c r="A333" i="52" s="1"/>
  <c r="A334" i="52" s="1"/>
  <c r="A335" i="52" s="1"/>
  <c r="A336" i="52" s="1"/>
  <c r="A337" i="52" s="1"/>
  <c r="A338" i="52" s="1"/>
  <c r="A339" i="52" s="1"/>
  <c r="A340" i="52" s="1"/>
  <c r="A341" i="52" s="1"/>
  <c r="A342" i="52" s="1"/>
  <c r="A343" i="52" s="1"/>
  <c r="A344" i="52" s="1"/>
  <c r="A345" i="52" s="1"/>
  <c r="A346" i="52" s="1"/>
  <c r="L2" i="52"/>
  <c r="C13" i="1" s="1"/>
  <c r="K2" i="52"/>
  <c r="J2" i="52"/>
  <c r="E13" i="1" s="1"/>
  <c r="I2" i="52"/>
  <c r="K13" i="1" s="1"/>
  <c r="H2" i="52"/>
  <c r="J13" i="1" s="1"/>
  <c r="G2" i="52"/>
  <c r="H13" i="1" s="1"/>
  <c r="F2" i="52"/>
  <c r="G13" i="1" s="1"/>
  <c r="B3" i="51"/>
  <c r="B4" i="51" s="1"/>
  <c r="B5" i="51" s="1"/>
  <c r="B6" i="51" s="1"/>
  <c r="B7" i="51" s="1"/>
  <c r="B8" i="51" s="1"/>
  <c r="B9" i="51" s="1"/>
  <c r="B10" i="51" s="1"/>
  <c r="B11" i="51" s="1"/>
  <c r="B12" i="51" s="1"/>
  <c r="B13" i="51" s="1"/>
  <c r="B14" i="51" s="1"/>
  <c r="B15" i="51" s="1"/>
  <c r="B16" i="51" s="1"/>
  <c r="B17" i="51" s="1"/>
  <c r="B18" i="51" s="1"/>
  <c r="B19" i="51" s="1"/>
  <c r="B20" i="51" s="1"/>
  <c r="B21" i="51" s="1"/>
  <c r="B22" i="51" s="1"/>
  <c r="B23" i="51" s="1"/>
  <c r="B24" i="51" s="1"/>
  <c r="B25" i="51" s="1"/>
  <c r="B26" i="51" s="1"/>
  <c r="B27" i="51" s="1"/>
  <c r="B28" i="51" s="1"/>
  <c r="B29" i="51" s="1"/>
  <c r="B30" i="51" s="1"/>
  <c r="B31" i="51" s="1"/>
  <c r="B32" i="51" s="1"/>
  <c r="B33" i="51" s="1"/>
  <c r="B34" i="51" s="1"/>
  <c r="B35" i="51" s="1"/>
  <c r="B36" i="51" s="1"/>
  <c r="B37" i="51" s="1"/>
  <c r="B38" i="51" s="1"/>
  <c r="B39" i="51" s="1"/>
  <c r="B40" i="51" s="1"/>
  <c r="B41" i="51" s="1"/>
  <c r="B42" i="51" s="1"/>
  <c r="B43" i="51" s="1"/>
  <c r="B44" i="51" s="1"/>
  <c r="B45" i="51" s="1"/>
  <c r="B46" i="51" s="1"/>
  <c r="B47" i="51" s="1"/>
  <c r="B48" i="51" s="1"/>
  <c r="B49" i="51" s="1"/>
  <c r="B50" i="51" s="1"/>
  <c r="B51" i="51" s="1"/>
  <c r="B52" i="51" s="1"/>
  <c r="B53" i="51" s="1"/>
  <c r="B54" i="51" s="1"/>
  <c r="B55" i="51" s="1"/>
  <c r="B56" i="51" s="1"/>
  <c r="B57" i="51" s="1"/>
  <c r="B58" i="51" s="1"/>
  <c r="B59" i="51" s="1"/>
  <c r="B60" i="51" s="1"/>
  <c r="B61" i="51" s="1"/>
  <c r="B62" i="51" s="1"/>
  <c r="B63" i="51" s="1"/>
  <c r="B64" i="51" s="1"/>
  <c r="B65" i="51" s="1"/>
  <c r="B66" i="51" s="1"/>
  <c r="B67" i="51" s="1"/>
  <c r="B68" i="51" s="1"/>
  <c r="B69" i="51" s="1"/>
  <c r="B70" i="51" s="1"/>
  <c r="B71" i="51" s="1"/>
  <c r="B72" i="51" s="1"/>
  <c r="B73" i="51" s="1"/>
  <c r="B74" i="51" s="1"/>
  <c r="B75" i="51" s="1"/>
  <c r="B76" i="51" s="1"/>
  <c r="B77" i="51" s="1"/>
  <c r="B78" i="51" s="1"/>
  <c r="B79" i="51" s="1"/>
  <c r="B80" i="51" s="1"/>
  <c r="B81" i="51" s="1"/>
  <c r="B82" i="51" s="1"/>
  <c r="B83" i="51" s="1"/>
  <c r="B84" i="51" s="1"/>
  <c r="B85" i="51" s="1"/>
  <c r="B86" i="51" s="1"/>
  <c r="B87" i="51" s="1"/>
  <c r="B88" i="51" s="1"/>
  <c r="B89" i="51" s="1"/>
  <c r="B90" i="51" s="1"/>
  <c r="B91" i="51" s="1"/>
  <c r="B92" i="51" s="1"/>
  <c r="B93" i="51" s="1"/>
  <c r="B94" i="51" s="1"/>
  <c r="B95" i="51" s="1"/>
  <c r="B96" i="51" s="1"/>
  <c r="B97" i="51" s="1"/>
  <c r="B98" i="51" s="1"/>
  <c r="B99" i="51" s="1"/>
  <c r="B100" i="51" s="1"/>
  <c r="B101" i="51" s="1"/>
  <c r="B102" i="51" s="1"/>
  <c r="B103" i="51" s="1"/>
  <c r="B104" i="51" s="1"/>
  <c r="B105" i="51" s="1"/>
  <c r="B106" i="51" s="1"/>
  <c r="B107" i="51" s="1"/>
  <c r="B108" i="51" s="1"/>
  <c r="B109" i="51" s="1"/>
  <c r="B110" i="51" s="1"/>
  <c r="B111" i="51" s="1"/>
  <c r="B112" i="51" s="1"/>
  <c r="B113" i="51" s="1"/>
  <c r="B114" i="51" s="1"/>
  <c r="B115" i="51" s="1"/>
  <c r="B116" i="51" s="1"/>
  <c r="B117" i="51" s="1"/>
  <c r="B118" i="51" s="1"/>
  <c r="B119" i="51" s="1"/>
  <c r="B120" i="51" s="1"/>
  <c r="B121" i="51" s="1"/>
  <c r="B122" i="51" s="1"/>
  <c r="B123" i="51" s="1"/>
  <c r="B124" i="51" s="1"/>
  <c r="B125" i="51" s="1"/>
  <c r="B126" i="51" s="1"/>
  <c r="B127" i="51" s="1"/>
  <c r="B128" i="51" s="1"/>
  <c r="B129" i="51" s="1"/>
  <c r="B130" i="51" s="1"/>
  <c r="B131" i="51" s="1"/>
  <c r="B132" i="51" s="1"/>
  <c r="B133" i="51" s="1"/>
  <c r="B134" i="51" s="1"/>
  <c r="B135" i="51" s="1"/>
  <c r="B136" i="51" s="1"/>
  <c r="B137" i="51" s="1"/>
  <c r="B138" i="51" s="1"/>
  <c r="B139" i="51" s="1"/>
  <c r="B140" i="51" s="1"/>
  <c r="B141" i="51" s="1"/>
  <c r="B142" i="51" s="1"/>
  <c r="B143" i="51" s="1"/>
  <c r="B144" i="51" s="1"/>
  <c r="B145" i="51" s="1"/>
  <c r="B146" i="51" s="1"/>
  <c r="B147" i="51" s="1"/>
  <c r="B148" i="51" s="1"/>
  <c r="B149" i="51" s="1"/>
  <c r="B150" i="51" s="1"/>
  <c r="B151" i="51" s="1"/>
  <c r="B152" i="51" s="1"/>
  <c r="B153" i="51" s="1"/>
  <c r="B154" i="51" s="1"/>
  <c r="B155" i="51" s="1"/>
  <c r="B156" i="51" s="1"/>
  <c r="B157" i="51" s="1"/>
  <c r="B158" i="51" s="1"/>
  <c r="B159" i="51" s="1"/>
  <c r="B160" i="51" s="1"/>
  <c r="B161" i="51" s="1"/>
  <c r="B162" i="51" s="1"/>
  <c r="B163" i="51" s="1"/>
  <c r="B164" i="51" s="1"/>
  <c r="B165" i="51" s="1"/>
  <c r="B166" i="51" s="1"/>
  <c r="B167" i="51" s="1"/>
  <c r="B168" i="51" s="1"/>
  <c r="B169" i="51" s="1"/>
  <c r="B170" i="51" s="1"/>
  <c r="B171" i="51" s="1"/>
  <c r="B172" i="51" s="1"/>
  <c r="B173" i="51" s="1"/>
  <c r="B174" i="51" s="1"/>
  <c r="B175" i="51" s="1"/>
  <c r="B176" i="51" s="1"/>
  <c r="B177" i="51" s="1"/>
  <c r="B178" i="51" s="1"/>
  <c r="B179" i="51" s="1"/>
  <c r="B180" i="51" s="1"/>
  <c r="B181" i="51" s="1"/>
  <c r="B182" i="51" s="1"/>
  <c r="B183" i="51" s="1"/>
  <c r="B184" i="51" s="1"/>
  <c r="B185" i="51" s="1"/>
  <c r="B186" i="51" s="1"/>
  <c r="B187" i="51" s="1"/>
  <c r="B188" i="51" s="1"/>
  <c r="B189" i="51" s="1"/>
  <c r="B190" i="51" s="1"/>
  <c r="B191" i="51" s="1"/>
  <c r="B192" i="51" s="1"/>
  <c r="B193" i="51" s="1"/>
  <c r="B194" i="51" s="1"/>
  <c r="B195" i="51" s="1"/>
  <c r="B196" i="51" s="1"/>
  <c r="B197" i="51" s="1"/>
  <c r="B198" i="51" s="1"/>
  <c r="B199" i="51" s="1"/>
  <c r="B200" i="51" s="1"/>
  <c r="B201" i="51" s="1"/>
  <c r="B202" i="51" s="1"/>
  <c r="B203" i="51" s="1"/>
  <c r="B204" i="51" s="1"/>
  <c r="B205" i="51" s="1"/>
  <c r="B206" i="51" s="1"/>
  <c r="B207" i="51" s="1"/>
  <c r="B208" i="51" s="1"/>
  <c r="B209" i="51" s="1"/>
  <c r="B210" i="51" s="1"/>
  <c r="B211" i="51" s="1"/>
  <c r="B212" i="51" s="1"/>
  <c r="B213" i="51" s="1"/>
  <c r="B214" i="51" s="1"/>
  <c r="B215" i="51" s="1"/>
  <c r="B216" i="51" s="1"/>
  <c r="B217" i="51" s="1"/>
  <c r="B218" i="51" s="1"/>
  <c r="B219" i="51" s="1"/>
  <c r="B220" i="51" s="1"/>
  <c r="B221" i="51" s="1"/>
  <c r="B222" i="51" s="1"/>
  <c r="B223" i="51" s="1"/>
  <c r="B224" i="51" s="1"/>
  <c r="B225" i="51" s="1"/>
  <c r="B226" i="51" s="1"/>
  <c r="B227" i="51" s="1"/>
  <c r="B228" i="51" s="1"/>
  <c r="B229" i="51" s="1"/>
  <c r="B230" i="51" s="1"/>
  <c r="B231" i="51" s="1"/>
  <c r="B232" i="51" s="1"/>
  <c r="B233" i="51" s="1"/>
  <c r="B234" i="51" s="1"/>
  <c r="B235" i="51" s="1"/>
  <c r="B236" i="51" s="1"/>
  <c r="B237" i="51" s="1"/>
  <c r="B238" i="51" s="1"/>
  <c r="B239" i="51" s="1"/>
  <c r="B240" i="51" s="1"/>
  <c r="B241" i="51" s="1"/>
  <c r="B242" i="51" s="1"/>
  <c r="B243" i="51" s="1"/>
  <c r="B244" i="51" s="1"/>
  <c r="B245" i="51" s="1"/>
  <c r="B246" i="51" s="1"/>
  <c r="B247" i="51" s="1"/>
  <c r="B248" i="51" s="1"/>
  <c r="B249" i="51" s="1"/>
  <c r="B250" i="51" s="1"/>
  <c r="B251" i="51" s="1"/>
  <c r="B252" i="51" s="1"/>
  <c r="B253" i="51" s="1"/>
  <c r="B254" i="51" s="1"/>
  <c r="B255" i="51" s="1"/>
  <c r="B256" i="51" s="1"/>
  <c r="B257" i="51" s="1"/>
  <c r="B258" i="51" s="1"/>
  <c r="B259" i="51" s="1"/>
  <c r="B260" i="51" s="1"/>
  <c r="B261" i="51" s="1"/>
  <c r="B262" i="51" s="1"/>
  <c r="B263" i="51" s="1"/>
  <c r="B264" i="51" s="1"/>
  <c r="B265" i="51" s="1"/>
  <c r="B266" i="51" s="1"/>
  <c r="B267" i="51" s="1"/>
  <c r="B268" i="51" s="1"/>
  <c r="B269" i="51" s="1"/>
  <c r="B270" i="51" s="1"/>
  <c r="B271" i="51" s="1"/>
  <c r="B272" i="51" s="1"/>
  <c r="B273" i="51" s="1"/>
  <c r="B274" i="51" s="1"/>
  <c r="B275" i="51" s="1"/>
  <c r="B276" i="51" s="1"/>
  <c r="B277" i="51" s="1"/>
  <c r="B278" i="51" s="1"/>
  <c r="B279" i="51" s="1"/>
  <c r="B280" i="51" s="1"/>
  <c r="B281" i="51" s="1"/>
  <c r="B282" i="51" s="1"/>
  <c r="B283" i="51" s="1"/>
  <c r="B284" i="51" s="1"/>
  <c r="B285" i="51" s="1"/>
  <c r="B286" i="51" s="1"/>
  <c r="B287" i="51" s="1"/>
  <c r="B288" i="51" s="1"/>
  <c r="B289" i="51" s="1"/>
  <c r="B290" i="51" s="1"/>
  <c r="B291" i="51" s="1"/>
  <c r="B292" i="51" s="1"/>
  <c r="B293" i="51" s="1"/>
  <c r="B294" i="51" s="1"/>
  <c r="B295" i="51" s="1"/>
  <c r="B296" i="51" s="1"/>
  <c r="B297" i="51" s="1"/>
  <c r="B298" i="51" s="1"/>
  <c r="B299" i="51" s="1"/>
  <c r="B300" i="51" s="1"/>
  <c r="B301" i="51" s="1"/>
  <c r="B302" i="51" s="1"/>
  <c r="B303" i="51" s="1"/>
  <c r="B304" i="51" s="1"/>
  <c r="B305" i="51" s="1"/>
  <c r="B306" i="51" s="1"/>
  <c r="B307" i="51" s="1"/>
  <c r="B308" i="51" s="1"/>
  <c r="B309" i="51" s="1"/>
  <c r="B310" i="51" s="1"/>
  <c r="B311" i="51" s="1"/>
  <c r="B312" i="51" s="1"/>
  <c r="B313" i="51" s="1"/>
  <c r="B314" i="51" s="1"/>
  <c r="B315" i="51" s="1"/>
  <c r="B316" i="51" s="1"/>
  <c r="B317" i="51" s="1"/>
  <c r="B318" i="51" s="1"/>
  <c r="B319" i="51" s="1"/>
  <c r="B320" i="51" s="1"/>
  <c r="B321" i="51" s="1"/>
  <c r="B322" i="51" s="1"/>
  <c r="B323" i="51" s="1"/>
  <c r="B324" i="51" s="1"/>
  <c r="B325" i="51" s="1"/>
  <c r="B326" i="51" s="1"/>
  <c r="B327" i="51" s="1"/>
  <c r="B328" i="51" s="1"/>
  <c r="B329" i="51" s="1"/>
  <c r="B330" i="51" s="1"/>
  <c r="B331" i="51" s="1"/>
  <c r="B332" i="51" s="1"/>
  <c r="B333" i="51" s="1"/>
  <c r="B334" i="51" s="1"/>
  <c r="B335" i="51" s="1"/>
  <c r="B336" i="51" s="1"/>
  <c r="B337" i="51" s="1"/>
  <c r="B338" i="51" s="1"/>
  <c r="B339" i="51" s="1"/>
  <c r="B340" i="51" s="1"/>
  <c r="B341" i="51" s="1"/>
  <c r="B342" i="51" s="1"/>
  <c r="B343" i="51" s="1"/>
  <c r="B344" i="51" s="1"/>
  <c r="B345" i="51" s="1"/>
  <c r="B346" i="51" s="1"/>
  <c r="A3" i="51"/>
  <c r="A4" i="51" s="1"/>
  <c r="A5" i="51" s="1"/>
  <c r="A6" i="51" s="1"/>
  <c r="A7" i="51" s="1"/>
  <c r="A8" i="51" s="1"/>
  <c r="A9" i="51" s="1"/>
  <c r="A10" i="51" s="1"/>
  <c r="A11" i="51" s="1"/>
  <c r="A12" i="51" s="1"/>
  <c r="A13" i="51" s="1"/>
  <c r="A14" i="51" s="1"/>
  <c r="A15" i="51" s="1"/>
  <c r="A16" i="51" s="1"/>
  <c r="A17" i="51" s="1"/>
  <c r="A18" i="51" s="1"/>
  <c r="A19" i="51" s="1"/>
  <c r="A20" i="51" s="1"/>
  <c r="A21" i="51" s="1"/>
  <c r="A22" i="51" s="1"/>
  <c r="A23" i="51" s="1"/>
  <c r="A24" i="51" s="1"/>
  <c r="A25" i="51" s="1"/>
  <c r="A26" i="51" s="1"/>
  <c r="A27" i="51" s="1"/>
  <c r="A28" i="51" s="1"/>
  <c r="A29" i="51" s="1"/>
  <c r="A30" i="51" s="1"/>
  <c r="A31" i="51" s="1"/>
  <c r="A32" i="51" s="1"/>
  <c r="A33" i="51" s="1"/>
  <c r="A34" i="51" s="1"/>
  <c r="A35" i="51" s="1"/>
  <c r="A36" i="51" s="1"/>
  <c r="A37" i="51" s="1"/>
  <c r="A38" i="51" s="1"/>
  <c r="A39" i="51" s="1"/>
  <c r="A40" i="51" s="1"/>
  <c r="A41" i="51" s="1"/>
  <c r="A42" i="51" s="1"/>
  <c r="A43" i="51" s="1"/>
  <c r="A44" i="51" s="1"/>
  <c r="A45" i="51" s="1"/>
  <c r="A46" i="51" s="1"/>
  <c r="A47" i="51" s="1"/>
  <c r="A48" i="51" s="1"/>
  <c r="A49" i="51" s="1"/>
  <c r="A50" i="51" s="1"/>
  <c r="A51" i="51" s="1"/>
  <c r="A52" i="51" s="1"/>
  <c r="A53" i="51" s="1"/>
  <c r="A54" i="51" s="1"/>
  <c r="A55" i="51" s="1"/>
  <c r="A56" i="51" s="1"/>
  <c r="A57" i="51" s="1"/>
  <c r="A58" i="51" s="1"/>
  <c r="A59" i="51" s="1"/>
  <c r="A60" i="51" s="1"/>
  <c r="A61" i="51" s="1"/>
  <c r="A62" i="51" s="1"/>
  <c r="A63" i="51" s="1"/>
  <c r="A64" i="51" s="1"/>
  <c r="A65" i="51" s="1"/>
  <c r="A66" i="51" s="1"/>
  <c r="A67" i="51" s="1"/>
  <c r="A68" i="51" s="1"/>
  <c r="A69" i="51" s="1"/>
  <c r="A70" i="51" s="1"/>
  <c r="A71" i="51" s="1"/>
  <c r="A72" i="51" s="1"/>
  <c r="A73" i="51" s="1"/>
  <c r="A74" i="51" s="1"/>
  <c r="A75" i="51" s="1"/>
  <c r="A76" i="51" s="1"/>
  <c r="A77" i="51" s="1"/>
  <c r="A78" i="51" s="1"/>
  <c r="A79" i="51" s="1"/>
  <c r="A80" i="51" s="1"/>
  <c r="A81" i="51" s="1"/>
  <c r="A82" i="51" s="1"/>
  <c r="A83" i="51" s="1"/>
  <c r="A84" i="51" s="1"/>
  <c r="A85" i="51" s="1"/>
  <c r="A86" i="51" s="1"/>
  <c r="A87" i="51" s="1"/>
  <c r="A88" i="51" s="1"/>
  <c r="A89" i="51" s="1"/>
  <c r="A90" i="51" s="1"/>
  <c r="A91" i="51" s="1"/>
  <c r="A92" i="51" s="1"/>
  <c r="A93" i="51" s="1"/>
  <c r="A94" i="51" s="1"/>
  <c r="A95" i="51" s="1"/>
  <c r="A96" i="51" s="1"/>
  <c r="A97" i="51" s="1"/>
  <c r="A98" i="51" s="1"/>
  <c r="A99" i="51" s="1"/>
  <c r="A100" i="51" s="1"/>
  <c r="A101" i="51" s="1"/>
  <c r="A102" i="51" s="1"/>
  <c r="A103" i="51" s="1"/>
  <c r="A104" i="51" s="1"/>
  <c r="A105" i="51" s="1"/>
  <c r="A106" i="51" s="1"/>
  <c r="A107" i="51" s="1"/>
  <c r="A108" i="51" s="1"/>
  <c r="A109" i="51" s="1"/>
  <c r="A110" i="51" s="1"/>
  <c r="A111" i="51" s="1"/>
  <c r="A112" i="51" s="1"/>
  <c r="A113" i="51" s="1"/>
  <c r="A114" i="51" s="1"/>
  <c r="A115" i="51" s="1"/>
  <c r="A116" i="51" s="1"/>
  <c r="A117" i="51" s="1"/>
  <c r="A118" i="51" s="1"/>
  <c r="A119" i="51" s="1"/>
  <c r="A120" i="51" s="1"/>
  <c r="A121" i="51" s="1"/>
  <c r="A122" i="51" s="1"/>
  <c r="A123" i="51" s="1"/>
  <c r="A124" i="51" s="1"/>
  <c r="A125" i="51" s="1"/>
  <c r="A126" i="51" s="1"/>
  <c r="A127" i="51" s="1"/>
  <c r="A128" i="51" s="1"/>
  <c r="A129" i="51" s="1"/>
  <c r="A130" i="51" s="1"/>
  <c r="A131" i="51" s="1"/>
  <c r="A132" i="51" s="1"/>
  <c r="A133" i="51" s="1"/>
  <c r="A134" i="51" s="1"/>
  <c r="A135" i="51" s="1"/>
  <c r="A136" i="51" s="1"/>
  <c r="A137" i="51" s="1"/>
  <c r="A138" i="51" s="1"/>
  <c r="A139" i="51" s="1"/>
  <c r="A140" i="51" s="1"/>
  <c r="A141" i="51" s="1"/>
  <c r="A142" i="51" s="1"/>
  <c r="A143" i="51" s="1"/>
  <c r="A144" i="51" s="1"/>
  <c r="A145" i="51" s="1"/>
  <c r="A146" i="51" s="1"/>
  <c r="A147" i="51" s="1"/>
  <c r="A148" i="51" s="1"/>
  <c r="A149" i="51" s="1"/>
  <c r="A150" i="51" s="1"/>
  <c r="A151" i="51" s="1"/>
  <c r="A152" i="51" s="1"/>
  <c r="A153" i="51" s="1"/>
  <c r="A154" i="51" s="1"/>
  <c r="A155" i="51" s="1"/>
  <c r="A156" i="51" s="1"/>
  <c r="A157" i="51" s="1"/>
  <c r="A158" i="51" s="1"/>
  <c r="A159" i="51" s="1"/>
  <c r="A160" i="51" s="1"/>
  <c r="A161" i="51" s="1"/>
  <c r="A162" i="51" s="1"/>
  <c r="A163" i="51" s="1"/>
  <c r="A164" i="51" s="1"/>
  <c r="A165" i="51" s="1"/>
  <c r="A166" i="51" s="1"/>
  <c r="A167" i="51" s="1"/>
  <c r="A168" i="51" s="1"/>
  <c r="A169" i="51" s="1"/>
  <c r="A170" i="51" s="1"/>
  <c r="A171" i="51" s="1"/>
  <c r="A172" i="51" s="1"/>
  <c r="A173" i="51" s="1"/>
  <c r="A174" i="51" s="1"/>
  <c r="A175" i="51" s="1"/>
  <c r="A176" i="51" s="1"/>
  <c r="A177" i="51" s="1"/>
  <c r="A178" i="51" s="1"/>
  <c r="A179" i="51" s="1"/>
  <c r="A180" i="51" s="1"/>
  <c r="A181" i="51" s="1"/>
  <c r="A182" i="51" s="1"/>
  <c r="A183" i="51" s="1"/>
  <c r="A184" i="51" s="1"/>
  <c r="A185" i="51" s="1"/>
  <c r="A186" i="51" s="1"/>
  <c r="A187" i="51" s="1"/>
  <c r="A188" i="51" s="1"/>
  <c r="A189" i="51" s="1"/>
  <c r="A190" i="51" s="1"/>
  <c r="A191" i="51" s="1"/>
  <c r="A192" i="51" s="1"/>
  <c r="A193" i="51" s="1"/>
  <c r="A194" i="51" s="1"/>
  <c r="A195" i="51" s="1"/>
  <c r="A196" i="51" s="1"/>
  <c r="A197" i="51" s="1"/>
  <c r="A198" i="51" s="1"/>
  <c r="A199" i="51" s="1"/>
  <c r="A200" i="51" s="1"/>
  <c r="A201" i="51" s="1"/>
  <c r="A202" i="51" s="1"/>
  <c r="A203" i="51" s="1"/>
  <c r="A204" i="51" s="1"/>
  <c r="A205" i="51" s="1"/>
  <c r="A206" i="51" s="1"/>
  <c r="A207" i="51" s="1"/>
  <c r="A208" i="51" s="1"/>
  <c r="A209" i="51" s="1"/>
  <c r="A210" i="51" s="1"/>
  <c r="A211" i="51" s="1"/>
  <c r="A212" i="51" s="1"/>
  <c r="A213" i="51" s="1"/>
  <c r="A214" i="51" s="1"/>
  <c r="A215" i="51" s="1"/>
  <c r="A216" i="51" s="1"/>
  <c r="A217" i="51" s="1"/>
  <c r="A218" i="51" s="1"/>
  <c r="A219" i="51" s="1"/>
  <c r="A220" i="51" s="1"/>
  <c r="A221" i="51" s="1"/>
  <c r="A222" i="51" s="1"/>
  <c r="A223" i="51" s="1"/>
  <c r="A224" i="51" s="1"/>
  <c r="A225" i="51" s="1"/>
  <c r="A226" i="51" s="1"/>
  <c r="A227" i="51" s="1"/>
  <c r="A228" i="51" s="1"/>
  <c r="A229" i="51" s="1"/>
  <c r="A230" i="51" s="1"/>
  <c r="A231" i="51" s="1"/>
  <c r="A232" i="51" s="1"/>
  <c r="A233" i="51" s="1"/>
  <c r="A234" i="51" s="1"/>
  <c r="A235" i="51" s="1"/>
  <c r="A236" i="51" s="1"/>
  <c r="A237" i="51" s="1"/>
  <c r="A238" i="51" s="1"/>
  <c r="A239" i="51" s="1"/>
  <c r="A240" i="51" s="1"/>
  <c r="A241" i="51" s="1"/>
  <c r="A242" i="51" s="1"/>
  <c r="A243" i="51" s="1"/>
  <c r="A244" i="51" s="1"/>
  <c r="A245" i="51" s="1"/>
  <c r="A246" i="51" s="1"/>
  <c r="A247" i="51" s="1"/>
  <c r="A248" i="51" s="1"/>
  <c r="A249" i="51" s="1"/>
  <c r="A250" i="51" s="1"/>
  <c r="A251" i="51" s="1"/>
  <c r="A252" i="51" s="1"/>
  <c r="A253" i="51" s="1"/>
  <c r="A254" i="51" s="1"/>
  <c r="A255" i="51" s="1"/>
  <c r="A256" i="51" s="1"/>
  <c r="A257" i="51" s="1"/>
  <c r="A258" i="51" s="1"/>
  <c r="A259" i="51" s="1"/>
  <c r="A260" i="51" s="1"/>
  <c r="A261" i="51" s="1"/>
  <c r="A262" i="51" s="1"/>
  <c r="A263" i="51" s="1"/>
  <c r="A264" i="51" s="1"/>
  <c r="A265" i="51" s="1"/>
  <c r="A266" i="51" s="1"/>
  <c r="A267" i="51" s="1"/>
  <c r="A268" i="51" s="1"/>
  <c r="A269" i="51" s="1"/>
  <c r="A270" i="51" s="1"/>
  <c r="A271" i="51" s="1"/>
  <c r="A272" i="51" s="1"/>
  <c r="A273" i="51" s="1"/>
  <c r="A274" i="51" s="1"/>
  <c r="A275" i="51" s="1"/>
  <c r="A276" i="51" s="1"/>
  <c r="A277" i="51" s="1"/>
  <c r="A278" i="51" s="1"/>
  <c r="A279" i="51" s="1"/>
  <c r="A280" i="51" s="1"/>
  <c r="A281" i="51" s="1"/>
  <c r="A282" i="51" s="1"/>
  <c r="A283" i="51" s="1"/>
  <c r="A284" i="51" s="1"/>
  <c r="A285" i="51" s="1"/>
  <c r="A286" i="51" s="1"/>
  <c r="A287" i="51" s="1"/>
  <c r="A288" i="51" s="1"/>
  <c r="A289" i="51" s="1"/>
  <c r="A290" i="51" s="1"/>
  <c r="A291" i="51" s="1"/>
  <c r="A292" i="51" s="1"/>
  <c r="A293" i="51" s="1"/>
  <c r="A294" i="51" s="1"/>
  <c r="A295" i="51" s="1"/>
  <c r="A296" i="51" s="1"/>
  <c r="A297" i="51" s="1"/>
  <c r="A298" i="51" s="1"/>
  <c r="A299" i="51" s="1"/>
  <c r="A300" i="51" s="1"/>
  <c r="A301" i="51" s="1"/>
  <c r="A302" i="51" s="1"/>
  <c r="A303" i="51" s="1"/>
  <c r="A304" i="51" s="1"/>
  <c r="A305" i="51" s="1"/>
  <c r="A306" i="51" s="1"/>
  <c r="A307" i="51" s="1"/>
  <c r="A308" i="51" s="1"/>
  <c r="A309" i="51" s="1"/>
  <c r="A310" i="51" s="1"/>
  <c r="A311" i="51" s="1"/>
  <c r="A312" i="51" s="1"/>
  <c r="A313" i="51" s="1"/>
  <c r="A314" i="51" s="1"/>
  <c r="A315" i="51" s="1"/>
  <c r="A316" i="51" s="1"/>
  <c r="A317" i="51" s="1"/>
  <c r="A318" i="51" s="1"/>
  <c r="A319" i="51" s="1"/>
  <c r="A320" i="51" s="1"/>
  <c r="A321" i="51" s="1"/>
  <c r="A322" i="51" s="1"/>
  <c r="A323" i="51" s="1"/>
  <c r="A324" i="51" s="1"/>
  <c r="A325" i="51" s="1"/>
  <c r="A326" i="51" s="1"/>
  <c r="A327" i="51" s="1"/>
  <c r="A328" i="51" s="1"/>
  <c r="A329" i="51" s="1"/>
  <c r="A330" i="51" s="1"/>
  <c r="A331" i="51" s="1"/>
  <c r="A332" i="51" s="1"/>
  <c r="A333" i="51" s="1"/>
  <c r="A334" i="51" s="1"/>
  <c r="A335" i="51" s="1"/>
  <c r="A336" i="51" s="1"/>
  <c r="A337" i="51" s="1"/>
  <c r="A338" i="51" s="1"/>
  <c r="A339" i="51" s="1"/>
  <c r="A340" i="51" s="1"/>
  <c r="A341" i="51" s="1"/>
  <c r="A342" i="51" s="1"/>
  <c r="A343" i="51" s="1"/>
  <c r="A344" i="51" s="1"/>
  <c r="A345" i="51" s="1"/>
  <c r="A346" i="51" s="1"/>
  <c r="L2" i="51"/>
  <c r="C12" i="1" s="1"/>
  <c r="K2" i="51"/>
  <c r="J2" i="51"/>
  <c r="E12" i="1" s="1"/>
  <c r="I2" i="51"/>
  <c r="K12" i="1" s="1"/>
  <c r="H2" i="51"/>
  <c r="J12" i="1" s="1"/>
  <c r="G2" i="51"/>
  <c r="H12" i="1" s="1"/>
  <c r="F2" i="51"/>
  <c r="G12" i="1" s="1"/>
  <c r="B3" i="50"/>
  <c r="B4" i="50" s="1"/>
  <c r="B5" i="50" s="1"/>
  <c r="B6" i="50" s="1"/>
  <c r="B7" i="50" s="1"/>
  <c r="B8" i="50" s="1"/>
  <c r="B9" i="50" s="1"/>
  <c r="B10" i="50" s="1"/>
  <c r="B11" i="50" s="1"/>
  <c r="B12" i="50" s="1"/>
  <c r="B13" i="50" s="1"/>
  <c r="B14" i="50" s="1"/>
  <c r="B15" i="50" s="1"/>
  <c r="B16" i="50" s="1"/>
  <c r="B17" i="50" s="1"/>
  <c r="B18" i="50" s="1"/>
  <c r="B19" i="50" s="1"/>
  <c r="B20" i="50" s="1"/>
  <c r="B21" i="50" s="1"/>
  <c r="B22" i="50" s="1"/>
  <c r="B23" i="50" s="1"/>
  <c r="B24" i="50" s="1"/>
  <c r="B25" i="50" s="1"/>
  <c r="B26" i="50" s="1"/>
  <c r="B27" i="50" s="1"/>
  <c r="B28" i="50" s="1"/>
  <c r="B29" i="50" s="1"/>
  <c r="B30" i="50" s="1"/>
  <c r="B31" i="50" s="1"/>
  <c r="B32" i="50" s="1"/>
  <c r="B33" i="50" s="1"/>
  <c r="B34" i="50" s="1"/>
  <c r="B35" i="50" s="1"/>
  <c r="B36" i="50" s="1"/>
  <c r="B37" i="50" s="1"/>
  <c r="B38" i="50" s="1"/>
  <c r="B39" i="50" s="1"/>
  <c r="B40" i="50" s="1"/>
  <c r="B41" i="50" s="1"/>
  <c r="B42" i="50" s="1"/>
  <c r="B43" i="50" s="1"/>
  <c r="B44" i="50" s="1"/>
  <c r="B45" i="50" s="1"/>
  <c r="B46" i="50" s="1"/>
  <c r="B47" i="50" s="1"/>
  <c r="B48" i="50" s="1"/>
  <c r="B49" i="50" s="1"/>
  <c r="B50" i="50" s="1"/>
  <c r="B51" i="50" s="1"/>
  <c r="B52" i="50" s="1"/>
  <c r="B53" i="50" s="1"/>
  <c r="B54" i="50" s="1"/>
  <c r="B55" i="50" s="1"/>
  <c r="B56" i="50" s="1"/>
  <c r="B57" i="50" s="1"/>
  <c r="B58" i="50" s="1"/>
  <c r="B59" i="50" s="1"/>
  <c r="B60" i="50" s="1"/>
  <c r="B61" i="50" s="1"/>
  <c r="B62" i="50" s="1"/>
  <c r="B63" i="50" s="1"/>
  <c r="B64" i="50" s="1"/>
  <c r="B65" i="50" s="1"/>
  <c r="B66" i="50" s="1"/>
  <c r="B67" i="50" s="1"/>
  <c r="B68" i="50" s="1"/>
  <c r="B69" i="50" s="1"/>
  <c r="B70" i="50" s="1"/>
  <c r="B71" i="50" s="1"/>
  <c r="B72" i="50" s="1"/>
  <c r="B73" i="50" s="1"/>
  <c r="B74" i="50" s="1"/>
  <c r="B75" i="50" s="1"/>
  <c r="B76" i="50" s="1"/>
  <c r="B77" i="50" s="1"/>
  <c r="B78" i="50" s="1"/>
  <c r="B79" i="50" s="1"/>
  <c r="B80" i="50" s="1"/>
  <c r="B81" i="50" s="1"/>
  <c r="B82" i="50" s="1"/>
  <c r="B83" i="50" s="1"/>
  <c r="B84" i="50" s="1"/>
  <c r="B85" i="50" s="1"/>
  <c r="B86" i="50" s="1"/>
  <c r="B87" i="50" s="1"/>
  <c r="B88" i="50" s="1"/>
  <c r="B89" i="50" s="1"/>
  <c r="B90" i="50" s="1"/>
  <c r="B91" i="50" s="1"/>
  <c r="B92" i="50" s="1"/>
  <c r="B93" i="50" s="1"/>
  <c r="B94" i="50" s="1"/>
  <c r="B95" i="50" s="1"/>
  <c r="B96" i="50" s="1"/>
  <c r="B97" i="50" s="1"/>
  <c r="B98" i="50" s="1"/>
  <c r="B99" i="50" s="1"/>
  <c r="B100" i="50" s="1"/>
  <c r="B101" i="50" s="1"/>
  <c r="B102" i="50" s="1"/>
  <c r="B103" i="50" s="1"/>
  <c r="B104" i="50" s="1"/>
  <c r="B105" i="50" s="1"/>
  <c r="B106" i="50" s="1"/>
  <c r="B107" i="50" s="1"/>
  <c r="B108" i="50" s="1"/>
  <c r="B109" i="50" s="1"/>
  <c r="B110" i="50" s="1"/>
  <c r="B111" i="50" s="1"/>
  <c r="B112" i="50" s="1"/>
  <c r="B113" i="50" s="1"/>
  <c r="B114" i="50" s="1"/>
  <c r="B115" i="50" s="1"/>
  <c r="B116" i="50" s="1"/>
  <c r="B117" i="50" s="1"/>
  <c r="B118" i="50" s="1"/>
  <c r="B119" i="50" s="1"/>
  <c r="B120" i="50" s="1"/>
  <c r="B121" i="50" s="1"/>
  <c r="B122" i="50" s="1"/>
  <c r="B123" i="50" s="1"/>
  <c r="B124" i="50" s="1"/>
  <c r="B125" i="50" s="1"/>
  <c r="B126" i="50" s="1"/>
  <c r="B127" i="50" s="1"/>
  <c r="B128" i="50" s="1"/>
  <c r="B129" i="50" s="1"/>
  <c r="B130" i="50" s="1"/>
  <c r="B131" i="50" s="1"/>
  <c r="B132" i="50" s="1"/>
  <c r="B133" i="50" s="1"/>
  <c r="B134" i="50" s="1"/>
  <c r="B135" i="50" s="1"/>
  <c r="B136" i="50" s="1"/>
  <c r="B137" i="50" s="1"/>
  <c r="B138" i="50" s="1"/>
  <c r="B139" i="50" s="1"/>
  <c r="B140" i="50" s="1"/>
  <c r="B141" i="50" s="1"/>
  <c r="B142" i="50" s="1"/>
  <c r="B143" i="50" s="1"/>
  <c r="B144" i="50" s="1"/>
  <c r="B145" i="50" s="1"/>
  <c r="B146" i="50" s="1"/>
  <c r="B147" i="50" s="1"/>
  <c r="B148" i="50" s="1"/>
  <c r="B149" i="50" s="1"/>
  <c r="B150" i="50" s="1"/>
  <c r="B151" i="50" s="1"/>
  <c r="B152" i="50" s="1"/>
  <c r="B153" i="50" s="1"/>
  <c r="B154" i="50" s="1"/>
  <c r="B155" i="50" s="1"/>
  <c r="B156" i="50" s="1"/>
  <c r="B157" i="50" s="1"/>
  <c r="B158" i="50" s="1"/>
  <c r="B159" i="50" s="1"/>
  <c r="B160" i="50" s="1"/>
  <c r="B161" i="50" s="1"/>
  <c r="B162" i="50" s="1"/>
  <c r="B163" i="50" s="1"/>
  <c r="B164" i="50" s="1"/>
  <c r="B165" i="50" s="1"/>
  <c r="B166" i="50" s="1"/>
  <c r="B167" i="50" s="1"/>
  <c r="B168" i="50" s="1"/>
  <c r="B169" i="50" s="1"/>
  <c r="B170" i="50" s="1"/>
  <c r="B171" i="50" s="1"/>
  <c r="B172" i="50" s="1"/>
  <c r="B173" i="50" s="1"/>
  <c r="B174" i="50" s="1"/>
  <c r="B175" i="50" s="1"/>
  <c r="B176" i="50" s="1"/>
  <c r="B177" i="50" s="1"/>
  <c r="B178" i="50" s="1"/>
  <c r="B179" i="50" s="1"/>
  <c r="B180" i="50" s="1"/>
  <c r="B181" i="50" s="1"/>
  <c r="B182" i="50" s="1"/>
  <c r="B183" i="50" s="1"/>
  <c r="B184" i="50" s="1"/>
  <c r="B185" i="50" s="1"/>
  <c r="B186" i="50" s="1"/>
  <c r="B187" i="50" s="1"/>
  <c r="B188" i="50" s="1"/>
  <c r="B189" i="50" s="1"/>
  <c r="B190" i="50" s="1"/>
  <c r="B191" i="50" s="1"/>
  <c r="B192" i="50" s="1"/>
  <c r="B193" i="50" s="1"/>
  <c r="B194" i="50" s="1"/>
  <c r="B195" i="50" s="1"/>
  <c r="B196" i="50" s="1"/>
  <c r="B197" i="50" s="1"/>
  <c r="B198" i="50" s="1"/>
  <c r="B199" i="50" s="1"/>
  <c r="B200" i="50" s="1"/>
  <c r="B201" i="50" s="1"/>
  <c r="B202" i="50" s="1"/>
  <c r="B203" i="50" s="1"/>
  <c r="B204" i="50" s="1"/>
  <c r="B205" i="50" s="1"/>
  <c r="B206" i="50" s="1"/>
  <c r="B207" i="50" s="1"/>
  <c r="B208" i="50" s="1"/>
  <c r="B209" i="50" s="1"/>
  <c r="B210" i="50" s="1"/>
  <c r="B211" i="50" s="1"/>
  <c r="B212" i="50" s="1"/>
  <c r="B213" i="50" s="1"/>
  <c r="B214" i="50" s="1"/>
  <c r="B215" i="50" s="1"/>
  <c r="B216" i="50" s="1"/>
  <c r="B217" i="50" s="1"/>
  <c r="B218" i="50" s="1"/>
  <c r="B219" i="50" s="1"/>
  <c r="B220" i="50" s="1"/>
  <c r="B221" i="50" s="1"/>
  <c r="B222" i="50" s="1"/>
  <c r="B223" i="50" s="1"/>
  <c r="B224" i="50" s="1"/>
  <c r="B225" i="50" s="1"/>
  <c r="B226" i="50" s="1"/>
  <c r="B227" i="50" s="1"/>
  <c r="B228" i="50" s="1"/>
  <c r="B229" i="50" s="1"/>
  <c r="B230" i="50" s="1"/>
  <c r="B231" i="50" s="1"/>
  <c r="B232" i="50" s="1"/>
  <c r="B233" i="50" s="1"/>
  <c r="B234" i="50" s="1"/>
  <c r="B235" i="50" s="1"/>
  <c r="B236" i="50" s="1"/>
  <c r="B237" i="50" s="1"/>
  <c r="B238" i="50" s="1"/>
  <c r="B239" i="50" s="1"/>
  <c r="B240" i="50" s="1"/>
  <c r="B241" i="50" s="1"/>
  <c r="B242" i="50" s="1"/>
  <c r="B243" i="50" s="1"/>
  <c r="B244" i="50" s="1"/>
  <c r="B245" i="50" s="1"/>
  <c r="B246" i="50" s="1"/>
  <c r="B247" i="50" s="1"/>
  <c r="B248" i="50" s="1"/>
  <c r="B249" i="50" s="1"/>
  <c r="B250" i="50" s="1"/>
  <c r="B251" i="50" s="1"/>
  <c r="B252" i="50" s="1"/>
  <c r="B253" i="50" s="1"/>
  <c r="B254" i="50" s="1"/>
  <c r="B255" i="50" s="1"/>
  <c r="B256" i="50" s="1"/>
  <c r="B257" i="50" s="1"/>
  <c r="B258" i="50" s="1"/>
  <c r="B259" i="50" s="1"/>
  <c r="B260" i="50" s="1"/>
  <c r="B261" i="50" s="1"/>
  <c r="B262" i="50" s="1"/>
  <c r="B263" i="50" s="1"/>
  <c r="B264" i="50" s="1"/>
  <c r="B265" i="50" s="1"/>
  <c r="B266" i="50" s="1"/>
  <c r="B267" i="50" s="1"/>
  <c r="B268" i="50" s="1"/>
  <c r="B269" i="50" s="1"/>
  <c r="B270" i="50" s="1"/>
  <c r="B271" i="50" s="1"/>
  <c r="B272" i="50" s="1"/>
  <c r="B273" i="50" s="1"/>
  <c r="B274" i="50" s="1"/>
  <c r="B275" i="50" s="1"/>
  <c r="B276" i="50" s="1"/>
  <c r="B277" i="50" s="1"/>
  <c r="B278" i="50" s="1"/>
  <c r="B279" i="50" s="1"/>
  <c r="B280" i="50" s="1"/>
  <c r="B281" i="50" s="1"/>
  <c r="B282" i="50" s="1"/>
  <c r="B283" i="50" s="1"/>
  <c r="B284" i="50" s="1"/>
  <c r="B285" i="50" s="1"/>
  <c r="B286" i="50" s="1"/>
  <c r="B287" i="50" s="1"/>
  <c r="B288" i="50" s="1"/>
  <c r="B289" i="50" s="1"/>
  <c r="B290" i="50" s="1"/>
  <c r="B291" i="50" s="1"/>
  <c r="B292" i="50" s="1"/>
  <c r="B293" i="50" s="1"/>
  <c r="B294" i="50" s="1"/>
  <c r="B295" i="50" s="1"/>
  <c r="B296" i="50" s="1"/>
  <c r="B297" i="50" s="1"/>
  <c r="B298" i="50" s="1"/>
  <c r="B299" i="50" s="1"/>
  <c r="B300" i="50" s="1"/>
  <c r="B301" i="50" s="1"/>
  <c r="B302" i="50" s="1"/>
  <c r="B303" i="50" s="1"/>
  <c r="B304" i="50" s="1"/>
  <c r="B305" i="50" s="1"/>
  <c r="B306" i="50" s="1"/>
  <c r="B307" i="50" s="1"/>
  <c r="B308" i="50" s="1"/>
  <c r="B309" i="50" s="1"/>
  <c r="B310" i="50" s="1"/>
  <c r="B311" i="50" s="1"/>
  <c r="B312" i="50" s="1"/>
  <c r="B313" i="50" s="1"/>
  <c r="B314" i="50" s="1"/>
  <c r="B315" i="50" s="1"/>
  <c r="B316" i="50" s="1"/>
  <c r="B317" i="50" s="1"/>
  <c r="B318" i="50" s="1"/>
  <c r="B319" i="50" s="1"/>
  <c r="B320" i="50" s="1"/>
  <c r="B321" i="50" s="1"/>
  <c r="B322" i="50" s="1"/>
  <c r="B323" i="50" s="1"/>
  <c r="B324" i="50" s="1"/>
  <c r="B325" i="50" s="1"/>
  <c r="B326" i="50" s="1"/>
  <c r="B327" i="50" s="1"/>
  <c r="B328" i="50" s="1"/>
  <c r="B329" i="50" s="1"/>
  <c r="B330" i="50" s="1"/>
  <c r="B331" i="50" s="1"/>
  <c r="B332" i="50" s="1"/>
  <c r="B333" i="50" s="1"/>
  <c r="B334" i="50" s="1"/>
  <c r="B335" i="50" s="1"/>
  <c r="B336" i="50" s="1"/>
  <c r="B337" i="50" s="1"/>
  <c r="B338" i="50" s="1"/>
  <c r="B339" i="50" s="1"/>
  <c r="B340" i="50" s="1"/>
  <c r="B341" i="50" s="1"/>
  <c r="B342" i="50" s="1"/>
  <c r="B343" i="50" s="1"/>
  <c r="B344" i="50" s="1"/>
  <c r="B345" i="50" s="1"/>
  <c r="B346" i="50" s="1"/>
  <c r="A3" i="50"/>
  <c r="A4" i="50" s="1"/>
  <c r="A5" i="50" s="1"/>
  <c r="A6" i="50" s="1"/>
  <c r="A7" i="50" s="1"/>
  <c r="A8" i="50" s="1"/>
  <c r="A9" i="50" s="1"/>
  <c r="A10" i="50" s="1"/>
  <c r="A11" i="50" s="1"/>
  <c r="A12" i="50" s="1"/>
  <c r="A13" i="50" s="1"/>
  <c r="A14" i="50" s="1"/>
  <c r="A15" i="50" s="1"/>
  <c r="A16" i="50" s="1"/>
  <c r="A17" i="50" s="1"/>
  <c r="A18" i="50" s="1"/>
  <c r="A19" i="50" s="1"/>
  <c r="A20" i="50" s="1"/>
  <c r="A21" i="50" s="1"/>
  <c r="A22" i="50" s="1"/>
  <c r="A23" i="50" s="1"/>
  <c r="A24" i="50" s="1"/>
  <c r="A25" i="50" s="1"/>
  <c r="A26" i="50" s="1"/>
  <c r="A27" i="50" s="1"/>
  <c r="A28" i="50" s="1"/>
  <c r="A29" i="50" s="1"/>
  <c r="A30" i="50" s="1"/>
  <c r="A31" i="50" s="1"/>
  <c r="A32" i="50" s="1"/>
  <c r="A33" i="50" s="1"/>
  <c r="A34" i="50" s="1"/>
  <c r="A35" i="50" s="1"/>
  <c r="A36" i="50" s="1"/>
  <c r="A37" i="50" s="1"/>
  <c r="A38" i="50" s="1"/>
  <c r="A39" i="50" s="1"/>
  <c r="A40" i="50" s="1"/>
  <c r="A41" i="50" s="1"/>
  <c r="A42" i="50" s="1"/>
  <c r="A43" i="50" s="1"/>
  <c r="A44" i="50" s="1"/>
  <c r="A45" i="50" s="1"/>
  <c r="A46" i="50" s="1"/>
  <c r="A47" i="50" s="1"/>
  <c r="A48" i="50" s="1"/>
  <c r="A49" i="50" s="1"/>
  <c r="A50" i="50" s="1"/>
  <c r="A51" i="50" s="1"/>
  <c r="A52" i="50" s="1"/>
  <c r="A53" i="50" s="1"/>
  <c r="A54" i="50" s="1"/>
  <c r="A55" i="50" s="1"/>
  <c r="A56" i="50" s="1"/>
  <c r="A57" i="50" s="1"/>
  <c r="A58" i="50" s="1"/>
  <c r="A59" i="50" s="1"/>
  <c r="A60" i="50" s="1"/>
  <c r="A61" i="50" s="1"/>
  <c r="A62" i="50" s="1"/>
  <c r="A63" i="50" s="1"/>
  <c r="A64" i="50" s="1"/>
  <c r="A65" i="50" s="1"/>
  <c r="A66" i="50" s="1"/>
  <c r="A67" i="50" s="1"/>
  <c r="A68" i="50" s="1"/>
  <c r="A69" i="50" s="1"/>
  <c r="A70" i="50" s="1"/>
  <c r="A71" i="50" s="1"/>
  <c r="A72" i="50" s="1"/>
  <c r="A73" i="50" s="1"/>
  <c r="A74" i="50" s="1"/>
  <c r="A75" i="50" s="1"/>
  <c r="A76" i="50" s="1"/>
  <c r="A77" i="50" s="1"/>
  <c r="A78" i="50" s="1"/>
  <c r="A79" i="50" s="1"/>
  <c r="A80" i="50" s="1"/>
  <c r="A81" i="50" s="1"/>
  <c r="A82" i="50" s="1"/>
  <c r="A83" i="50" s="1"/>
  <c r="A84" i="50" s="1"/>
  <c r="A85" i="50" s="1"/>
  <c r="A86" i="50" s="1"/>
  <c r="A87" i="50" s="1"/>
  <c r="A88" i="50" s="1"/>
  <c r="A89" i="50" s="1"/>
  <c r="A90" i="50" s="1"/>
  <c r="A91" i="50" s="1"/>
  <c r="A92" i="50" s="1"/>
  <c r="A93" i="50" s="1"/>
  <c r="A94" i="50" s="1"/>
  <c r="A95" i="50" s="1"/>
  <c r="A96" i="50" s="1"/>
  <c r="A97" i="50" s="1"/>
  <c r="A98" i="50" s="1"/>
  <c r="A99" i="50" s="1"/>
  <c r="A100" i="50" s="1"/>
  <c r="A101" i="50" s="1"/>
  <c r="A102" i="50" s="1"/>
  <c r="A103" i="50" s="1"/>
  <c r="A104" i="50" s="1"/>
  <c r="A105" i="50" s="1"/>
  <c r="A106" i="50" s="1"/>
  <c r="A107" i="50" s="1"/>
  <c r="A108" i="50" s="1"/>
  <c r="A109" i="50" s="1"/>
  <c r="A110" i="50" s="1"/>
  <c r="A111" i="50" s="1"/>
  <c r="A112" i="50" s="1"/>
  <c r="A113" i="50" s="1"/>
  <c r="A114" i="50" s="1"/>
  <c r="A115" i="50" s="1"/>
  <c r="A116" i="50" s="1"/>
  <c r="A117" i="50" s="1"/>
  <c r="A118" i="50" s="1"/>
  <c r="A119" i="50" s="1"/>
  <c r="A120" i="50" s="1"/>
  <c r="A121" i="50" s="1"/>
  <c r="A122" i="50" s="1"/>
  <c r="A123" i="50" s="1"/>
  <c r="A124" i="50" s="1"/>
  <c r="A125" i="50" s="1"/>
  <c r="A126" i="50" s="1"/>
  <c r="A127" i="50" s="1"/>
  <c r="A128" i="50" s="1"/>
  <c r="A129" i="50" s="1"/>
  <c r="A130" i="50" s="1"/>
  <c r="A131" i="50" s="1"/>
  <c r="A132" i="50" s="1"/>
  <c r="A133" i="50" s="1"/>
  <c r="A134" i="50" s="1"/>
  <c r="A135" i="50" s="1"/>
  <c r="A136" i="50" s="1"/>
  <c r="A137" i="50" s="1"/>
  <c r="A138" i="50" s="1"/>
  <c r="A139" i="50" s="1"/>
  <c r="A140" i="50" s="1"/>
  <c r="A141" i="50" s="1"/>
  <c r="A142" i="50" s="1"/>
  <c r="A143" i="50" s="1"/>
  <c r="A144" i="50" s="1"/>
  <c r="A145" i="50" s="1"/>
  <c r="A146" i="50" s="1"/>
  <c r="A147" i="50" s="1"/>
  <c r="A148" i="50" s="1"/>
  <c r="A149" i="50" s="1"/>
  <c r="A150" i="50" s="1"/>
  <c r="A151" i="50" s="1"/>
  <c r="A152" i="50" s="1"/>
  <c r="A153" i="50" s="1"/>
  <c r="A154" i="50" s="1"/>
  <c r="A155" i="50" s="1"/>
  <c r="A156" i="50" s="1"/>
  <c r="A157" i="50" s="1"/>
  <c r="A158" i="50" s="1"/>
  <c r="A159" i="50" s="1"/>
  <c r="A160" i="50" s="1"/>
  <c r="A161" i="50" s="1"/>
  <c r="A162" i="50" s="1"/>
  <c r="A163" i="50" s="1"/>
  <c r="A164" i="50" s="1"/>
  <c r="A165" i="50" s="1"/>
  <c r="A166" i="50" s="1"/>
  <c r="A167" i="50" s="1"/>
  <c r="A168" i="50" s="1"/>
  <c r="A169" i="50" s="1"/>
  <c r="A170" i="50" s="1"/>
  <c r="A171" i="50" s="1"/>
  <c r="A172" i="50" s="1"/>
  <c r="A173" i="50" s="1"/>
  <c r="A174" i="50" s="1"/>
  <c r="A175" i="50" s="1"/>
  <c r="A176" i="50" s="1"/>
  <c r="A177" i="50" s="1"/>
  <c r="A178" i="50" s="1"/>
  <c r="A179" i="50" s="1"/>
  <c r="A180" i="50" s="1"/>
  <c r="A181" i="50" s="1"/>
  <c r="A182" i="50" s="1"/>
  <c r="A183" i="50" s="1"/>
  <c r="A184" i="50" s="1"/>
  <c r="A185" i="50" s="1"/>
  <c r="A186" i="50" s="1"/>
  <c r="A187" i="50" s="1"/>
  <c r="A188" i="50" s="1"/>
  <c r="A189" i="50" s="1"/>
  <c r="A190" i="50" s="1"/>
  <c r="A191" i="50" s="1"/>
  <c r="A192" i="50" s="1"/>
  <c r="A193" i="50" s="1"/>
  <c r="A194" i="50" s="1"/>
  <c r="A195" i="50" s="1"/>
  <c r="A196" i="50" s="1"/>
  <c r="A197" i="50" s="1"/>
  <c r="A198" i="50" s="1"/>
  <c r="A199" i="50" s="1"/>
  <c r="A200" i="50" s="1"/>
  <c r="A201" i="50" s="1"/>
  <c r="A202" i="50" s="1"/>
  <c r="A203" i="50" s="1"/>
  <c r="A204" i="50" s="1"/>
  <c r="A205" i="50" s="1"/>
  <c r="A206" i="50" s="1"/>
  <c r="A207" i="50" s="1"/>
  <c r="A208" i="50" s="1"/>
  <c r="A209" i="50" s="1"/>
  <c r="A210" i="50" s="1"/>
  <c r="A211" i="50" s="1"/>
  <c r="A212" i="50" s="1"/>
  <c r="A213" i="50" s="1"/>
  <c r="A214" i="50" s="1"/>
  <c r="A215" i="50" s="1"/>
  <c r="A216" i="50" s="1"/>
  <c r="A217" i="50" s="1"/>
  <c r="A218" i="50" s="1"/>
  <c r="A219" i="50" s="1"/>
  <c r="A220" i="50" s="1"/>
  <c r="A221" i="50" s="1"/>
  <c r="A222" i="50" s="1"/>
  <c r="A223" i="50" s="1"/>
  <c r="A224" i="50" s="1"/>
  <c r="A225" i="50" s="1"/>
  <c r="A226" i="50" s="1"/>
  <c r="A227" i="50" s="1"/>
  <c r="A228" i="50" s="1"/>
  <c r="A229" i="50" s="1"/>
  <c r="A230" i="50" s="1"/>
  <c r="A231" i="50" s="1"/>
  <c r="A232" i="50" s="1"/>
  <c r="A233" i="50" s="1"/>
  <c r="A234" i="50" s="1"/>
  <c r="A235" i="50" s="1"/>
  <c r="A236" i="50" s="1"/>
  <c r="A237" i="50" s="1"/>
  <c r="A238" i="50" s="1"/>
  <c r="A239" i="50" s="1"/>
  <c r="A240" i="50" s="1"/>
  <c r="A241" i="50" s="1"/>
  <c r="A242" i="50" s="1"/>
  <c r="A243" i="50" s="1"/>
  <c r="A244" i="50" s="1"/>
  <c r="A245" i="50" s="1"/>
  <c r="A246" i="50" s="1"/>
  <c r="A247" i="50" s="1"/>
  <c r="A248" i="50" s="1"/>
  <c r="A249" i="50" s="1"/>
  <c r="A250" i="50" s="1"/>
  <c r="A251" i="50" s="1"/>
  <c r="A252" i="50" s="1"/>
  <c r="A253" i="50" s="1"/>
  <c r="A254" i="50" s="1"/>
  <c r="A255" i="50" s="1"/>
  <c r="A256" i="50" s="1"/>
  <c r="A257" i="50" s="1"/>
  <c r="A258" i="50" s="1"/>
  <c r="A259" i="50" s="1"/>
  <c r="A260" i="50" s="1"/>
  <c r="A261" i="50" s="1"/>
  <c r="A262" i="50" s="1"/>
  <c r="A263" i="50" s="1"/>
  <c r="A264" i="50" s="1"/>
  <c r="A265" i="50" s="1"/>
  <c r="A266" i="50" s="1"/>
  <c r="A267" i="50" s="1"/>
  <c r="A268" i="50" s="1"/>
  <c r="A269" i="50" s="1"/>
  <c r="A270" i="50" s="1"/>
  <c r="A271" i="50" s="1"/>
  <c r="A272" i="50" s="1"/>
  <c r="A273" i="50" s="1"/>
  <c r="A274" i="50" s="1"/>
  <c r="A275" i="50" s="1"/>
  <c r="A276" i="50" s="1"/>
  <c r="A277" i="50" s="1"/>
  <c r="A278" i="50" s="1"/>
  <c r="A279" i="50" s="1"/>
  <c r="A280" i="50" s="1"/>
  <c r="A281" i="50" s="1"/>
  <c r="A282" i="50" s="1"/>
  <c r="A283" i="50" s="1"/>
  <c r="A284" i="50" s="1"/>
  <c r="A285" i="50" s="1"/>
  <c r="A286" i="50" s="1"/>
  <c r="A287" i="50" s="1"/>
  <c r="A288" i="50" s="1"/>
  <c r="A289" i="50" s="1"/>
  <c r="A290" i="50" s="1"/>
  <c r="A291" i="50" s="1"/>
  <c r="A292" i="50" s="1"/>
  <c r="A293" i="50" s="1"/>
  <c r="A294" i="50" s="1"/>
  <c r="A295" i="50" s="1"/>
  <c r="A296" i="50" s="1"/>
  <c r="A297" i="50" s="1"/>
  <c r="A298" i="50" s="1"/>
  <c r="A299" i="50" s="1"/>
  <c r="A300" i="50" s="1"/>
  <c r="A301" i="50" s="1"/>
  <c r="A302" i="50" s="1"/>
  <c r="A303" i="50" s="1"/>
  <c r="A304" i="50" s="1"/>
  <c r="A305" i="50" s="1"/>
  <c r="A306" i="50" s="1"/>
  <c r="A307" i="50" s="1"/>
  <c r="A308" i="50" s="1"/>
  <c r="A309" i="50" s="1"/>
  <c r="A310" i="50" s="1"/>
  <c r="A311" i="50" s="1"/>
  <c r="A312" i="50" s="1"/>
  <c r="A313" i="50" s="1"/>
  <c r="A314" i="50" s="1"/>
  <c r="A315" i="50" s="1"/>
  <c r="A316" i="50" s="1"/>
  <c r="A317" i="50" s="1"/>
  <c r="A318" i="50" s="1"/>
  <c r="A319" i="50" s="1"/>
  <c r="A320" i="50" s="1"/>
  <c r="A321" i="50" s="1"/>
  <c r="A322" i="50" s="1"/>
  <c r="A323" i="50" s="1"/>
  <c r="A324" i="50" s="1"/>
  <c r="A325" i="50" s="1"/>
  <c r="A326" i="50" s="1"/>
  <c r="A327" i="50" s="1"/>
  <c r="A328" i="50" s="1"/>
  <c r="A329" i="50" s="1"/>
  <c r="A330" i="50" s="1"/>
  <c r="A331" i="50" s="1"/>
  <c r="A332" i="50" s="1"/>
  <c r="A333" i="50" s="1"/>
  <c r="A334" i="50" s="1"/>
  <c r="A335" i="50" s="1"/>
  <c r="A336" i="50" s="1"/>
  <c r="A337" i="50" s="1"/>
  <c r="A338" i="50" s="1"/>
  <c r="A339" i="50" s="1"/>
  <c r="A340" i="50" s="1"/>
  <c r="A341" i="50" s="1"/>
  <c r="A342" i="50" s="1"/>
  <c r="A343" i="50" s="1"/>
  <c r="A344" i="50" s="1"/>
  <c r="A345" i="50" s="1"/>
  <c r="A346" i="50" s="1"/>
  <c r="L2" i="50"/>
  <c r="C11" i="1" s="1"/>
  <c r="K2" i="50"/>
  <c r="J2" i="50"/>
  <c r="E11" i="1" s="1"/>
  <c r="I2" i="50"/>
  <c r="K11" i="1" s="1"/>
  <c r="H2" i="50"/>
  <c r="J11" i="1" s="1"/>
  <c r="G2" i="50"/>
  <c r="H11" i="1" s="1"/>
  <c r="F2" i="50"/>
  <c r="G11" i="1" s="1"/>
  <c r="B3" i="49"/>
  <c r="B4" i="49" s="1"/>
  <c r="B5" i="49" s="1"/>
  <c r="B6" i="49" s="1"/>
  <c r="B7" i="49" s="1"/>
  <c r="B8" i="49" s="1"/>
  <c r="B9" i="49" s="1"/>
  <c r="B10" i="49" s="1"/>
  <c r="B11" i="49" s="1"/>
  <c r="B12" i="49" s="1"/>
  <c r="B13" i="49" s="1"/>
  <c r="B14" i="49" s="1"/>
  <c r="B15" i="49" s="1"/>
  <c r="B16" i="49" s="1"/>
  <c r="B17" i="49" s="1"/>
  <c r="B18" i="49" s="1"/>
  <c r="B19" i="49" s="1"/>
  <c r="B20" i="49" s="1"/>
  <c r="B21" i="49" s="1"/>
  <c r="B22" i="49" s="1"/>
  <c r="B23" i="49" s="1"/>
  <c r="B24" i="49" s="1"/>
  <c r="B25" i="49" s="1"/>
  <c r="B26" i="49" s="1"/>
  <c r="B27" i="49" s="1"/>
  <c r="B28" i="49" s="1"/>
  <c r="B29" i="49" s="1"/>
  <c r="B30" i="49" s="1"/>
  <c r="B31" i="49" s="1"/>
  <c r="B32" i="49" s="1"/>
  <c r="B33" i="49" s="1"/>
  <c r="B34" i="49" s="1"/>
  <c r="B35" i="49" s="1"/>
  <c r="B36" i="49" s="1"/>
  <c r="B37" i="49" s="1"/>
  <c r="B38" i="49" s="1"/>
  <c r="B39" i="49" s="1"/>
  <c r="B40" i="49" s="1"/>
  <c r="B41" i="49" s="1"/>
  <c r="B42" i="49" s="1"/>
  <c r="B43" i="49" s="1"/>
  <c r="B44" i="49" s="1"/>
  <c r="B45" i="49" s="1"/>
  <c r="B46" i="49" s="1"/>
  <c r="B47" i="49" s="1"/>
  <c r="B48" i="49" s="1"/>
  <c r="B49" i="49" s="1"/>
  <c r="B50" i="49" s="1"/>
  <c r="B51" i="49" s="1"/>
  <c r="B52" i="49" s="1"/>
  <c r="B53" i="49" s="1"/>
  <c r="B54" i="49" s="1"/>
  <c r="B55" i="49" s="1"/>
  <c r="B56" i="49" s="1"/>
  <c r="B57" i="49" s="1"/>
  <c r="B58" i="49" s="1"/>
  <c r="B59" i="49" s="1"/>
  <c r="B60" i="49" s="1"/>
  <c r="B61" i="49" s="1"/>
  <c r="B62" i="49" s="1"/>
  <c r="B63" i="49" s="1"/>
  <c r="B64" i="49" s="1"/>
  <c r="B65" i="49" s="1"/>
  <c r="B66" i="49" s="1"/>
  <c r="B67" i="49" s="1"/>
  <c r="B68" i="49" s="1"/>
  <c r="B69" i="49" s="1"/>
  <c r="B70" i="49" s="1"/>
  <c r="B71" i="49" s="1"/>
  <c r="B72" i="49" s="1"/>
  <c r="B73" i="49" s="1"/>
  <c r="B74" i="49" s="1"/>
  <c r="B75" i="49" s="1"/>
  <c r="B76" i="49" s="1"/>
  <c r="B77" i="49" s="1"/>
  <c r="B78" i="49" s="1"/>
  <c r="B79" i="49" s="1"/>
  <c r="B80" i="49" s="1"/>
  <c r="B81" i="49" s="1"/>
  <c r="B82" i="49" s="1"/>
  <c r="B83" i="49" s="1"/>
  <c r="B84" i="49" s="1"/>
  <c r="B85" i="49" s="1"/>
  <c r="B86" i="49" s="1"/>
  <c r="B87" i="49" s="1"/>
  <c r="B88" i="49" s="1"/>
  <c r="B89" i="49" s="1"/>
  <c r="B90" i="49" s="1"/>
  <c r="B91" i="49" s="1"/>
  <c r="B92" i="49" s="1"/>
  <c r="B93" i="49" s="1"/>
  <c r="B94" i="49" s="1"/>
  <c r="B95" i="49" s="1"/>
  <c r="B96" i="49" s="1"/>
  <c r="B97" i="49" s="1"/>
  <c r="B98" i="49" s="1"/>
  <c r="B99" i="49" s="1"/>
  <c r="B100" i="49" s="1"/>
  <c r="B101" i="49" s="1"/>
  <c r="B102" i="49" s="1"/>
  <c r="B103" i="49" s="1"/>
  <c r="B104" i="49" s="1"/>
  <c r="B105" i="49" s="1"/>
  <c r="B106" i="49" s="1"/>
  <c r="B107" i="49" s="1"/>
  <c r="B108" i="49" s="1"/>
  <c r="B109" i="49" s="1"/>
  <c r="B110" i="49" s="1"/>
  <c r="B111" i="49" s="1"/>
  <c r="B112" i="49" s="1"/>
  <c r="B113" i="49" s="1"/>
  <c r="B114" i="49" s="1"/>
  <c r="B115" i="49" s="1"/>
  <c r="B116" i="49" s="1"/>
  <c r="B117" i="49" s="1"/>
  <c r="B118" i="49" s="1"/>
  <c r="B119" i="49" s="1"/>
  <c r="B120" i="49" s="1"/>
  <c r="B121" i="49" s="1"/>
  <c r="B122" i="49" s="1"/>
  <c r="B123" i="49" s="1"/>
  <c r="B124" i="49" s="1"/>
  <c r="B125" i="49" s="1"/>
  <c r="B126" i="49" s="1"/>
  <c r="B127" i="49" s="1"/>
  <c r="B128" i="49" s="1"/>
  <c r="B129" i="49" s="1"/>
  <c r="B130" i="49" s="1"/>
  <c r="B131" i="49" s="1"/>
  <c r="B132" i="49" s="1"/>
  <c r="B133" i="49" s="1"/>
  <c r="B134" i="49" s="1"/>
  <c r="B135" i="49" s="1"/>
  <c r="B136" i="49" s="1"/>
  <c r="B137" i="49" s="1"/>
  <c r="B138" i="49" s="1"/>
  <c r="B139" i="49" s="1"/>
  <c r="B140" i="49" s="1"/>
  <c r="B141" i="49" s="1"/>
  <c r="B142" i="49" s="1"/>
  <c r="B143" i="49" s="1"/>
  <c r="B144" i="49" s="1"/>
  <c r="B145" i="49" s="1"/>
  <c r="B146" i="49" s="1"/>
  <c r="B147" i="49" s="1"/>
  <c r="B148" i="49" s="1"/>
  <c r="B149" i="49" s="1"/>
  <c r="B150" i="49" s="1"/>
  <c r="B151" i="49" s="1"/>
  <c r="B152" i="49" s="1"/>
  <c r="B153" i="49" s="1"/>
  <c r="B154" i="49" s="1"/>
  <c r="B155" i="49" s="1"/>
  <c r="B156" i="49" s="1"/>
  <c r="B157" i="49" s="1"/>
  <c r="B158" i="49" s="1"/>
  <c r="B159" i="49" s="1"/>
  <c r="B160" i="49" s="1"/>
  <c r="B161" i="49" s="1"/>
  <c r="B162" i="49" s="1"/>
  <c r="B163" i="49" s="1"/>
  <c r="B164" i="49" s="1"/>
  <c r="B165" i="49" s="1"/>
  <c r="B166" i="49" s="1"/>
  <c r="B167" i="49" s="1"/>
  <c r="B168" i="49" s="1"/>
  <c r="B169" i="49" s="1"/>
  <c r="B170" i="49" s="1"/>
  <c r="B171" i="49" s="1"/>
  <c r="B172" i="49" s="1"/>
  <c r="B173" i="49" s="1"/>
  <c r="B174" i="49" s="1"/>
  <c r="B175" i="49" s="1"/>
  <c r="B176" i="49" s="1"/>
  <c r="B177" i="49" s="1"/>
  <c r="B178" i="49" s="1"/>
  <c r="B179" i="49" s="1"/>
  <c r="B180" i="49" s="1"/>
  <c r="B181" i="49" s="1"/>
  <c r="B182" i="49" s="1"/>
  <c r="B183" i="49" s="1"/>
  <c r="B184" i="49" s="1"/>
  <c r="B185" i="49" s="1"/>
  <c r="B186" i="49" s="1"/>
  <c r="B187" i="49" s="1"/>
  <c r="B188" i="49" s="1"/>
  <c r="B189" i="49" s="1"/>
  <c r="B190" i="49" s="1"/>
  <c r="B191" i="49" s="1"/>
  <c r="B192" i="49" s="1"/>
  <c r="B193" i="49" s="1"/>
  <c r="B194" i="49" s="1"/>
  <c r="B195" i="49" s="1"/>
  <c r="B196" i="49" s="1"/>
  <c r="B197" i="49" s="1"/>
  <c r="B198" i="49" s="1"/>
  <c r="B199" i="49" s="1"/>
  <c r="B200" i="49" s="1"/>
  <c r="B201" i="49" s="1"/>
  <c r="B202" i="49" s="1"/>
  <c r="B203" i="49" s="1"/>
  <c r="B204" i="49" s="1"/>
  <c r="B205" i="49" s="1"/>
  <c r="B206" i="49" s="1"/>
  <c r="B207" i="49" s="1"/>
  <c r="B208" i="49" s="1"/>
  <c r="B209" i="49" s="1"/>
  <c r="B210" i="49" s="1"/>
  <c r="B211" i="49" s="1"/>
  <c r="B212" i="49" s="1"/>
  <c r="B213" i="49" s="1"/>
  <c r="B214" i="49" s="1"/>
  <c r="B215" i="49" s="1"/>
  <c r="B216" i="49" s="1"/>
  <c r="B217" i="49" s="1"/>
  <c r="B218" i="49" s="1"/>
  <c r="B219" i="49" s="1"/>
  <c r="B220" i="49" s="1"/>
  <c r="B221" i="49" s="1"/>
  <c r="B222" i="49" s="1"/>
  <c r="B223" i="49" s="1"/>
  <c r="B224" i="49" s="1"/>
  <c r="B225" i="49" s="1"/>
  <c r="B226" i="49" s="1"/>
  <c r="B227" i="49" s="1"/>
  <c r="B228" i="49" s="1"/>
  <c r="B229" i="49" s="1"/>
  <c r="B230" i="49" s="1"/>
  <c r="B231" i="49" s="1"/>
  <c r="B232" i="49" s="1"/>
  <c r="B233" i="49" s="1"/>
  <c r="B234" i="49" s="1"/>
  <c r="B235" i="49" s="1"/>
  <c r="B236" i="49" s="1"/>
  <c r="B237" i="49" s="1"/>
  <c r="B238" i="49" s="1"/>
  <c r="B239" i="49" s="1"/>
  <c r="B240" i="49" s="1"/>
  <c r="B241" i="49" s="1"/>
  <c r="B242" i="49" s="1"/>
  <c r="B243" i="49" s="1"/>
  <c r="B244" i="49" s="1"/>
  <c r="B245" i="49" s="1"/>
  <c r="B246" i="49" s="1"/>
  <c r="B247" i="49" s="1"/>
  <c r="B248" i="49" s="1"/>
  <c r="B249" i="49" s="1"/>
  <c r="B250" i="49" s="1"/>
  <c r="B251" i="49" s="1"/>
  <c r="B252" i="49" s="1"/>
  <c r="B253" i="49" s="1"/>
  <c r="B254" i="49" s="1"/>
  <c r="B255" i="49" s="1"/>
  <c r="B256" i="49" s="1"/>
  <c r="B257" i="49" s="1"/>
  <c r="B258" i="49" s="1"/>
  <c r="B259" i="49" s="1"/>
  <c r="B260" i="49" s="1"/>
  <c r="B261" i="49" s="1"/>
  <c r="B262" i="49" s="1"/>
  <c r="B263" i="49" s="1"/>
  <c r="B264" i="49" s="1"/>
  <c r="B265" i="49" s="1"/>
  <c r="B266" i="49" s="1"/>
  <c r="B267" i="49" s="1"/>
  <c r="B268" i="49" s="1"/>
  <c r="B269" i="49" s="1"/>
  <c r="B270" i="49" s="1"/>
  <c r="B271" i="49" s="1"/>
  <c r="B272" i="49" s="1"/>
  <c r="B273" i="49" s="1"/>
  <c r="B274" i="49" s="1"/>
  <c r="B275" i="49" s="1"/>
  <c r="B276" i="49" s="1"/>
  <c r="B277" i="49" s="1"/>
  <c r="B278" i="49" s="1"/>
  <c r="B279" i="49" s="1"/>
  <c r="B280" i="49" s="1"/>
  <c r="B281" i="49" s="1"/>
  <c r="B282" i="49" s="1"/>
  <c r="B283" i="49" s="1"/>
  <c r="B284" i="49" s="1"/>
  <c r="B285" i="49" s="1"/>
  <c r="B286" i="49" s="1"/>
  <c r="B287" i="49" s="1"/>
  <c r="B288" i="49" s="1"/>
  <c r="B289" i="49" s="1"/>
  <c r="B290" i="49" s="1"/>
  <c r="B291" i="49" s="1"/>
  <c r="B292" i="49" s="1"/>
  <c r="B293" i="49" s="1"/>
  <c r="B294" i="49" s="1"/>
  <c r="B295" i="49" s="1"/>
  <c r="B296" i="49" s="1"/>
  <c r="B297" i="49" s="1"/>
  <c r="B298" i="49" s="1"/>
  <c r="B299" i="49" s="1"/>
  <c r="B300" i="49" s="1"/>
  <c r="B301" i="49" s="1"/>
  <c r="B302" i="49" s="1"/>
  <c r="B303" i="49" s="1"/>
  <c r="B304" i="49" s="1"/>
  <c r="B305" i="49" s="1"/>
  <c r="B306" i="49" s="1"/>
  <c r="B307" i="49" s="1"/>
  <c r="B308" i="49" s="1"/>
  <c r="B309" i="49" s="1"/>
  <c r="B310" i="49" s="1"/>
  <c r="B311" i="49" s="1"/>
  <c r="B312" i="49" s="1"/>
  <c r="B313" i="49" s="1"/>
  <c r="B314" i="49" s="1"/>
  <c r="B315" i="49" s="1"/>
  <c r="B316" i="49" s="1"/>
  <c r="B317" i="49" s="1"/>
  <c r="B318" i="49" s="1"/>
  <c r="B319" i="49" s="1"/>
  <c r="B320" i="49" s="1"/>
  <c r="B321" i="49" s="1"/>
  <c r="B322" i="49" s="1"/>
  <c r="B323" i="49" s="1"/>
  <c r="B324" i="49" s="1"/>
  <c r="B325" i="49" s="1"/>
  <c r="B326" i="49" s="1"/>
  <c r="B327" i="49" s="1"/>
  <c r="B328" i="49" s="1"/>
  <c r="B329" i="49" s="1"/>
  <c r="B330" i="49" s="1"/>
  <c r="B331" i="49" s="1"/>
  <c r="B332" i="49" s="1"/>
  <c r="B333" i="49" s="1"/>
  <c r="B334" i="49" s="1"/>
  <c r="B335" i="49" s="1"/>
  <c r="B336" i="49" s="1"/>
  <c r="B337" i="49" s="1"/>
  <c r="B338" i="49" s="1"/>
  <c r="B339" i="49" s="1"/>
  <c r="B340" i="49" s="1"/>
  <c r="B341" i="49" s="1"/>
  <c r="B342" i="49" s="1"/>
  <c r="B343" i="49" s="1"/>
  <c r="B344" i="49" s="1"/>
  <c r="B345" i="49" s="1"/>
  <c r="B346" i="49" s="1"/>
  <c r="A3" i="49"/>
  <c r="A4" i="49" s="1"/>
  <c r="A5" i="49" s="1"/>
  <c r="A6" i="49" s="1"/>
  <c r="A7" i="49" s="1"/>
  <c r="A8" i="49" s="1"/>
  <c r="A9" i="49" s="1"/>
  <c r="A10" i="49" s="1"/>
  <c r="A11" i="49" s="1"/>
  <c r="A12" i="49" s="1"/>
  <c r="A13" i="49" s="1"/>
  <c r="A14" i="49" s="1"/>
  <c r="A15" i="49" s="1"/>
  <c r="A16" i="49" s="1"/>
  <c r="A17" i="49" s="1"/>
  <c r="A18" i="49" s="1"/>
  <c r="A19" i="49" s="1"/>
  <c r="A20" i="49" s="1"/>
  <c r="A21" i="49" s="1"/>
  <c r="A22" i="49" s="1"/>
  <c r="A23" i="49" s="1"/>
  <c r="A24" i="49" s="1"/>
  <c r="A25" i="49" s="1"/>
  <c r="A26" i="49" s="1"/>
  <c r="A27" i="49" s="1"/>
  <c r="A28" i="49" s="1"/>
  <c r="A29" i="49" s="1"/>
  <c r="A30" i="49" s="1"/>
  <c r="A31" i="49" s="1"/>
  <c r="A32" i="49" s="1"/>
  <c r="A33" i="49" s="1"/>
  <c r="A34" i="49" s="1"/>
  <c r="A35" i="49" s="1"/>
  <c r="A36" i="49" s="1"/>
  <c r="A37" i="49" s="1"/>
  <c r="A38" i="49" s="1"/>
  <c r="A39" i="49" s="1"/>
  <c r="A40" i="49" s="1"/>
  <c r="A41" i="49" s="1"/>
  <c r="A42" i="49" s="1"/>
  <c r="A43" i="49" s="1"/>
  <c r="A44" i="49" s="1"/>
  <c r="A45" i="49" s="1"/>
  <c r="A46" i="49" s="1"/>
  <c r="A47" i="49" s="1"/>
  <c r="A48" i="49" s="1"/>
  <c r="A49" i="49" s="1"/>
  <c r="A50" i="49" s="1"/>
  <c r="A51" i="49" s="1"/>
  <c r="A52" i="49" s="1"/>
  <c r="A53" i="49" s="1"/>
  <c r="A54" i="49" s="1"/>
  <c r="A55" i="49" s="1"/>
  <c r="A56" i="49" s="1"/>
  <c r="A57" i="49" s="1"/>
  <c r="A58" i="49" s="1"/>
  <c r="A59" i="49" s="1"/>
  <c r="A60" i="49" s="1"/>
  <c r="A61" i="49" s="1"/>
  <c r="A62" i="49" s="1"/>
  <c r="A63" i="49" s="1"/>
  <c r="A64" i="49" s="1"/>
  <c r="A65" i="49" s="1"/>
  <c r="A66" i="49" s="1"/>
  <c r="A67" i="49" s="1"/>
  <c r="A68" i="49" s="1"/>
  <c r="A69" i="49" s="1"/>
  <c r="A70" i="49" s="1"/>
  <c r="A71" i="49" s="1"/>
  <c r="A72" i="49" s="1"/>
  <c r="A73" i="49" s="1"/>
  <c r="A74" i="49" s="1"/>
  <c r="A75" i="49" s="1"/>
  <c r="A76" i="49" s="1"/>
  <c r="A77" i="49" s="1"/>
  <c r="A78" i="49" s="1"/>
  <c r="A79" i="49" s="1"/>
  <c r="A80" i="49" s="1"/>
  <c r="A81" i="49" s="1"/>
  <c r="A82" i="49" s="1"/>
  <c r="A83" i="49" s="1"/>
  <c r="A84" i="49" s="1"/>
  <c r="A85" i="49" s="1"/>
  <c r="A86" i="49" s="1"/>
  <c r="A87" i="49" s="1"/>
  <c r="A88" i="49" s="1"/>
  <c r="A89" i="49" s="1"/>
  <c r="A90" i="49" s="1"/>
  <c r="A91" i="49" s="1"/>
  <c r="A92" i="49" s="1"/>
  <c r="A93" i="49" s="1"/>
  <c r="A94" i="49" s="1"/>
  <c r="A95" i="49" s="1"/>
  <c r="A96" i="49" s="1"/>
  <c r="A97" i="49" s="1"/>
  <c r="A98" i="49" s="1"/>
  <c r="A99" i="49" s="1"/>
  <c r="A100" i="49" s="1"/>
  <c r="A101" i="49" s="1"/>
  <c r="A102" i="49" s="1"/>
  <c r="A103" i="49" s="1"/>
  <c r="A104" i="49" s="1"/>
  <c r="A105" i="49" s="1"/>
  <c r="A106" i="49" s="1"/>
  <c r="A107" i="49" s="1"/>
  <c r="A108" i="49" s="1"/>
  <c r="A109" i="49" s="1"/>
  <c r="A110" i="49" s="1"/>
  <c r="A111" i="49" s="1"/>
  <c r="A112" i="49" s="1"/>
  <c r="A113" i="49" s="1"/>
  <c r="A114" i="49" s="1"/>
  <c r="A115" i="49" s="1"/>
  <c r="A116" i="49" s="1"/>
  <c r="A117" i="49" s="1"/>
  <c r="A118" i="49" s="1"/>
  <c r="A119" i="49" s="1"/>
  <c r="A120" i="49" s="1"/>
  <c r="A121" i="49" s="1"/>
  <c r="A122" i="49" s="1"/>
  <c r="A123" i="49" s="1"/>
  <c r="A124" i="49" s="1"/>
  <c r="A125" i="49" s="1"/>
  <c r="A126" i="49" s="1"/>
  <c r="A127" i="49" s="1"/>
  <c r="A128" i="49" s="1"/>
  <c r="A129" i="49" s="1"/>
  <c r="A130" i="49" s="1"/>
  <c r="A131" i="49" s="1"/>
  <c r="A132" i="49" s="1"/>
  <c r="A133" i="49" s="1"/>
  <c r="A134" i="49" s="1"/>
  <c r="A135" i="49" s="1"/>
  <c r="A136" i="49" s="1"/>
  <c r="A137" i="49" s="1"/>
  <c r="A138" i="49" s="1"/>
  <c r="A139" i="49" s="1"/>
  <c r="A140" i="49" s="1"/>
  <c r="A141" i="49" s="1"/>
  <c r="A142" i="49" s="1"/>
  <c r="A143" i="49" s="1"/>
  <c r="A144" i="49" s="1"/>
  <c r="A145" i="49" s="1"/>
  <c r="A146" i="49" s="1"/>
  <c r="A147" i="49" s="1"/>
  <c r="A148" i="49" s="1"/>
  <c r="A149" i="49" s="1"/>
  <c r="A150" i="49" s="1"/>
  <c r="A151" i="49" s="1"/>
  <c r="A152" i="49" s="1"/>
  <c r="A153" i="49" s="1"/>
  <c r="A154" i="49" s="1"/>
  <c r="A155" i="49" s="1"/>
  <c r="A156" i="49" s="1"/>
  <c r="A157" i="49" s="1"/>
  <c r="A158" i="49" s="1"/>
  <c r="A159" i="49" s="1"/>
  <c r="A160" i="49" s="1"/>
  <c r="A161" i="49" s="1"/>
  <c r="A162" i="49" s="1"/>
  <c r="A163" i="49" s="1"/>
  <c r="A164" i="49" s="1"/>
  <c r="A165" i="49" s="1"/>
  <c r="A166" i="49" s="1"/>
  <c r="A167" i="49" s="1"/>
  <c r="A168" i="49" s="1"/>
  <c r="A169" i="49" s="1"/>
  <c r="A170" i="49" s="1"/>
  <c r="A171" i="49" s="1"/>
  <c r="A172" i="49" s="1"/>
  <c r="A173" i="49" s="1"/>
  <c r="A174" i="49" s="1"/>
  <c r="A175" i="49" s="1"/>
  <c r="A176" i="49" s="1"/>
  <c r="A177" i="49" s="1"/>
  <c r="A178" i="49" s="1"/>
  <c r="A179" i="49" s="1"/>
  <c r="A180" i="49" s="1"/>
  <c r="A181" i="49" s="1"/>
  <c r="A182" i="49" s="1"/>
  <c r="A183" i="49" s="1"/>
  <c r="A184" i="49" s="1"/>
  <c r="A185" i="49" s="1"/>
  <c r="A186" i="49" s="1"/>
  <c r="A187" i="49" s="1"/>
  <c r="A188" i="49" s="1"/>
  <c r="A189" i="49" s="1"/>
  <c r="A190" i="49" s="1"/>
  <c r="A191" i="49" s="1"/>
  <c r="A192" i="49" s="1"/>
  <c r="A193" i="49" s="1"/>
  <c r="A194" i="49" s="1"/>
  <c r="A195" i="49" s="1"/>
  <c r="A196" i="49" s="1"/>
  <c r="A197" i="49" s="1"/>
  <c r="A198" i="49" s="1"/>
  <c r="A199" i="49" s="1"/>
  <c r="A200" i="49" s="1"/>
  <c r="A201" i="49" s="1"/>
  <c r="A202" i="49" s="1"/>
  <c r="A203" i="49" s="1"/>
  <c r="A204" i="49" s="1"/>
  <c r="A205" i="49" s="1"/>
  <c r="A206" i="49" s="1"/>
  <c r="A207" i="49" s="1"/>
  <c r="A208" i="49" s="1"/>
  <c r="A209" i="49" s="1"/>
  <c r="A210" i="49" s="1"/>
  <c r="A211" i="49" s="1"/>
  <c r="A212" i="49" s="1"/>
  <c r="A213" i="49" s="1"/>
  <c r="A214" i="49" s="1"/>
  <c r="A215" i="49" s="1"/>
  <c r="A216" i="49" s="1"/>
  <c r="A217" i="49" s="1"/>
  <c r="A218" i="49" s="1"/>
  <c r="A219" i="49" s="1"/>
  <c r="A220" i="49" s="1"/>
  <c r="A221" i="49" s="1"/>
  <c r="A222" i="49" s="1"/>
  <c r="A223" i="49" s="1"/>
  <c r="A224" i="49" s="1"/>
  <c r="A225" i="49" s="1"/>
  <c r="A226" i="49" s="1"/>
  <c r="A227" i="49" s="1"/>
  <c r="A228" i="49" s="1"/>
  <c r="A229" i="49" s="1"/>
  <c r="A230" i="49" s="1"/>
  <c r="A231" i="49" s="1"/>
  <c r="A232" i="49" s="1"/>
  <c r="A233" i="49" s="1"/>
  <c r="A234" i="49" s="1"/>
  <c r="A235" i="49" s="1"/>
  <c r="A236" i="49" s="1"/>
  <c r="A237" i="49" s="1"/>
  <c r="A238" i="49" s="1"/>
  <c r="A239" i="49" s="1"/>
  <c r="A240" i="49" s="1"/>
  <c r="A241" i="49" s="1"/>
  <c r="A242" i="49" s="1"/>
  <c r="A243" i="49" s="1"/>
  <c r="A244" i="49" s="1"/>
  <c r="A245" i="49" s="1"/>
  <c r="A246" i="49" s="1"/>
  <c r="A247" i="49" s="1"/>
  <c r="A248" i="49" s="1"/>
  <c r="A249" i="49" s="1"/>
  <c r="A250" i="49" s="1"/>
  <c r="A251" i="49" s="1"/>
  <c r="A252" i="49" s="1"/>
  <c r="A253" i="49" s="1"/>
  <c r="A254" i="49" s="1"/>
  <c r="A255" i="49" s="1"/>
  <c r="A256" i="49" s="1"/>
  <c r="A257" i="49" s="1"/>
  <c r="A258" i="49" s="1"/>
  <c r="A259" i="49" s="1"/>
  <c r="A260" i="49" s="1"/>
  <c r="A261" i="49" s="1"/>
  <c r="A262" i="49" s="1"/>
  <c r="A263" i="49" s="1"/>
  <c r="A264" i="49" s="1"/>
  <c r="A265" i="49" s="1"/>
  <c r="A266" i="49" s="1"/>
  <c r="A267" i="49" s="1"/>
  <c r="A268" i="49" s="1"/>
  <c r="A269" i="49" s="1"/>
  <c r="A270" i="49" s="1"/>
  <c r="A271" i="49" s="1"/>
  <c r="A272" i="49" s="1"/>
  <c r="A273" i="49" s="1"/>
  <c r="A274" i="49" s="1"/>
  <c r="A275" i="49" s="1"/>
  <c r="A276" i="49" s="1"/>
  <c r="A277" i="49" s="1"/>
  <c r="A278" i="49" s="1"/>
  <c r="A279" i="49" s="1"/>
  <c r="A280" i="49" s="1"/>
  <c r="A281" i="49" s="1"/>
  <c r="A282" i="49" s="1"/>
  <c r="A283" i="49" s="1"/>
  <c r="A284" i="49" s="1"/>
  <c r="A285" i="49" s="1"/>
  <c r="A286" i="49" s="1"/>
  <c r="A287" i="49" s="1"/>
  <c r="A288" i="49" s="1"/>
  <c r="A289" i="49" s="1"/>
  <c r="A290" i="49" s="1"/>
  <c r="A291" i="49" s="1"/>
  <c r="A292" i="49" s="1"/>
  <c r="A293" i="49" s="1"/>
  <c r="A294" i="49" s="1"/>
  <c r="A295" i="49" s="1"/>
  <c r="A296" i="49" s="1"/>
  <c r="A297" i="49" s="1"/>
  <c r="A298" i="49" s="1"/>
  <c r="A299" i="49" s="1"/>
  <c r="A300" i="49" s="1"/>
  <c r="A301" i="49" s="1"/>
  <c r="A302" i="49" s="1"/>
  <c r="A303" i="49" s="1"/>
  <c r="A304" i="49" s="1"/>
  <c r="A305" i="49" s="1"/>
  <c r="A306" i="49" s="1"/>
  <c r="A307" i="49" s="1"/>
  <c r="A308" i="49" s="1"/>
  <c r="A309" i="49" s="1"/>
  <c r="A310" i="49" s="1"/>
  <c r="A311" i="49" s="1"/>
  <c r="A312" i="49" s="1"/>
  <c r="A313" i="49" s="1"/>
  <c r="A314" i="49" s="1"/>
  <c r="A315" i="49" s="1"/>
  <c r="A316" i="49" s="1"/>
  <c r="A317" i="49" s="1"/>
  <c r="A318" i="49" s="1"/>
  <c r="A319" i="49" s="1"/>
  <c r="A320" i="49" s="1"/>
  <c r="A321" i="49" s="1"/>
  <c r="A322" i="49" s="1"/>
  <c r="A323" i="49" s="1"/>
  <c r="A324" i="49" s="1"/>
  <c r="A325" i="49" s="1"/>
  <c r="A326" i="49" s="1"/>
  <c r="A327" i="49" s="1"/>
  <c r="A328" i="49" s="1"/>
  <c r="A329" i="49" s="1"/>
  <c r="A330" i="49" s="1"/>
  <c r="A331" i="49" s="1"/>
  <c r="A332" i="49" s="1"/>
  <c r="A333" i="49" s="1"/>
  <c r="A334" i="49" s="1"/>
  <c r="A335" i="49" s="1"/>
  <c r="A336" i="49" s="1"/>
  <c r="A337" i="49" s="1"/>
  <c r="A338" i="49" s="1"/>
  <c r="A339" i="49" s="1"/>
  <c r="A340" i="49" s="1"/>
  <c r="A341" i="49" s="1"/>
  <c r="A342" i="49" s="1"/>
  <c r="A343" i="49" s="1"/>
  <c r="A344" i="49" s="1"/>
  <c r="A345" i="49" s="1"/>
  <c r="A346" i="49" s="1"/>
  <c r="L2" i="49"/>
  <c r="C10" i="1" s="1"/>
  <c r="K2" i="49"/>
  <c r="J2" i="49"/>
  <c r="E10" i="1" s="1"/>
  <c r="I2" i="49"/>
  <c r="K10" i="1" s="1"/>
  <c r="H2" i="49"/>
  <c r="J10" i="1" s="1"/>
  <c r="G2" i="49"/>
  <c r="H10" i="1" s="1"/>
  <c r="F2" i="49"/>
  <c r="G10" i="1" s="1"/>
  <c r="B3" i="48"/>
  <c r="B4" i="48" s="1"/>
  <c r="B5" i="48" s="1"/>
  <c r="B6" i="48" s="1"/>
  <c r="B7" i="48" s="1"/>
  <c r="B8" i="48" s="1"/>
  <c r="B9" i="48" s="1"/>
  <c r="B10" i="48" s="1"/>
  <c r="B11" i="48" s="1"/>
  <c r="B12" i="48" s="1"/>
  <c r="B13" i="48" s="1"/>
  <c r="B14" i="48" s="1"/>
  <c r="B15" i="48" s="1"/>
  <c r="B16" i="48" s="1"/>
  <c r="B17" i="48" s="1"/>
  <c r="B18" i="48" s="1"/>
  <c r="B19" i="48" s="1"/>
  <c r="B20" i="48" s="1"/>
  <c r="B21" i="48" s="1"/>
  <c r="B22" i="48" s="1"/>
  <c r="B23" i="48" s="1"/>
  <c r="B24" i="48" s="1"/>
  <c r="B25" i="48" s="1"/>
  <c r="B26" i="48" s="1"/>
  <c r="B27" i="48" s="1"/>
  <c r="B28" i="48" s="1"/>
  <c r="B29" i="48" s="1"/>
  <c r="B30" i="48" s="1"/>
  <c r="B31" i="48" s="1"/>
  <c r="B32" i="48" s="1"/>
  <c r="B33" i="48" s="1"/>
  <c r="B34" i="48" s="1"/>
  <c r="B35" i="48" s="1"/>
  <c r="B36" i="48" s="1"/>
  <c r="B37" i="48" s="1"/>
  <c r="B38" i="48" s="1"/>
  <c r="B39" i="48" s="1"/>
  <c r="B40" i="48" s="1"/>
  <c r="B41" i="48" s="1"/>
  <c r="B42" i="48" s="1"/>
  <c r="B43" i="48" s="1"/>
  <c r="B44" i="48" s="1"/>
  <c r="B45" i="48" s="1"/>
  <c r="B46" i="48" s="1"/>
  <c r="B47" i="48" s="1"/>
  <c r="B48" i="48" s="1"/>
  <c r="B49" i="48" s="1"/>
  <c r="B50" i="48" s="1"/>
  <c r="B51" i="48" s="1"/>
  <c r="B52" i="48" s="1"/>
  <c r="B53" i="48" s="1"/>
  <c r="B54" i="48" s="1"/>
  <c r="B55" i="48" s="1"/>
  <c r="B56" i="48" s="1"/>
  <c r="B57" i="48" s="1"/>
  <c r="B58" i="48" s="1"/>
  <c r="B59" i="48" s="1"/>
  <c r="B60" i="48" s="1"/>
  <c r="B61" i="48" s="1"/>
  <c r="B62" i="48" s="1"/>
  <c r="B63" i="48" s="1"/>
  <c r="B64" i="48" s="1"/>
  <c r="B65" i="48" s="1"/>
  <c r="B66" i="48" s="1"/>
  <c r="B67" i="48" s="1"/>
  <c r="B68" i="48" s="1"/>
  <c r="B69" i="48" s="1"/>
  <c r="B70" i="48" s="1"/>
  <c r="B71" i="48" s="1"/>
  <c r="B72" i="48" s="1"/>
  <c r="B73" i="48" s="1"/>
  <c r="B74" i="48" s="1"/>
  <c r="B75" i="48" s="1"/>
  <c r="B76" i="48" s="1"/>
  <c r="B77" i="48" s="1"/>
  <c r="B78" i="48" s="1"/>
  <c r="B79" i="48" s="1"/>
  <c r="B80" i="48" s="1"/>
  <c r="B81" i="48" s="1"/>
  <c r="B82" i="48" s="1"/>
  <c r="B83" i="48" s="1"/>
  <c r="B84" i="48" s="1"/>
  <c r="B85" i="48" s="1"/>
  <c r="B86" i="48" s="1"/>
  <c r="B87" i="48" s="1"/>
  <c r="B88" i="48" s="1"/>
  <c r="B89" i="48" s="1"/>
  <c r="B90" i="48" s="1"/>
  <c r="B91" i="48" s="1"/>
  <c r="B92" i="48" s="1"/>
  <c r="B93" i="48" s="1"/>
  <c r="B94" i="48" s="1"/>
  <c r="B95" i="48" s="1"/>
  <c r="B96" i="48" s="1"/>
  <c r="B97" i="48" s="1"/>
  <c r="B98" i="48" s="1"/>
  <c r="B99" i="48" s="1"/>
  <c r="B100" i="48" s="1"/>
  <c r="B101" i="48" s="1"/>
  <c r="B102" i="48" s="1"/>
  <c r="B103" i="48" s="1"/>
  <c r="B104" i="48" s="1"/>
  <c r="B105" i="48" s="1"/>
  <c r="B106" i="48" s="1"/>
  <c r="B107" i="48" s="1"/>
  <c r="B108" i="48" s="1"/>
  <c r="B109" i="48" s="1"/>
  <c r="B110" i="48" s="1"/>
  <c r="B111" i="48" s="1"/>
  <c r="B112" i="48" s="1"/>
  <c r="B113" i="48" s="1"/>
  <c r="B114" i="48" s="1"/>
  <c r="B115" i="48" s="1"/>
  <c r="B116" i="48" s="1"/>
  <c r="B117" i="48" s="1"/>
  <c r="B118" i="48" s="1"/>
  <c r="B119" i="48" s="1"/>
  <c r="B120" i="48" s="1"/>
  <c r="B121" i="48" s="1"/>
  <c r="B122" i="48" s="1"/>
  <c r="B123" i="48" s="1"/>
  <c r="B124" i="48" s="1"/>
  <c r="B125" i="48" s="1"/>
  <c r="B126" i="48" s="1"/>
  <c r="B127" i="48" s="1"/>
  <c r="B128" i="48" s="1"/>
  <c r="B129" i="48" s="1"/>
  <c r="B130" i="48" s="1"/>
  <c r="B131" i="48" s="1"/>
  <c r="B132" i="48" s="1"/>
  <c r="B133" i="48" s="1"/>
  <c r="B134" i="48" s="1"/>
  <c r="B135" i="48" s="1"/>
  <c r="B136" i="48" s="1"/>
  <c r="B137" i="48" s="1"/>
  <c r="B138" i="48" s="1"/>
  <c r="B139" i="48" s="1"/>
  <c r="B140" i="48" s="1"/>
  <c r="B141" i="48" s="1"/>
  <c r="B142" i="48" s="1"/>
  <c r="B143" i="48" s="1"/>
  <c r="B144" i="48" s="1"/>
  <c r="B145" i="48" s="1"/>
  <c r="B146" i="48" s="1"/>
  <c r="B147" i="48" s="1"/>
  <c r="B148" i="48" s="1"/>
  <c r="B149" i="48" s="1"/>
  <c r="B150" i="48" s="1"/>
  <c r="B151" i="48" s="1"/>
  <c r="B152" i="48" s="1"/>
  <c r="B153" i="48" s="1"/>
  <c r="B154" i="48" s="1"/>
  <c r="B155" i="48" s="1"/>
  <c r="B156" i="48" s="1"/>
  <c r="B157" i="48" s="1"/>
  <c r="B158" i="48" s="1"/>
  <c r="B159" i="48" s="1"/>
  <c r="B160" i="48" s="1"/>
  <c r="B161" i="48" s="1"/>
  <c r="B162" i="48" s="1"/>
  <c r="B163" i="48" s="1"/>
  <c r="B164" i="48" s="1"/>
  <c r="B165" i="48" s="1"/>
  <c r="B166" i="48" s="1"/>
  <c r="B167" i="48" s="1"/>
  <c r="B168" i="48" s="1"/>
  <c r="B169" i="48" s="1"/>
  <c r="B170" i="48" s="1"/>
  <c r="B171" i="48" s="1"/>
  <c r="B172" i="48" s="1"/>
  <c r="B173" i="48" s="1"/>
  <c r="B174" i="48" s="1"/>
  <c r="B175" i="48" s="1"/>
  <c r="B176" i="48" s="1"/>
  <c r="B177" i="48" s="1"/>
  <c r="B178" i="48" s="1"/>
  <c r="B179" i="48" s="1"/>
  <c r="B180" i="48" s="1"/>
  <c r="B181" i="48" s="1"/>
  <c r="B182" i="48" s="1"/>
  <c r="B183" i="48" s="1"/>
  <c r="B184" i="48" s="1"/>
  <c r="B185" i="48" s="1"/>
  <c r="B186" i="48" s="1"/>
  <c r="B187" i="48" s="1"/>
  <c r="B188" i="48" s="1"/>
  <c r="B189" i="48" s="1"/>
  <c r="B190" i="48" s="1"/>
  <c r="B191" i="48" s="1"/>
  <c r="B192" i="48" s="1"/>
  <c r="B193" i="48" s="1"/>
  <c r="B194" i="48" s="1"/>
  <c r="B195" i="48" s="1"/>
  <c r="B196" i="48" s="1"/>
  <c r="B197" i="48" s="1"/>
  <c r="B198" i="48" s="1"/>
  <c r="B199" i="48" s="1"/>
  <c r="B200" i="48" s="1"/>
  <c r="B201" i="48" s="1"/>
  <c r="B202" i="48" s="1"/>
  <c r="B203" i="48" s="1"/>
  <c r="B204" i="48" s="1"/>
  <c r="B205" i="48" s="1"/>
  <c r="B206" i="48" s="1"/>
  <c r="B207" i="48" s="1"/>
  <c r="B208" i="48" s="1"/>
  <c r="B209" i="48" s="1"/>
  <c r="B210" i="48" s="1"/>
  <c r="B211" i="48" s="1"/>
  <c r="B212" i="48" s="1"/>
  <c r="B213" i="48" s="1"/>
  <c r="B214" i="48" s="1"/>
  <c r="B215" i="48" s="1"/>
  <c r="B216" i="48" s="1"/>
  <c r="B217" i="48" s="1"/>
  <c r="B218" i="48" s="1"/>
  <c r="B219" i="48" s="1"/>
  <c r="B220" i="48" s="1"/>
  <c r="B221" i="48" s="1"/>
  <c r="B222" i="48" s="1"/>
  <c r="B223" i="48" s="1"/>
  <c r="B224" i="48" s="1"/>
  <c r="B225" i="48" s="1"/>
  <c r="B226" i="48" s="1"/>
  <c r="B227" i="48" s="1"/>
  <c r="B228" i="48" s="1"/>
  <c r="B229" i="48" s="1"/>
  <c r="B230" i="48" s="1"/>
  <c r="B231" i="48" s="1"/>
  <c r="B232" i="48" s="1"/>
  <c r="B233" i="48" s="1"/>
  <c r="B234" i="48" s="1"/>
  <c r="B235" i="48" s="1"/>
  <c r="B236" i="48" s="1"/>
  <c r="B237" i="48" s="1"/>
  <c r="B238" i="48" s="1"/>
  <c r="B239" i="48" s="1"/>
  <c r="B240" i="48" s="1"/>
  <c r="B241" i="48" s="1"/>
  <c r="B242" i="48" s="1"/>
  <c r="B243" i="48" s="1"/>
  <c r="B244" i="48" s="1"/>
  <c r="B245" i="48" s="1"/>
  <c r="B246" i="48" s="1"/>
  <c r="B247" i="48" s="1"/>
  <c r="B248" i="48" s="1"/>
  <c r="B249" i="48" s="1"/>
  <c r="B250" i="48" s="1"/>
  <c r="B251" i="48" s="1"/>
  <c r="B252" i="48" s="1"/>
  <c r="B253" i="48" s="1"/>
  <c r="B254" i="48" s="1"/>
  <c r="B255" i="48" s="1"/>
  <c r="B256" i="48" s="1"/>
  <c r="B257" i="48" s="1"/>
  <c r="B258" i="48" s="1"/>
  <c r="B259" i="48" s="1"/>
  <c r="B260" i="48" s="1"/>
  <c r="B261" i="48" s="1"/>
  <c r="B262" i="48" s="1"/>
  <c r="B263" i="48" s="1"/>
  <c r="B264" i="48" s="1"/>
  <c r="B265" i="48" s="1"/>
  <c r="B266" i="48" s="1"/>
  <c r="B267" i="48" s="1"/>
  <c r="B268" i="48" s="1"/>
  <c r="B269" i="48" s="1"/>
  <c r="B270" i="48" s="1"/>
  <c r="B271" i="48" s="1"/>
  <c r="B272" i="48" s="1"/>
  <c r="B273" i="48" s="1"/>
  <c r="B274" i="48" s="1"/>
  <c r="B275" i="48" s="1"/>
  <c r="B276" i="48" s="1"/>
  <c r="B277" i="48" s="1"/>
  <c r="B278" i="48" s="1"/>
  <c r="B279" i="48" s="1"/>
  <c r="B280" i="48" s="1"/>
  <c r="B281" i="48" s="1"/>
  <c r="B282" i="48" s="1"/>
  <c r="B283" i="48" s="1"/>
  <c r="B284" i="48" s="1"/>
  <c r="B285" i="48" s="1"/>
  <c r="B286" i="48" s="1"/>
  <c r="B287" i="48" s="1"/>
  <c r="B288" i="48" s="1"/>
  <c r="B289" i="48" s="1"/>
  <c r="B290" i="48" s="1"/>
  <c r="B291" i="48" s="1"/>
  <c r="B292" i="48" s="1"/>
  <c r="B293" i="48" s="1"/>
  <c r="B294" i="48" s="1"/>
  <c r="B295" i="48" s="1"/>
  <c r="B296" i="48" s="1"/>
  <c r="B297" i="48" s="1"/>
  <c r="B298" i="48" s="1"/>
  <c r="B299" i="48" s="1"/>
  <c r="B300" i="48" s="1"/>
  <c r="B301" i="48" s="1"/>
  <c r="B302" i="48" s="1"/>
  <c r="B303" i="48" s="1"/>
  <c r="B304" i="48" s="1"/>
  <c r="B305" i="48" s="1"/>
  <c r="B306" i="48" s="1"/>
  <c r="B307" i="48" s="1"/>
  <c r="B308" i="48" s="1"/>
  <c r="B309" i="48" s="1"/>
  <c r="B310" i="48" s="1"/>
  <c r="B311" i="48" s="1"/>
  <c r="B312" i="48" s="1"/>
  <c r="B313" i="48" s="1"/>
  <c r="B314" i="48" s="1"/>
  <c r="B315" i="48" s="1"/>
  <c r="B316" i="48" s="1"/>
  <c r="B317" i="48" s="1"/>
  <c r="B318" i="48" s="1"/>
  <c r="B319" i="48" s="1"/>
  <c r="B320" i="48" s="1"/>
  <c r="B321" i="48" s="1"/>
  <c r="B322" i="48" s="1"/>
  <c r="B323" i="48" s="1"/>
  <c r="B324" i="48" s="1"/>
  <c r="B325" i="48" s="1"/>
  <c r="B326" i="48" s="1"/>
  <c r="B327" i="48" s="1"/>
  <c r="B328" i="48" s="1"/>
  <c r="B329" i="48" s="1"/>
  <c r="B330" i="48" s="1"/>
  <c r="B331" i="48" s="1"/>
  <c r="B332" i="48" s="1"/>
  <c r="B333" i="48" s="1"/>
  <c r="B334" i="48" s="1"/>
  <c r="B335" i="48" s="1"/>
  <c r="B336" i="48" s="1"/>
  <c r="B337" i="48" s="1"/>
  <c r="B338" i="48" s="1"/>
  <c r="B339" i="48" s="1"/>
  <c r="B340" i="48" s="1"/>
  <c r="B341" i="48" s="1"/>
  <c r="B342" i="48" s="1"/>
  <c r="B343" i="48" s="1"/>
  <c r="B344" i="48" s="1"/>
  <c r="B345" i="48" s="1"/>
  <c r="B346" i="48" s="1"/>
  <c r="A3" i="48"/>
  <c r="A4" i="48" s="1"/>
  <c r="A5" i="48" s="1"/>
  <c r="A6" i="48" s="1"/>
  <c r="A7" i="48" s="1"/>
  <c r="A8" i="48" s="1"/>
  <c r="A9" i="48" s="1"/>
  <c r="A10" i="48" s="1"/>
  <c r="A11" i="48" s="1"/>
  <c r="A12" i="48" s="1"/>
  <c r="A13" i="48" s="1"/>
  <c r="A14" i="48" s="1"/>
  <c r="A15" i="48" s="1"/>
  <c r="A16" i="48" s="1"/>
  <c r="A17" i="48" s="1"/>
  <c r="A18" i="48" s="1"/>
  <c r="A19" i="48" s="1"/>
  <c r="A20" i="48" s="1"/>
  <c r="A21" i="48" s="1"/>
  <c r="A22" i="48" s="1"/>
  <c r="A23" i="48" s="1"/>
  <c r="A24" i="48" s="1"/>
  <c r="A25" i="48" s="1"/>
  <c r="A26" i="48" s="1"/>
  <c r="A27" i="48" s="1"/>
  <c r="A28" i="48" s="1"/>
  <c r="A29" i="48" s="1"/>
  <c r="A30" i="48" s="1"/>
  <c r="A31" i="48" s="1"/>
  <c r="A32" i="48" s="1"/>
  <c r="A33" i="48" s="1"/>
  <c r="A34" i="48" s="1"/>
  <c r="A35" i="48" s="1"/>
  <c r="A36" i="48" s="1"/>
  <c r="A37" i="48" s="1"/>
  <c r="A38" i="48" s="1"/>
  <c r="A39" i="48" s="1"/>
  <c r="A40" i="48" s="1"/>
  <c r="A41" i="48" s="1"/>
  <c r="A42" i="48" s="1"/>
  <c r="A43" i="48" s="1"/>
  <c r="A44" i="48" s="1"/>
  <c r="A45" i="48" s="1"/>
  <c r="A46" i="48" s="1"/>
  <c r="A47" i="48" s="1"/>
  <c r="A48" i="48" s="1"/>
  <c r="A49" i="48" s="1"/>
  <c r="A50" i="48" s="1"/>
  <c r="A51" i="48" s="1"/>
  <c r="A52" i="48" s="1"/>
  <c r="A53" i="48" s="1"/>
  <c r="A54" i="48" s="1"/>
  <c r="A55" i="48" s="1"/>
  <c r="A56" i="48" s="1"/>
  <c r="A57" i="48" s="1"/>
  <c r="A58" i="48" s="1"/>
  <c r="A59" i="48" s="1"/>
  <c r="A60" i="48" s="1"/>
  <c r="A61" i="48" s="1"/>
  <c r="A62" i="48" s="1"/>
  <c r="A63" i="48" s="1"/>
  <c r="A64" i="48" s="1"/>
  <c r="A65" i="48" s="1"/>
  <c r="A66" i="48" s="1"/>
  <c r="A67" i="48" s="1"/>
  <c r="A68" i="48" s="1"/>
  <c r="A69" i="48" s="1"/>
  <c r="A70" i="48" s="1"/>
  <c r="A71" i="48" s="1"/>
  <c r="A72" i="48" s="1"/>
  <c r="A73" i="48" s="1"/>
  <c r="A74" i="48" s="1"/>
  <c r="A75" i="48" s="1"/>
  <c r="A76" i="48" s="1"/>
  <c r="A77" i="48" s="1"/>
  <c r="A78" i="48" s="1"/>
  <c r="A79" i="48" s="1"/>
  <c r="A80" i="48" s="1"/>
  <c r="A81" i="48" s="1"/>
  <c r="A82" i="48" s="1"/>
  <c r="A83" i="48" s="1"/>
  <c r="A84" i="48" s="1"/>
  <c r="A85" i="48" s="1"/>
  <c r="A86" i="48" s="1"/>
  <c r="A87" i="48" s="1"/>
  <c r="A88" i="48" s="1"/>
  <c r="A89" i="48" s="1"/>
  <c r="A90" i="48" s="1"/>
  <c r="A91" i="48" s="1"/>
  <c r="A92" i="48" s="1"/>
  <c r="A93" i="48" s="1"/>
  <c r="A94" i="48" s="1"/>
  <c r="A95" i="48" s="1"/>
  <c r="A96" i="48" s="1"/>
  <c r="A97" i="48" s="1"/>
  <c r="A98" i="48" s="1"/>
  <c r="A99" i="48" s="1"/>
  <c r="A100" i="48" s="1"/>
  <c r="A101" i="48" s="1"/>
  <c r="A102" i="48" s="1"/>
  <c r="A103" i="48" s="1"/>
  <c r="A104" i="48" s="1"/>
  <c r="A105" i="48" s="1"/>
  <c r="A106" i="48" s="1"/>
  <c r="A107" i="48" s="1"/>
  <c r="A108" i="48" s="1"/>
  <c r="A109" i="48" s="1"/>
  <c r="A110" i="48" s="1"/>
  <c r="A111" i="48" s="1"/>
  <c r="A112" i="48" s="1"/>
  <c r="A113" i="48" s="1"/>
  <c r="A114" i="48" s="1"/>
  <c r="A115" i="48" s="1"/>
  <c r="A116" i="48" s="1"/>
  <c r="A117" i="48" s="1"/>
  <c r="A118" i="48" s="1"/>
  <c r="A119" i="48" s="1"/>
  <c r="A120" i="48" s="1"/>
  <c r="A121" i="48" s="1"/>
  <c r="A122" i="48" s="1"/>
  <c r="A123" i="48" s="1"/>
  <c r="A124" i="48" s="1"/>
  <c r="A125" i="48" s="1"/>
  <c r="A126" i="48" s="1"/>
  <c r="A127" i="48" s="1"/>
  <c r="A128" i="48" s="1"/>
  <c r="A129" i="48" s="1"/>
  <c r="A130" i="48" s="1"/>
  <c r="A131" i="48" s="1"/>
  <c r="A132" i="48" s="1"/>
  <c r="A133" i="48" s="1"/>
  <c r="A134" i="48" s="1"/>
  <c r="A135" i="48" s="1"/>
  <c r="A136" i="48" s="1"/>
  <c r="A137" i="48" s="1"/>
  <c r="A138" i="48" s="1"/>
  <c r="A139" i="48" s="1"/>
  <c r="A140" i="48" s="1"/>
  <c r="A141" i="48" s="1"/>
  <c r="A142" i="48" s="1"/>
  <c r="A143" i="48" s="1"/>
  <c r="A144" i="48" s="1"/>
  <c r="A145" i="48" s="1"/>
  <c r="A146" i="48" s="1"/>
  <c r="A147" i="48" s="1"/>
  <c r="A148" i="48" s="1"/>
  <c r="A149" i="48" s="1"/>
  <c r="A150" i="48" s="1"/>
  <c r="A151" i="48" s="1"/>
  <c r="A152" i="48" s="1"/>
  <c r="A153" i="48" s="1"/>
  <c r="A154" i="48" s="1"/>
  <c r="A155" i="48" s="1"/>
  <c r="A156" i="48" s="1"/>
  <c r="A157" i="48" s="1"/>
  <c r="A158" i="48" s="1"/>
  <c r="A159" i="48" s="1"/>
  <c r="A160" i="48" s="1"/>
  <c r="A161" i="48" s="1"/>
  <c r="A162" i="48" s="1"/>
  <c r="A163" i="48" s="1"/>
  <c r="A164" i="48" s="1"/>
  <c r="A165" i="48" s="1"/>
  <c r="A166" i="48" s="1"/>
  <c r="A167" i="48" s="1"/>
  <c r="A168" i="48" s="1"/>
  <c r="A169" i="48" s="1"/>
  <c r="A170" i="48" s="1"/>
  <c r="A171" i="48" s="1"/>
  <c r="A172" i="48" s="1"/>
  <c r="A173" i="48" s="1"/>
  <c r="A174" i="48" s="1"/>
  <c r="A175" i="48" s="1"/>
  <c r="A176" i="48" s="1"/>
  <c r="A177" i="48" s="1"/>
  <c r="A178" i="48" s="1"/>
  <c r="A179" i="48" s="1"/>
  <c r="A180" i="48" s="1"/>
  <c r="A181" i="48" s="1"/>
  <c r="A182" i="48" s="1"/>
  <c r="A183" i="48" s="1"/>
  <c r="A184" i="48" s="1"/>
  <c r="A185" i="48" s="1"/>
  <c r="A186" i="48" s="1"/>
  <c r="A187" i="48" s="1"/>
  <c r="A188" i="48" s="1"/>
  <c r="A189" i="48" s="1"/>
  <c r="A190" i="48" s="1"/>
  <c r="A191" i="48" s="1"/>
  <c r="A192" i="48" s="1"/>
  <c r="A193" i="48" s="1"/>
  <c r="A194" i="48" s="1"/>
  <c r="A195" i="48" s="1"/>
  <c r="A196" i="48" s="1"/>
  <c r="A197" i="48" s="1"/>
  <c r="A198" i="48" s="1"/>
  <c r="A199" i="48" s="1"/>
  <c r="A200" i="48" s="1"/>
  <c r="A201" i="48" s="1"/>
  <c r="A202" i="48" s="1"/>
  <c r="A203" i="48" s="1"/>
  <c r="A204" i="48" s="1"/>
  <c r="A205" i="48" s="1"/>
  <c r="A206" i="48" s="1"/>
  <c r="A207" i="48" s="1"/>
  <c r="A208" i="48" s="1"/>
  <c r="A209" i="48" s="1"/>
  <c r="A210" i="48" s="1"/>
  <c r="A211" i="48" s="1"/>
  <c r="A212" i="48" s="1"/>
  <c r="A213" i="48" s="1"/>
  <c r="A214" i="48" s="1"/>
  <c r="A215" i="48" s="1"/>
  <c r="A216" i="48" s="1"/>
  <c r="A217" i="48" s="1"/>
  <c r="A218" i="48" s="1"/>
  <c r="A219" i="48" s="1"/>
  <c r="A220" i="48" s="1"/>
  <c r="A221" i="48" s="1"/>
  <c r="A222" i="48" s="1"/>
  <c r="A223" i="48" s="1"/>
  <c r="A224" i="48" s="1"/>
  <c r="A225" i="48" s="1"/>
  <c r="A226" i="48" s="1"/>
  <c r="A227" i="48" s="1"/>
  <c r="A228" i="48" s="1"/>
  <c r="A229" i="48" s="1"/>
  <c r="A230" i="48" s="1"/>
  <c r="A231" i="48" s="1"/>
  <c r="A232" i="48" s="1"/>
  <c r="A233" i="48" s="1"/>
  <c r="A234" i="48" s="1"/>
  <c r="A235" i="48" s="1"/>
  <c r="A236" i="48" s="1"/>
  <c r="A237" i="48" s="1"/>
  <c r="A238" i="48" s="1"/>
  <c r="A239" i="48" s="1"/>
  <c r="A240" i="48" s="1"/>
  <c r="A241" i="48" s="1"/>
  <c r="A242" i="48" s="1"/>
  <c r="A243" i="48" s="1"/>
  <c r="A244" i="48" s="1"/>
  <c r="A245" i="48" s="1"/>
  <c r="A246" i="48" s="1"/>
  <c r="A247" i="48" s="1"/>
  <c r="A248" i="48" s="1"/>
  <c r="A249" i="48" s="1"/>
  <c r="A250" i="48" s="1"/>
  <c r="A251" i="48" s="1"/>
  <c r="A252" i="48" s="1"/>
  <c r="A253" i="48" s="1"/>
  <c r="A254" i="48" s="1"/>
  <c r="A255" i="48" s="1"/>
  <c r="A256" i="48" s="1"/>
  <c r="A257" i="48" s="1"/>
  <c r="A258" i="48" s="1"/>
  <c r="A259" i="48" s="1"/>
  <c r="A260" i="48" s="1"/>
  <c r="A261" i="48" s="1"/>
  <c r="A262" i="48" s="1"/>
  <c r="A263" i="48" s="1"/>
  <c r="A264" i="48" s="1"/>
  <c r="A265" i="48" s="1"/>
  <c r="A266" i="48" s="1"/>
  <c r="A267" i="48" s="1"/>
  <c r="A268" i="48" s="1"/>
  <c r="A269" i="48" s="1"/>
  <c r="A270" i="48" s="1"/>
  <c r="A271" i="48" s="1"/>
  <c r="A272" i="48" s="1"/>
  <c r="A273" i="48" s="1"/>
  <c r="A274" i="48" s="1"/>
  <c r="A275" i="48" s="1"/>
  <c r="A276" i="48" s="1"/>
  <c r="A277" i="48" s="1"/>
  <c r="A278" i="48" s="1"/>
  <c r="A279" i="48" s="1"/>
  <c r="A280" i="48" s="1"/>
  <c r="A281" i="48" s="1"/>
  <c r="A282" i="48" s="1"/>
  <c r="A283" i="48" s="1"/>
  <c r="A284" i="48" s="1"/>
  <c r="A285" i="48" s="1"/>
  <c r="A286" i="48" s="1"/>
  <c r="A287" i="48" s="1"/>
  <c r="A288" i="48" s="1"/>
  <c r="A289" i="48" s="1"/>
  <c r="A290" i="48" s="1"/>
  <c r="A291" i="48" s="1"/>
  <c r="A292" i="48" s="1"/>
  <c r="A293" i="48" s="1"/>
  <c r="A294" i="48" s="1"/>
  <c r="A295" i="48" s="1"/>
  <c r="A296" i="48" s="1"/>
  <c r="A297" i="48" s="1"/>
  <c r="A298" i="48" s="1"/>
  <c r="A299" i="48" s="1"/>
  <c r="A300" i="48" s="1"/>
  <c r="A301" i="48" s="1"/>
  <c r="A302" i="48" s="1"/>
  <c r="A303" i="48" s="1"/>
  <c r="A304" i="48" s="1"/>
  <c r="A305" i="48" s="1"/>
  <c r="A306" i="48" s="1"/>
  <c r="A307" i="48" s="1"/>
  <c r="A308" i="48" s="1"/>
  <c r="A309" i="48" s="1"/>
  <c r="A310" i="48" s="1"/>
  <c r="A311" i="48" s="1"/>
  <c r="A312" i="48" s="1"/>
  <c r="A313" i="48" s="1"/>
  <c r="A314" i="48" s="1"/>
  <c r="A315" i="48" s="1"/>
  <c r="A316" i="48" s="1"/>
  <c r="A317" i="48" s="1"/>
  <c r="A318" i="48" s="1"/>
  <c r="A319" i="48" s="1"/>
  <c r="A320" i="48" s="1"/>
  <c r="A321" i="48" s="1"/>
  <c r="A322" i="48" s="1"/>
  <c r="A323" i="48" s="1"/>
  <c r="A324" i="48" s="1"/>
  <c r="A325" i="48" s="1"/>
  <c r="A326" i="48" s="1"/>
  <c r="A327" i="48" s="1"/>
  <c r="A328" i="48" s="1"/>
  <c r="A329" i="48" s="1"/>
  <c r="A330" i="48" s="1"/>
  <c r="A331" i="48" s="1"/>
  <c r="A332" i="48" s="1"/>
  <c r="A333" i="48" s="1"/>
  <c r="A334" i="48" s="1"/>
  <c r="A335" i="48" s="1"/>
  <c r="A336" i="48" s="1"/>
  <c r="A337" i="48" s="1"/>
  <c r="A338" i="48" s="1"/>
  <c r="A339" i="48" s="1"/>
  <c r="A340" i="48" s="1"/>
  <c r="A341" i="48" s="1"/>
  <c r="A342" i="48" s="1"/>
  <c r="A343" i="48" s="1"/>
  <c r="A344" i="48" s="1"/>
  <c r="A345" i="48" s="1"/>
  <c r="A346" i="48" s="1"/>
  <c r="L2" i="48"/>
  <c r="C9" i="1" s="1"/>
  <c r="K2" i="48"/>
  <c r="J2" i="48"/>
  <c r="E9" i="1" s="1"/>
  <c r="I2" i="48"/>
  <c r="K9" i="1" s="1"/>
  <c r="H2" i="48"/>
  <c r="J9" i="1" s="1"/>
  <c r="G2" i="48"/>
  <c r="H9" i="1" s="1"/>
  <c r="F2" i="48"/>
  <c r="G9" i="1" s="1"/>
  <c r="B3" i="47"/>
  <c r="B4" i="47" s="1"/>
  <c r="B5" i="47" s="1"/>
  <c r="B6" i="47" s="1"/>
  <c r="B7" i="47" s="1"/>
  <c r="B8" i="47" s="1"/>
  <c r="B9" i="47" s="1"/>
  <c r="B10" i="47" s="1"/>
  <c r="B11" i="47" s="1"/>
  <c r="B12" i="47" s="1"/>
  <c r="B13" i="47" s="1"/>
  <c r="B14" i="47" s="1"/>
  <c r="B15" i="47" s="1"/>
  <c r="B16" i="47" s="1"/>
  <c r="B17" i="47" s="1"/>
  <c r="B18" i="47" s="1"/>
  <c r="B19" i="47" s="1"/>
  <c r="B20" i="47" s="1"/>
  <c r="B21" i="47" s="1"/>
  <c r="B22" i="47" s="1"/>
  <c r="B23" i="47" s="1"/>
  <c r="B24" i="47" s="1"/>
  <c r="B25" i="47" s="1"/>
  <c r="B26" i="47" s="1"/>
  <c r="B27" i="47" s="1"/>
  <c r="B28" i="47" s="1"/>
  <c r="B29" i="47" s="1"/>
  <c r="B30" i="47" s="1"/>
  <c r="B31" i="47" s="1"/>
  <c r="B32" i="47" s="1"/>
  <c r="B33" i="47" s="1"/>
  <c r="B34" i="47" s="1"/>
  <c r="B35" i="47" s="1"/>
  <c r="B36" i="47" s="1"/>
  <c r="B37" i="47" s="1"/>
  <c r="B38" i="47" s="1"/>
  <c r="B39" i="47" s="1"/>
  <c r="B40" i="47" s="1"/>
  <c r="B41" i="47" s="1"/>
  <c r="B42" i="47" s="1"/>
  <c r="B43" i="47" s="1"/>
  <c r="B44" i="47" s="1"/>
  <c r="B45" i="47" s="1"/>
  <c r="B46" i="47" s="1"/>
  <c r="B47" i="47" s="1"/>
  <c r="B48" i="47" s="1"/>
  <c r="B49" i="47" s="1"/>
  <c r="B50" i="47" s="1"/>
  <c r="B51" i="47" s="1"/>
  <c r="B52" i="47" s="1"/>
  <c r="B53" i="47" s="1"/>
  <c r="B54" i="47" s="1"/>
  <c r="B55" i="47" s="1"/>
  <c r="B56" i="47" s="1"/>
  <c r="B57" i="47" s="1"/>
  <c r="B58" i="47" s="1"/>
  <c r="B59" i="47" s="1"/>
  <c r="B60" i="47" s="1"/>
  <c r="B61" i="47" s="1"/>
  <c r="B62" i="47" s="1"/>
  <c r="B63" i="47" s="1"/>
  <c r="B64" i="47" s="1"/>
  <c r="B65" i="47" s="1"/>
  <c r="B66" i="47" s="1"/>
  <c r="B67" i="47" s="1"/>
  <c r="B68" i="47" s="1"/>
  <c r="B69" i="47" s="1"/>
  <c r="B70" i="47" s="1"/>
  <c r="B71" i="47" s="1"/>
  <c r="B72" i="47" s="1"/>
  <c r="B73" i="47" s="1"/>
  <c r="B74" i="47" s="1"/>
  <c r="B75" i="47" s="1"/>
  <c r="B76" i="47" s="1"/>
  <c r="B77" i="47" s="1"/>
  <c r="B78" i="47" s="1"/>
  <c r="B79" i="47" s="1"/>
  <c r="B80" i="47" s="1"/>
  <c r="B81" i="47" s="1"/>
  <c r="B82" i="47" s="1"/>
  <c r="B83" i="47" s="1"/>
  <c r="B84" i="47" s="1"/>
  <c r="B85" i="47" s="1"/>
  <c r="B86" i="47" s="1"/>
  <c r="B87" i="47" s="1"/>
  <c r="B88" i="47" s="1"/>
  <c r="B89" i="47" s="1"/>
  <c r="B90" i="47" s="1"/>
  <c r="B91" i="47" s="1"/>
  <c r="B92" i="47" s="1"/>
  <c r="B93" i="47" s="1"/>
  <c r="B94" i="47" s="1"/>
  <c r="B95" i="47" s="1"/>
  <c r="B96" i="47" s="1"/>
  <c r="B97" i="47" s="1"/>
  <c r="B98" i="47" s="1"/>
  <c r="B99" i="47" s="1"/>
  <c r="B100" i="47" s="1"/>
  <c r="B101" i="47" s="1"/>
  <c r="B102" i="47" s="1"/>
  <c r="B103" i="47" s="1"/>
  <c r="B104" i="47" s="1"/>
  <c r="B105" i="47" s="1"/>
  <c r="B106" i="47" s="1"/>
  <c r="B107" i="47" s="1"/>
  <c r="B108" i="47" s="1"/>
  <c r="B109" i="47" s="1"/>
  <c r="B110" i="47" s="1"/>
  <c r="B111" i="47" s="1"/>
  <c r="B112" i="47" s="1"/>
  <c r="B113" i="47" s="1"/>
  <c r="B114" i="47" s="1"/>
  <c r="B115" i="47" s="1"/>
  <c r="B116" i="47" s="1"/>
  <c r="B117" i="47" s="1"/>
  <c r="B118" i="47" s="1"/>
  <c r="B119" i="47" s="1"/>
  <c r="B120" i="47" s="1"/>
  <c r="B121" i="47" s="1"/>
  <c r="B122" i="47" s="1"/>
  <c r="B123" i="47" s="1"/>
  <c r="B124" i="47" s="1"/>
  <c r="B125" i="47" s="1"/>
  <c r="B126" i="47" s="1"/>
  <c r="B127" i="47" s="1"/>
  <c r="B128" i="47" s="1"/>
  <c r="B129" i="47" s="1"/>
  <c r="B130" i="47" s="1"/>
  <c r="B131" i="47" s="1"/>
  <c r="B132" i="47" s="1"/>
  <c r="B133" i="47" s="1"/>
  <c r="B134" i="47" s="1"/>
  <c r="B135" i="47" s="1"/>
  <c r="B136" i="47" s="1"/>
  <c r="B137" i="47" s="1"/>
  <c r="B138" i="47" s="1"/>
  <c r="B139" i="47" s="1"/>
  <c r="B140" i="47" s="1"/>
  <c r="B141" i="47" s="1"/>
  <c r="B142" i="47" s="1"/>
  <c r="B143" i="47" s="1"/>
  <c r="B144" i="47" s="1"/>
  <c r="B145" i="47" s="1"/>
  <c r="B146" i="47" s="1"/>
  <c r="B147" i="47" s="1"/>
  <c r="B148" i="47" s="1"/>
  <c r="B149" i="47" s="1"/>
  <c r="B150" i="47" s="1"/>
  <c r="B151" i="47" s="1"/>
  <c r="B152" i="47" s="1"/>
  <c r="B153" i="47" s="1"/>
  <c r="B154" i="47" s="1"/>
  <c r="B155" i="47" s="1"/>
  <c r="B156" i="47" s="1"/>
  <c r="B157" i="47" s="1"/>
  <c r="B158" i="47" s="1"/>
  <c r="B159" i="47" s="1"/>
  <c r="B160" i="47" s="1"/>
  <c r="B161" i="47" s="1"/>
  <c r="B162" i="47" s="1"/>
  <c r="B163" i="47" s="1"/>
  <c r="B164" i="47" s="1"/>
  <c r="B165" i="47" s="1"/>
  <c r="B166" i="47" s="1"/>
  <c r="B167" i="47" s="1"/>
  <c r="B168" i="47" s="1"/>
  <c r="B169" i="47" s="1"/>
  <c r="B170" i="47" s="1"/>
  <c r="B171" i="47" s="1"/>
  <c r="B172" i="47" s="1"/>
  <c r="B173" i="47" s="1"/>
  <c r="B174" i="47" s="1"/>
  <c r="B175" i="47" s="1"/>
  <c r="B176" i="47" s="1"/>
  <c r="B177" i="47" s="1"/>
  <c r="B178" i="47" s="1"/>
  <c r="B179" i="47" s="1"/>
  <c r="B180" i="47" s="1"/>
  <c r="B181" i="47" s="1"/>
  <c r="B182" i="47" s="1"/>
  <c r="B183" i="47" s="1"/>
  <c r="B184" i="47" s="1"/>
  <c r="B185" i="47" s="1"/>
  <c r="B186" i="47" s="1"/>
  <c r="B187" i="47" s="1"/>
  <c r="B188" i="47" s="1"/>
  <c r="B189" i="47" s="1"/>
  <c r="B190" i="47" s="1"/>
  <c r="B191" i="47" s="1"/>
  <c r="B192" i="47" s="1"/>
  <c r="B193" i="47" s="1"/>
  <c r="B194" i="47" s="1"/>
  <c r="B195" i="47" s="1"/>
  <c r="B196" i="47" s="1"/>
  <c r="B197" i="47" s="1"/>
  <c r="B198" i="47" s="1"/>
  <c r="B199" i="47" s="1"/>
  <c r="B200" i="47" s="1"/>
  <c r="B201" i="47" s="1"/>
  <c r="B202" i="47" s="1"/>
  <c r="B203" i="47" s="1"/>
  <c r="B204" i="47" s="1"/>
  <c r="B205" i="47" s="1"/>
  <c r="B206" i="47" s="1"/>
  <c r="B207" i="47" s="1"/>
  <c r="B208" i="47" s="1"/>
  <c r="B209" i="47" s="1"/>
  <c r="B210" i="47" s="1"/>
  <c r="B211" i="47" s="1"/>
  <c r="B212" i="47" s="1"/>
  <c r="B213" i="47" s="1"/>
  <c r="B214" i="47" s="1"/>
  <c r="B215" i="47" s="1"/>
  <c r="B216" i="47" s="1"/>
  <c r="B217" i="47" s="1"/>
  <c r="B218" i="47" s="1"/>
  <c r="B219" i="47" s="1"/>
  <c r="B220" i="47" s="1"/>
  <c r="B221" i="47" s="1"/>
  <c r="B222" i="47" s="1"/>
  <c r="B223" i="47" s="1"/>
  <c r="B224" i="47" s="1"/>
  <c r="B225" i="47" s="1"/>
  <c r="B226" i="47" s="1"/>
  <c r="B227" i="47" s="1"/>
  <c r="B228" i="47" s="1"/>
  <c r="B229" i="47" s="1"/>
  <c r="B230" i="47" s="1"/>
  <c r="B231" i="47" s="1"/>
  <c r="B232" i="47" s="1"/>
  <c r="B233" i="47" s="1"/>
  <c r="B234" i="47" s="1"/>
  <c r="B235" i="47" s="1"/>
  <c r="B236" i="47" s="1"/>
  <c r="B237" i="47" s="1"/>
  <c r="B238" i="47" s="1"/>
  <c r="B239" i="47" s="1"/>
  <c r="B240" i="47" s="1"/>
  <c r="B241" i="47" s="1"/>
  <c r="B242" i="47" s="1"/>
  <c r="B243" i="47" s="1"/>
  <c r="B244" i="47" s="1"/>
  <c r="B245" i="47" s="1"/>
  <c r="B246" i="47" s="1"/>
  <c r="B247" i="47" s="1"/>
  <c r="B248" i="47" s="1"/>
  <c r="B249" i="47" s="1"/>
  <c r="B250" i="47" s="1"/>
  <c r="B251" i="47" s="1"/>
  <c r="B252" i="47" s="1"/>
  <c r="B253" i="47" s="1"/>
  <c r="B254" i="47" s="1"/>
  <c r="B255" i="47" s="1"/>
  <c r="B256" i="47" s="1"/>
  <c r="B257" i="47" s="1"/>
  <c r="B258" i="47" s="1"/>
  <c r="B259" i="47" s="1"/>
  <c r="B260" i="47" s="1"/>
  <c r="B261" i="47" s="1"/>
  <c r="B262" i="47" s="1"/>
  <c r="B263" i="47" s="1"/>
  <c r="B264" i="47" s="1"/>
  <c r="B265" i="47" s="1"/>
  <c r="B266" i="47" s="1"/>
  <c r="B267" i="47" s="1"/>
  <c r="B268" i="47" s="1"/>
  <c r="B269" i="47" s="1"/>
  <c r="B270" i="47" s="1"/>
  <c r="B271" i="47" s="1"/>
  <c r="B272" i="47" s="1"/>
  <c r="B273" i="47" s="1"/>
  <c r="B274" i="47" s="1"/>
  <c r="B275" i="47" s="1"/>
  <c r="B276" i="47" s="1"/>
  <c r="B277" i="47" s="1"/>
  <c r="B278" i="47" s="1"/>
  <c r="B279" i="47" s="1"/>
  <c r="B280" i="47" s="1"/>
  <c r="B281" i="47" s="1"/>
  <c r="B282" i="47" s="1"/>
  <c r="B283" i="47" s="1"/>
  <c r="B284" i="47" s="1"/>
  <c r="B285" i="47" s="1"/>
  <c r="B286" i="47" s="1"/>
  <c r="B287" i="47" s="1"/>
  <c r="B288" i="47" s="1"/>
  <c r="B289" i="47" s="1"/>
  <c r="B290" i="47" s="1"/>
  <c r="B291" i="47" s="1"/>
  <c r="B292" i="47" s="1"/>
  <c r="B293" i="47" s="1"/>
  <c r="B294" i="47" s="1"/>
  <c r="B295" i="47" s="1"/>
  <c r="B296" i="47" s="1"/>
  <c r="B297" i="47" s="1"/>
  <c r="B298" i="47" s="1"/>
  <c r="B299" i="47" s="1"/>
  <c r="B300" i="47" s="1"/>
  <c r="B301" i="47" s="1"/>
  <c r="B302" i="47" s="1"/>
  <c r="B303" i="47" s="1"/>
  <c r="B304" i="47" s="1"/>
  <c r="B305" i="47" s="1"/>
  <c r="B306" i="47" s="1"/>
  <c r="B307" i="47" s="1"/>
  <c r="B308" i="47" s="1"/>
  <c r="B309" i="47" s="1"/>
  <c r="B310" i="47" s="1"/>
  <c r="B311" i="47" s="1"/>
  <c r="B312" i="47" s="1"/>
  <c r="B313" i="47" s="1"/>
  <c r="B314" i="47" s="1"/>
  <c r="B315" i="47" s="1"/>
  <c r="B316" i="47" s="1"/>
  <c r="B317" i="47" s="1"/>
  <c r="B318" i="47" s="1"/>
  <c r="B319" i="47" s="1"/>
  <c r="B320" i="47" s="1"/>
  <c r="B321" i="47" s="1"/>
  <c r="B322" i="47" s="1"/>
  <c r="B323" i="47" s="1"/>
  <c r="B324" i="47" s="1"/>
  <c r="B325" i="47" s="1"/>
  <c r="B326" i="47" s="1"/>
  <c r="B327" i="47" s="1"/>
  <c r="B328" i="47" s="1"/>
  <c r="B329" i="47" s="1"/>
  <c r="B330" i="47" s="1"/>
  <c r="B331" i="47" s="1"/>
  <c r="B332" i="47" s="1"/>
  <c r="B333" i="47" s="1"/>
  <c r="B334" i="47" s="1"/>
  <c r="B335" i="47" s="1"/>
  <c r="B336" i="47" s="1"/>
  <c r="B337" i="47" s="1"/>
  <c r="B338" i="47" s="1"/>
  <c r="B339" i="47" s="1"/>
  <c r="B340" i="47" s="1"/>
  <c r="B341" i="47" s="1"/>
  <c r="B342" i="47" s="1"/>
  <c r="B343" i="47" s="1"/>
  <c r="B344" i="47" s="1"/>
  <c r="B345" i="47" s="1"/>
  <c r="B346" i="47" s="1"/>
  <c r="A3" i="47"/>
  <c r="A4" i="47" s="1"/>
  <c r="A5" i="47" s="1"/>
  <c r="A6" i="47" s="1"/>
  <c r="A7" i="47" s="1"/>
  <c r="A8" i="47" s="1"/>
  <c r="A9" i="47" s="1"/>
  <c r="A10" i="47" s="1"/>
  <c r="A11" i="47" s="1"/>
  <c r="A12" i="47" s="1"/>
  <c r="A13" i="47" s="1"/>
  <c r="A14" i="47" s="1"/>
  <c r="A15" i="47" s="1"/>
  <c r="A16" i="47" s="1"/>
  <c r="A17" i="47" s="1"/>
  <c r="A18" i="47" s="1"/>
  <c r="A19" i="47" s="1"/>
  <c r="A20" i="47" s="1"/>
  <c r="A21" i="47" s="1"/>
  <c r="A22" i="47" s="1"/>
  <c r="A23" i="47" s="1"/>
  <c r="A24" i="47" s="1"/>
  <c r="A25" i="47" s="1"/>
  <c r="A26" i="47" s="1"/>
  <c r="A27" i="47" s="1"/>
  <c r="A28" i="47" s="1"/>
  <c r="A29" i="47" s="1"/>
  <c r="A30" i="47" s="1"/>
  <c r="A31" i="47" s="1"/>
  <c r="A32" i="47" s="1"/>
  <c r="A33" i="47" s="1"/>
  <c r="A34" i="47" s="1"/>
  <c r="A35" i="47" s="1"/>
  <c r="A36" i="47" s="1"/>
  <c r="A37" i="47" s="1"/>
  <c r="A38" i="47" s="1"/>
  <c r="A39" i="47" s="1"/>
  <c r="A40" i="47" s="1"/>
  <c r="A41" i="47" s="1"/>
  <c r="A42" i="47" s="1"/>
  <c r="A43" i="47" s="1"/>
  <c r="A44" i="47" s="1"/>
  <c r="A45" i="47" s="1"/>
  <c r="A46" i="47" s="1"/>
  <c r="A47" i="47" s="1"/>
  <c r="A48" i="47" s="1"/>
  <c r="A49" i="47" s="1"/>
  <c r="A50" i="47" s="1"/>
  <c r="A51" i="47" s="1"/>
  <c r="A52" i="47" s="1"/>
  <c r="A53" i="47" s="1"/>
  <c r="A54" i="47" s="1"/>
  <c r="A55" i="47" s="1"/>
  <c r="A56" i="47" s="1"/>
  <c r="A57" i="47" s="1"/>
  <c r="A58" i="47" s="1"/>
  <c r="A59" i="47" s="1"/>
  <c r="A60" i="47" s="1"/>
  <c r="A61" i="47" s="1"/>
  <c r="A62" i="47" s="1"/>
  <c r="A63" i="47" s="1"/>
  <c r="A64" i="47" s="1"/>
  <c r="A65" i="47" s="1"/>
  <c r="A66" i="47" s="1"/>
  <c r="A67" i="47" s="1"/>
  <c r="A68" i="47" s="1"/>
  <c r="A69" i="47" s="1"/>
  <c r="A70" i="47" s="1"/>
  <c r="A71" i="47" s="1"/>
  <c r="A72" i="47" s="1"/>
  <c r="A73" i="47" s="1"/>
  <c r="A74" i="47" s="1"/>
  <c r="A75" i="47" s="1"/>
  <c r="A76" i="47" s="1"/>
  <c r="A77" i="47" s="1"/>
  <c r="A78" i="47" s="1"/>
  <c r="A79" i="47" s="1"/>
  <c r="A80" i="47" s="1"/>
  <c r="A81" i="47" s="1"/>
  <c r="A82" i="47" s="1"/>
  <c r="A83" i="47" s="1"/>
  <c r="A84" i="47" s="1"/>
  <c r="A85" i="47" s="1"/>
  <c r="A86" i="47" s="1"/>
  <c r="A87" i="47" s="1"/>
  <c r="A88" i="47" s="1"/>
  <c r="A89" i="47" s="1"/>
  <c r="A90" i="47" s="1"/>
  <c r="A91" i="47" s="1"/>
  <c r="A92" i="47" s="1"/>
  <c r="A93" i="47" s="1"/>
  <c r="A94" i="47" s="1"/>
  <c r="A95" i="47" s="1"/>
  <c r="A96" i="47" s="1"/>
  <c r="A97" i="47" s="1"/>
  <c r="A98" i="47" s="1"/>
  <c r="A99" i="47" s="1"/>
  <c r="A100" i="47" s="1"/>
  <c r="A101" i="47" s="1"/>
  <c r="A102" i="47" s="1"/>
  <c r="A103" i="47" s="1"/>
  <c r="A104" i="47" s="1"/>
  <c r="A105" i="47" s="1"/>
  <c r="A106" i="47" s="1"/>
  <c r="A107" i="47" s="1"/>
  <c r="A108" i="47" s="1"/>
  <c r="A109" i="47" s="1"/>
  <c r="A110" i="47" s="1"/>
  <c r="A111" i="47" s="1"/>
  <c r="A112" i="47" s="1"/>
  <c r="A113" i="47" s="1"/>
  <c r="A114" i="47" s="1"/>
  <c r="A115" i="47" s="1"/>
  <c r="A116" i="47" s="1"/>
  <c r="A117" i="47" s="1"/>
  <c r="A118" i="47" s="1"/>
  <c r="A119" i="47" s="1"/>
  <c r="A120" i="47" s="1"/>
  <c r="A121" i="47" s="1"/>
  <c r="A122" i="47" s="1"/>
  <c r="A123" i="47" s="1"/>
  <c r="A124" i="47" s="1"/>
  <c r="A125" i="47" s="1"/>
  <c r="A126" i="47" s="1"/>
  <c r="A127" i="47" s="1"/>
  <c r="A128" i="47" s="1"/>
  <c r="A129" i="47" s="1"/>
  <c r="A130" i="47" s="1"/>
  <c r="A131" i="47" s="1"/>
  <c r="A132" i="47" s="1"/>
  <c r="A133" i="47" s="1"/>
  <c r="A134" i="47" s="1"/>
  <c r="A135" i="47" s="1"/>
  <c r="A136" i="47" s="1"/>
  <c r="A137" i="47" s="1"/>
  <c r="A138" i="47" s="1"/>
  <c r="A139" i="47" s="1"/>
  <c r="A140" i="47" s="1"/>
  <c r="A141" i="47" s="1"/>
  <c r="A142" i="47" s="1"/>
  <c r="A143" i="47" s="1"/>
  <c r="A144" i="47" s="1"/>
  <c r="A145" i="47" s="1"/>
  <c r="A146" i="47" s="1"/>
  <c r="A147" i="47" s="1"/>
  <c r="A148" i="47" s="1"/>
  <c r="A149" i="47" s="1"/>
  <c r="A150" i="47" s="1"/>
  <c r="A151" i="47" s="1"/>
  <c r="A152" i="47" s="1"/>
  <c r="A153" i="47" s="1"/>
  <c r="A154" i="47" s="1"/>
  <c r="A155" i="47" s="1"/>
  <c r="A156" i="47" s="1"/>
  <c r="A157" i="47" s="1"/>
  <c r="A158" i="47" s="1"/>
  <c r="A159" i="47" s="1"/>
  <c r="A160" i="47" s="1"/>
  <c r="A161" i="47" s="1"/>
  <c r="A162" i="47" s="1"/>
  <c r="A163" i="47" s="1"/>
  <c r="A164" i="47" s="1"/>
  <c r="A165" i="47" s="1"/>
  <c r="A166" i="47" s="1"/>
  <c r="A167" i="47" s="1"/>
  <c r="A168" i="47" s="1"/>
  <c r="A169" i="47" s="1"/>
  <c r="A170" i="47" s="1"/>
  <c r="A171" i="47" s="1"/>
  <c r="A172" i="47" s="1"/>
  <c r="A173" i="47" s="1"/>
  <c r="A174" i="47" s="1"/>
  <c r="A175" i="47" s="1"/>
  <c r="A176" i="47" s="1"/>
  <c r="A177" i="47" s="1"/>
  <c r="A178" i="47" s="1"/>
  <c r="A179" i="47" s="1"/>
  <c r="A180" i="47" s="1"/>
  <c r="A181" i="47" s="1"/>
  <c r="A182" i="47" s="1"/>
  <c r="A183" i="47" s="1"/>
  <c r="A184" i="47" s="1"/>
  <c r="A185" i="47" s="1"/>
  <c r="A186" i="47" s="1"/>
  <c r="A187" i="47" s="1"/>
  <c r="A188" i="47" s="1"/>
  <c r="A189" i="47" s="1"/>
  <c r="A190" i="47" s="1"/>
  <c r="A191" i="47" s="1"/>
  <c r="A192" i="47" s="1"/>
  <c r="A193" i="47" s="1"/>
  <c r="A194" i="47" s="1"/>
  <c r="A195" i="47" s="1"/>
  <c r="A196" i="47" s="1"/>
  <c r="A197" i="47" s="1"/>
  <c r="A198" i="47" s="1"/>
  <c r="A199" i="47" s="1"/>
  <c r="A200" i="47" s="1"/>
  <c r="A201" i="47" s="1"/>
  <c r="A202" i="47" s="1"/>
  <c r="A203" i="47" s="1"/>
  <c r="A204" i="47" s="1"/>
  <c r="A205" i="47" s="1"/>
  <c r="A206" i="47" s="1"/>
  <c r="A207" i="47" s="1"/>
  <c r="A208" i="47" s="1"/>
  <c r="A209" i="47" s="1"/>
  <c r="A210" i="47" s="1"/>
  <c r="A211" i="47" s="1"/>
  <c r="A212" i="47" s="1"/>
  <c r="A213" i="47" s="1"/>
  <c r="A214" i="47" s="1"/>
  <c r="A215" i="47" s="1"/>
  <c r="A216" i="47" s="1"/>
  <c r="A217" i="47" s="1"/>
  <c r="A218" i="47" s="1"/>
  <c r="A219" i="47" s="1"/>
  <c r="A220" i="47" s="1"/>
  <c r="A221" i="47" s="1"/>
  <c r="A222" i="47" s="1"/>
  <c r="A223" i="47" s="1"/>
  <c r="A224" i="47" s="1"/>
  <c r="A225" i="47" s="1"/>
  <c r="A226" i="47" s="1"/>
  <c r="A227" i="47" s="1"/>
  <c r="A228" i="47" s="1"/>
  <c r="A229" i="47" s="1"/>
  <c r="A230" i="47" s="1"/>
  <c r="A231" i="47" s="1"/>
  <c r="A232" i="47" s="1"/>
  <c r="A233" i="47" s="1"/>
  <c r="A234" i="47" s="1"/>
  <c r="A235" i="47" s="1"/>
  <c r="A236" i="47" s="1"/>
  <c r="A237" i="47" s="1"/>
  <c r="A238" i="47" s="1"/>
  <c r="A239" i="47" s="1"/>
  <c r="A240" i="47" s="1"/>
  <c r="A241" i="47" s="1"/>
  <c r="A242" i="47" s="1"/>
  <c r="A243" i="47" s="1"/>
  <c r="A244" i="47" s="1"/>
  <c r="A245" i="47" s="1"/>
  <c r="A246" i="47" s="1"/>
  <c r="A247" i="47" s="1"/>
  <c r="A248" i="47" s="1"/>
  <c r="A249" i="47" s="1"/>
  <c r="A250" i="47" s="1"/>
  <c r="A251" i="47" s="1"/>
  <c r="A252" i="47" s="1"/>
  <c r="A253" i="47" s="1"/>
  <c r="A254" i="47" s="1"/>
  <c r="A255" i="47" s="1"/>
  <c r="A256" i="47" s="1"/>
  <c r="A257" i="47" s="1"/>
  <c r="A258" i="47" s="1"/>
  <c r="A259" i="47" s="1"/>
  <c r="A260" i="47" s="1"/>
  <c r="A261" i="47" s="1"/>
  <c r="A262" i="47" s="1"/>
  <c r="A263" i="47" s="1"/>
  <c r="A264" i="47" s="1"/>
  <c r="A265" i="47" s="1"/>
  <c r="A266" i="47" s="1"/>
  <c r="A267" i="47" s="1"/>
  <c r="A268" i="47" s="1"/>
  <c r="A269" i="47" s="1"/>
  <c r="A270" i="47" s="1"/>
  <c r="A271" i="47" s="1"/>
  <c r="A272" i="47" s="1"/>
  <c r="A273" i="47" s="1"/>
  <c r="A274" i="47" s="1"/>
  <c r="A275" i="47" s="1"/>
  <c r="A276" i="47" s="1"/>
  <c r="A277" i="47" s="1"/>
  <c r="A278" i="47" s="1"/>
  <c r="A279" i="47" s="1"/>
  <c r="A280" i="47" s="1"/>
  <c r="A281" i="47" s="1"/>
  <c r="A282" i="47" s="1"/>
  <c r="A283" i="47" s="1"/>
  <c r="A284" i="47" s="1"/>
  <c r="A285" i="47" s="1"/>
  <c r="A286" i="47" s="1"/>
  <c r="A287" i="47" s="1"/>
  <c r="A288" i="47" s="1"/>
  <c r="A289" i="47" s="1"/>
  <c r="A290" i="47" s="1"/>
  <c r="A291" i="47" s="1"/>
  <c r="A292" i="47" s="1"/>
  <c r="A293" i="47" s="1"/>
  <c r="A294" i="47" s="1"/>
  <c r="A295" i="47" s="1"/>
  <c r="A296" i="47" s="1"/>
  <c r="A297" i="47" s="1"/>
  <c r="A298" i="47" s="1"/>
  <c r="A299" i="47" s="1"/>
  <c r="A300" i="47" s="1"/>
  <c r="A301" i="47" s="1"/>
  <c r="A302" i="47" s="1"/>
  <c r="A303" i="47" s="1"/>
  <c r="A304" i="47" s="1"/>
  <c r="A305" i="47" s="1"/>
  <c r="A306" i="47" s="1"/>
  <c r="A307" i="47" s="1"/>
  <c r="A308" i="47" s="1"/>
  <c r="A309" i="47" s="1"/>
  <c r="A310" i="47" s="1"/>
  <c r="A311" i="47" s="1"/>
  <c r="A312" i="47" s="1"/>
  <c r="A313" i="47" s="1"/>
  <c r="A314" i="47" s="1"/>
  <c r="A315" i="47" s="1"/>
  <c r="A316" i="47" s="1"/>
  <c r="A317" i="47" s="1"/>
  <c r="A318" i="47" s="1"/>
  <c r="A319" i="47" s="1"/>
  <c r="A320" i="47" s="1"/>
  <c r="A321" i="47" s="1"/>
  <c r="A322" i="47" s="1"/>
  <c r="A323" i="47" s="1"/>
  <c r="A324" i="47" s="1"/>
  <c r="A325" i="47" s="1"/>
  <c r="A326" i="47" s="1"/>
  <c r="A327" i="47" s="1"/>
  <c r="A328" i="47" s="1"/>
  <c r="A329" i="47" s="1"/>
  <c r="A330" i="47" s="1"/>
  <c r="A331" i="47" s="1"/>
  <c r="A332" i="47" s="1"/>
  <c r="A333" i="47" s="1"/>
  <c r="A334" i="47" s="1"/>
  <c r="A335" i="47" s="1"/>
  <c r="A336" i="47" s="1"/>
  <c r="A337" i="47" s="1"/>
  <c r="A338" i="47" s="1"/>
  <c r="A339" i="47" s="1"/>
  <c r="A340" i="47" s="1"/>
  <c r="A341" i="47" s="1"/>
  <c r="A342" i="47" s="1"/>
  <c r="A343" i="47" s="1"/>
  <c r="A344" i="47" s="1"/>
  <c r="A345" i="47" s="1"/>
  <c r="A346" i="47" s="1"/>
  <c r="L2" i="47"/>
  <c r="C8" i="1" s="1"/>
  <c r="K2" i="47"/>
  <c r="J2" i="47"/>
  <c r="E8" i="1" s="1"/>
  <c r="I2" i="47"/>
  <c r="K8" i="1" s="1"/>
  <c r="H2" i="47"/>
  <c r="J8" i="1" s="1"/>
  <c r="G2" i="47"/>
  <c r="H8" i="1" s="1"/>
  <c r="F2" i="47"/>
  <c r="G8" i="1" s="1"/>
  <c r="B3" i="44"/>
  <c r="B4" i="44" s="1"/>
  <c r="B5" i="44" s="1"/>
  <c r="B6" i="44" s="1"/>
  <c r="B7" i="44" s="1"/>
  <c r="B8" i="44" s="1"/>
  <c r="B9" i="44" s="1"/>
  <c r="B10" i="44" s="1"/>
  <c r="B11" i="44" s="1"/>
  <c r="B12" i="44" s="1"/>
  <c r="B13" i="44" s="1"/>
  <c r="B14" i="44" s="1"/>
  <c r="B15" i="44" s="1"/>
  <c r="B16" i="44" s="1"/>
  <c r="B17" i="44" s="1"/>
  <c r="B18" i="44" s="1"/>
  <c r="B19" i="44" s="1"/>
  <c r="B20" i="44" s="1"/>
  <c r="B21" i="44" s="1"/>
  <c r="B22" i="44" s="1"/>
  <c r="B23" i="44" s="1"/>
  <c r="B24" i="44" s="1"/>
  <c r="B25" i="44" s="1"/>
  <c r="B26" i="44" s="1"/>
  <c r="B27" i="44" s="1"/>
  <c r="B28" i="44" s="1"/>
  <c r="B29" i="44" s="1"/>
  <c r="B30" i="44" s="1"/>
  <c r="B31" i="44" s="1"/>
  <c r="B32" i="44" s="1"/>
  <c r="B33" i="44" s="1"/>
  <c r="B34" i="44" s="1"/>
  <c r="B35" i="44" s="1"/>
  <c r="B36" i="44" s="1"/>
  <c r="B37" i="44" s="1"/>
  <c r="B38" i="44" s="1"/>
  <c r="B39" i="44" s="1"/>
  <c r="B40" i="44" s="1"/>
  <c r="B41" i="44" s="1"/>
  <c r="B42" i="44" s="1"/>
  <c r="B43" i="44" s="1"/>
  <c r="B44" i="44" s="1"/>
  <c r="B45" i="44" s="1"/>
  <c r="B46" i="44" s="1"/>
  <c r="B47" i="44" s="1"/>
  <c r="B48" i="44" s="1"/>
  <c r="B49" i="44" s="1"/>
  <c r="B50" i="44" s="1"/>
  <c r="B51" i="44" s="1"/>
  <c r="B52" i="44" s="1"/>
  <c r="B53" i="44" s="1"/>
  <c r="B54" i="44" s="1"/>
  <c r="B55" i="44" s="1"/>
  <c r="B56" i="44" s="1"/>
  <c r="B57" i="44" s="1"/>
  <c r="B58" i="44" s="1"/>
  <c r="B59" i="44" s="1"/>
  <c r="B60" i="44" s="1"/>
  <c r="B61" i="44" s="1"/>
  <c r="B62" i="44" s="1"/>
  <c r="B63" i="44" s="1"/>
  <c r="B64" i="44" s="1"/>
  <c r="B65" i="44" s="1"/>
  <c r="B66" i="44" s="1"/>
  <c r="B67" i="44" s="1"/>
  <c r="B68" i="44" s="1"/>
  <c r="B69" i="44" s="1"/>
  <c r="B70" i="44" s="1"/>
  <c r="B71" i="44" s="1"/>
  <c r="B72" i="44" s="1"/>
  <c r="B73" i="44" s="1"/>
  <c r="B74" i="44" s="1"/>
  <c r="B75" i="44" s="1"/>
  <c r="B76" i="44" s="1"/>
  <c r="B77" i="44" s="1"/>
  <c r="B78" i="44" s="1"/>
  <c r="B79" i="44" s="1"/>
  <c r="B80" i="44" s="1"/>
  <c r="B81" i="44" s="1"/>
  <c r="B82" i="44" s="1"/>
  <c r="B83" i="44" s="1"/>
  <c r="B84" i="44" s="1"/>
  <c r="B85" i="44" s="1"/>
  <c r="B86" i="44" s="1"/>
  <c r="B87" i="44" s="1"/>
  <c r="B88" i="44" s="1"/>
  <c r="B89" i="44" s="1"/>
  <c r="B90" i="44" s="1"/>
  <c r="B91" i="44" s="1"/>
  <c r="B92" i="44" s="1"/>
  <c r="B93" i="44" s="1"/>
  <c r="B94" i="44" s="1"/>
  <c r="B95" i="44" s="1"/>
  <c r="B96" i="44" s="1"/>
  <c r="B97" i="44" s="1"/>
  <c r="B98" i="44" s="1"/>
  <c r="B99" i="44" s="1"/>
  <c r="B100" i="44" s="1"/>
  <c r="B101" i="44" s="1"/>
  <c r="B102" i="44" s="1"/>
  <c r="B103" i="44" s="1"/>
  <c r="B104" i="44" s="1"/>
  <c r="B105" i="44" s="1"/>
  <c r="B106" i="44" s="1"/>
  <c r="B107" i="44" s="1"/>
  <c r="B108" i="44" s="1"/>
  <c r="B109" i="44" s="1"/>
  <c r="B110" i="44" s="1"/>
  <c r="B111" i="44" s="1"/>
  <c r="B112" i="44" s="1"/>
  <c r="B113" i="44" s="1"/>
  <c r="B114" i="44" s="1"/>
  <c r="B115" i="44" s="1"/>
  <c r="B116" i="44" s="1"/>
  <c r="B117" i="44" s="1"/>
  <c r="B118" i="44" s="1"/>
  <c r="B119" i="44" s="1"/>
  <c r="B120" i="44" s="1"/>
  <c r="B121" i="44" s="1"/>
  <c r="B122" i="44" s="1"/>
  <c r="B123" i="44" s="1"/>
  <c r="B124" i="44" s="1"/>
  <c r="B125" i="44" s="1"/>
  <c r="B126" i="44" s="1"/>
  <c r="B127" i="44" s="1"/>
  <c r="B128" i="44" s="1"/>
  <c r="B129" i="44" s="1"/>
  <c r="B130" i="44" s="1"/>
  <c r="B131" i="44" s="1"/>
  <c r="B132" i="44" s="1"/>
  <c r="B133" i="44" s="1"/>
  <c r="B134" i="44" s="1"/>
  <c r="B135" i="44" s="1"/>
  <c r="B136" i="44" s="1"/>
  <c r="B137" i="44" s="1"/>
  <c r="B138" i="44" s="1"/>
  <c r="B139" i="44" s="1"/>
  <c r="B140" i="44" s="1"/>
  <c r="B141" i="44" s="1"/>
  <c r="B142" i="44" s="1"/>
  <c r="B143" i="44" s="1"/>
  <c r="B144" i="44" s="1"/>
  <c r="B145" i="44" s="1"/>
  <c r="B146" i="44" s="1"/>
  <c r="B147" i="44" s="1"/>
  <c r="B148" i="44" s="1"/>
  <c r="B149" i="44" s="1"/>
  <c r="B150" i="44" s="1"/>
  <c r="B151" i="44" s="1"/>
  <c r="B152" i="44" s="1"/>
  <c r="B153" i="44" s="1"/>
  <c r="B154" i="44" s="1"/>
  <c r="B155" i="44" s="1"/>
  <c r="B156" i="44" s="1"/>
  <c r="B157" i="44" s="1"/>
  <c r="B158" i="44" s="1"/>
  <c r="B159" i="44" s="1"/>
  <c r="B160" i="44" s="1"/>
  <c r="B161" i="44" s="1"/>
  <c r="B162" i="44" s="1"/>
  <c r="B163" i="44" s="1"/>
  <c r="B164" i="44" s="1"/>
  <c r="B165" i="44" s="1"/>
  <c r="B166" i="44" s="1"/>
  <c r="B167" i="44" s="1"/>
  <c r="B168" i="44" s="1"/>
  <c r="B169" i="44" s="1"/>
  <c r="B170" i="44" s="1"/>
  <c r="B171" i="44" s="1"/>
  <c r="B172" i="44" s="1"/>
  <c r="B173" i="44" s="1"/>
  <c r="B174" i="44" s="1"/>
  <c r="B175" i="44" s="1"/>
  <c r="B176" i="44" s="1"/>
  <c r="B177" i="44" s="1"/>
  <c r="B178" i="44" s="1"/>
  <c r="B179" i="44" s="1"/>
  <c r="B180" i="44" s="1"/>
  <c r="B181" i="44" s="1"/>
  <c r="B182" i="44" s="1"/>
  <c r="B183" i="44" s="1"/>
  <c r="B184" i="44" s="1"/>
  <c r="B185" i="44" s="1"/>
  <c r="B186" i="44" s="1"/>
  <c r="B187" i="44" s="1"/>
  <c r="B188" i="44" s="1"/>
  <c r="B189" i="44" s="1"/>
  <c r="B190" i="44" s="1"/>
  <c r="B191" i="44" s="1"/>
  <c r="B192" i="44" s="1"/>
  <c r="B193" i="44" s="1"/>
  <c r="B194" i="44" s="1"/>
  <c r="B195" i="44" s="1"/>
  <c r="B196" i="44" s="1"/>
  <c r="B197" i="44" s="1"/>
  <c r="B198" i="44" s="1"/>
  <c r="B199" i="44" s="1"/>
  <c r="B200" i="44" s="1"/>
  <c r="B201" i="44" s="1"/>
  <c r="B202" i="44" s="1"/>
  <c r="B203" i="44" s="1"/>
  <c r="B204" i="44" s="1"/>
  <c r="B205" i="44" s="1"/>
  <c r="B206" i="44" s="1"/>
  <c r="B207" i="44" s="1"/>
  <c r="B208" i="44" s="1"/>
  <c r="B209" i="44" s="1"/>
  <c r="B210" i="44" s="1"/>
  <c r="B211" i="44" s="1"/>
  <c r="B212" i="44" s="1"/>
  <c r="B213" i="44" s="1"/>
  <c r="B214" i="44" s="1"/>
  <c r="B215" i="44" s="1"/>
  <c r="B216" i="44" s="1"/>
  <c r="B217" i="44" s="1"/>
  <c r="B218" i="44" s="1"/>
  <c r="B219" i="44" s="1"/>
  <c r="B220" i="44" s="1"/>
  <c r="B221" i="44" s="1"/>
  <c r="B222" i="44" s="1"/>
  <c r="B223" i="44" s="1"/>
  <c r="B224" i="44" s="1"/>
  <c r="B225" i="44" s="1"/>
  <c r="B226" i="44" s="1"/>
  <c r="B227" i="44" s="1"/>
  <c r="B228" i="44" s="1"/>
  <c r="B229" i="44" s="1"/>
  <c r="B230" i="44" s="1"/>
  <c r="B231" i="44" s="1"/>
  <c r="B232" i="44" s="1"/>
  <c r="B233" i="44" s="1"/>
  <c r="B234" i="44" s="1"/>
  <c r="B235" i="44" s="1"/>
  <c r="B236" i="44" s="1"/>
  <c r="B237" i="44" s="1"/>
  <c r="B238" i="44" s="1"/>
  <c r="B239" i="44" s="1"/>
  <c r="B240" i="44" s="1"/>
  <c r="B241" i="44" s="1"/>
  <c r="B242" i="44" s="1"/>
  <c r="B243" i="44" s="1"/>
  <c r="B244" i="44" s="1"/>
  <c r="B245" i="44" s="1"/>
  <c r="B246" i="44" s="1"/>
  <c r="B247" i="44" s="1"/>
  <c r="B248" i="44" s="1"/>
  <c r="B249" i="44" s="1"/>
  <c r="B250" i="44" s="1"/>
  <c r="B251" i="44" s="1"/>
  <c r="B252" i="44" s="1"/>
  <c r="B253" i="44" s="1"/>
  <c r="B254" i="44" s="1"/>
  <c r="B255" i="44" s="1"/>
  <c r="B256" i="44" s="1"/>
  <c r="B257" i="44" s="1"/>
  <c r="B258" i="44" s="1"/>
  <c r="B259" i="44" s="1"/>
  <c r="B260" i="44" s="1"/>
  <c r="B261" i="44" s="1"/>
  <c r="B262" i="44" s="1"/>
  <c r="B263" i="44" s="1"/>
  <c r="B264" i="44" s="1"/>
  <c r="B265" i="44" s="1"/>
  <c r="B266" i="44" s="1"/>
  <c r="B267" i="44" s="1"/>
  <c r="B268" i="44" s="1"/>
  <c r="B269" i="44" s="1"/>
  <c r="B270" i="44" s="1"/>
  <c r="B271" i="44" s="1"/>
  <c r="B272" i="44" s="1"/>
  <c r="B273" i="44" s="1"/>
  <c r="B274" i="44" s="1"/>
  <c r="B275" i="44" s="1"/>
  <c r="B276" i="44" s="1"/>
  <c r="B277" i="44" s="1"/>
  <c r="B278" i="44" s="1"/>
  <c r="B279" i="44" s="1"/>
  <c r="B280" i="44" s="1"/>
  <c r="B281" i="44" s="1"/>
  <c r="B282" i="44" s="1"/>
  <c r="B283" i="44" s="1"/>
  <c r="B284" i="44" s="1"/>
  <c r="B285" i="44" s="1"/>
  <c r="B286" i="44" s="1"/>
  <c r="B287" i="44" s="1"/>
  <c r="B288" i="44" s="1"/>
  <c r="B289" i="44" s="1"/>
  <c r="B290" i="44" s="1"/>
  <c r="B291" i="44" s="1"/>
  <c r="B292" i="44" s="1"/>
  <c r="B293" i="44" s="1"/>
  <c r="B294" i="44" s="1"/>
  <c r="B295" i="44" s="1"/>
  <c r="B296" i="44" s="1"/>
  <c r="B297" i="44" s="1"/>
  <c r="B298" i="44" s="1"/>
  <c r="B299" i="44" s="1"/>
  <c r="B300" i="44" s="1"/>
  <c r="B301" i="44" s="1"/>
  <c r="B302" i="44" s="1"/>
  <c r="B303" i="44" s="1"/>
  <c r="B304" i="44" s="1"/>
  <c r="B305" i="44" s="1"/>
  <c r="B306" i="44" s="1"/>
  <c r="B307" i="44" s="1"/>
  <c r="B308" i="44" s="1"/>
  <c r="B309" i="44" s="1"/>
  <c r="B310" i="44" s="1"/>
  <c r="B311" i="44" s="1"/>
  <c r="B312" i="44" s="1"/>
  <c r="B313" i="44" s="1"/>
  <c r="B314" i="44" s="1"/>
  <c r="B315" i="44" s="1"/>
  <c r="B316" i="44" s="1"/>
  <c r="B317" i="44" s="1"/>
  <c r="B318" i="44" s="1"/>
  <c r="B319" i="44" s="1"/>
  <c r="B320" i="44" s="1"/>
  <c r="B321" i="44" s="1"/>
  <c r="B322" i="44" s="1"/>
  <c r="B323" i="44" s="1"/>
  <c r="B324" i="44" s="1"/>
  <c r="B325" i="44" s="1"/>
  <c r="B326" i="44" s="1"/>
  <c r="B327" i="44" s="1"/>
  <c r="B328" i="44" s="1"/>
  <c r="B329" i="44" s="1"/>
  <c r="B330" i="44" s="1"/>
  <c r="B331" i="44" s="1"/>
  <c r="B332" i="44" s="1"/>
  <c r="B333" i="44" s="1"/>
  <c r="B334" i="44" s="1"/>
  <c r="B335" i="44" s="1"/>
  <c r="B336" i="44" s="1"/>
  <c r="B337" i="44" s="1"/>
  <c r="B338" i="44" s="1"/>
  <c r="B339" i="44" s="1"/>
  <c r="B340" i="44" s="1"/>
  <c r="B341" i="44" s="1"/>
  <c r="B342" i="44" s="1"/>
  <c r="B343" i="44" s="1"/>
  <c r="B344" i="44" s="1"/>
  <c r="B345" i="44" s="1"/>
  <c r="B346" i="44" s="1"/>
  <c r="A3" i="44"/>
  <c r="A4" i="44" s="1"/>
  <c r="A5" i="44" s="1"/>
  <c r="A6" i="44" s="1"/>
  <c r="A7" i="44" s="1"/>
  <c r="A8" i="44" s="1"/>
  <c r="A9" i="44" s="1"/>
  <c r="A10" i="44" s="1"/>
  <c r="A11" i="44" s="1"/>
  <c r="A12" i="44" s="1"/>
  <c r="A13" i="44" s="1"/>
  <c r="A14" i="44" s="1"/>
  <c r="A15" i="44" s="1"/>
  <c r="A16" i="44" s="1"/>
  <c r="A17" i="44" s="1"/>
  <c r="A18" i="44" s="1"/>
  <c r="A19" i="44" s="1"/>
  <c r="A20" i="44" s="1"/>
  <c r="A21" i="44" s="1"/>
  <c r="A22" i="44" s="1"/>
  <c r="A23" i="44" s="1"/>
  <c r="A24" i="44" s="1"/>
  <c r="A25" i="44" s="1"/>
  <c r="A26" i="44" s="1"/>
  <c r="A27" i="44" s="1"/>
  <c r="A28" i="44" s="1"/>
  <c r="A29" i="44" s="1"/>
  <c r="A30" i="44" s="1"/>
  <c r="A31" i="44" s="1"/>
  <c r="A32" i="44" s="1"/>
  <c r="A33" i="44" s="1"/>
  <c r="A34" i="44" s="1"/>
  <c r="A35" i="44" s="1"/>
  <c r="A36" i="44" s="1"/>
  <c r="A37" i="44" s="1"/>
  <c r="A38" i="44" s="1"/>
  <c r="A39" i="44" s="1"/>
  <c r="A40" i="44" s="1"/>
  <c r="A41" i="44" s="1"/>
  <c r="A42" i="44" s="1"/>
  <c r="A43" i="44" s="1"/>
  <c r="A44" i="44" s="1"/>
  <c r="A45" i="44" s="1"/>
  <c r="A46" i="44" s="1"/>
  <c r="A47" i="44" s="1"/>
  <c r="A48" i="44" s="1"/>
  <c r="A49" i="44" s="1"/>
  <c r="A50" i="44" s="1"/>
  <c r="A51" i="44" s="1"/>
  <c r="A52" i="44" s="1"/>
  <c r="A53" i="44" s="1"/>
  <c r="A54" i="44" s="1"/>
  <c r="A55" i="44" s="1"/>
  <c r="A56" i="44" s="1"/>
  <c r="A57" i="44" s="1"/>
  <c r="A58" i="44" s="1"/>
  <c r="A59" i="44" s="1"/>
  <c r="A60" i="44" s="1"/>
  <c r="A61" i="44" s="1"/>
  <c r="A62" i="44" s="1"/>
  <c r="A63" i="44" s="1"/>
  <c r="A64" i="44" s="1"/>
  <c r="A65" i="44" s="1"/>
  <c r="A66" i="44" s="1"/>
  <c r="A67" i="44" s="1"/>
  <c r="A68" i="44" s="1"/>
  <c r="A69" i="44" s="1"/>
  <c r="A70" i="44" s="1"/>
  <c r="A71" i="44" s="1"/>
  <c r="A72" i="44" s="1"/>
  <c r="A73" i="44" s="1"/>
  <c r="A74" i="44" s="1"/>
  <c r="A75" i="44" s="1"/>
  <c r="A76" i="44" s="1"/>
  <c r="A77" i="44" s="1"/>
  <c r="A78" i="44" s="1"/>
  <c r="A79" i="44" s="1"/>
  <c r="A80" i="44" s="1"/>
  <c r="A81" i="44" s="1"/>
  <c r="A82" i="44" s="1"/>
  <c r="A83" i="44" s="1"/>
  <c r="A84" i="44" s="1"/>
  <c r="A85" i="44" s="1"/>
  <c r="A86" i="44" s="1"/>
  <c r="A87" i="44" s="1"/>
  <c r="A88" i="44" s="1"/>
  <c r="A89" i="44" s="1"/>
  <c r="A90" i="44" s="1"/>
  <c r="A91" i="44" s="1"/>
  <c r="A92" i="44" s="1"/>
  <c r="A93" i="44" s="1"/>
  <c r="A94" i="44" s="1"/>
  <c r="A95" i="44" s="1"/>
  <c r="A96" i="44" s="1"/>
  <c r="A97" i="44" s="1"/>
  <c r="A98" i="44" s="1"/>
  <c r="A99" i="44" s="1"/>
  <c r="A100" i="44" s="1"/>
  <c r="A101" i="44" s="1"/>
  <c r="A102" i="44" s="1"/>
  <c r="A103" i="44" s="1"/>
  <c r="A104" i="44" s="1"/>
  <c r="A105" i="44" s="1"/>
  <c r="A106" i="44" s="1"/>
  <c r="A107" i="44" s="1"/>
  <c r="A108" i="44" s="1"/>
  <c r="A109" i="44" s="1"/>
  <c r="A110" i="44" s="1"/>
  <c r="A111" i="44" s="1"/>
  <c r="A112" i="44" s="1"/>
  <c r="A113" i="44" s="1"/>
  <c r="A114" i="44" s="1"/>
  <c r="A115" i="44" s="1"/>
  <c r="A116" i="44" s="1"/>
  <c r="A117" i="44" s="1"/>
  <c r="A118" i="44" s="1"/>
  <c r="A119" i="44" s="1"/>
  <c r="A120" i="44" s="1"/>
  <c r="A121" i="44" s="1"/>
  <c r="A122" i="44" s="1"/>
  <c r="A123" i="44" s="1"/>
  <c r="A124" i="44" s="1"/>
  <c r="A125" i="44" s="1"/>
  <c r="A126" i="44" s="1"/>
  <c r="A127" i="44" s="1"/>
  <c r="A128" i="44" s="1"/>
  <c r="A129" i="44" s="1"/>
  <c r="A130" i="44" s="1"/>
  <c r="A131" i="44" s="1"/>
  <c r="A132" i="44" s="1"/>
  <c r="A133" i="44" s="1"/>
  <c r="A134" i="44" s="1"/>
  <c r="A135" i="44" s="1"/>
  <c r="A136" i="44" s="1"/>
  <c r="A137" i="44" s="1"/>
  <c r="A138" i="44" s="1"/>
  <c r="A139" i="44" s="1"/>
  <c r="A140" i="44" s="1"/>
  <c r="A141" i="44" s="1"/>
  <c r="A142" i="44" s="1"/>
  <c r="A143" i="44" s="1"/>
  <c r="A144" i="44" s="1"/>
  <c r="A145" i="44" s="1"/>
  <c r="A146" i="44" s="1"/>
  <c r="A147" i="44" s="1"/>
  <c r="A148" i="44" s="1"/>
  <c r="A149" i="44" s="1"/>
  <c r="A150" i="44" s="1"/>
  <c r="A151" i="44" s="1"/>
  <c r="A152" i="44" s="1"/>
  <c r="A153" i="44" s="1"/>
  <c r="A154" i="44" s="1"/>
  <c r="A155" i="44" s="1"/>
  <c r="A156" i="44" s="1"/>
  <c r="A157" i="44" s="1"/>
  <c r="A158" i="44" s="1"/>
  <c r="A159" i="44" s="1"/>
  <c r="A160" i="44" s="1"/>
  <c r="A161" i="44" s="1"/>
  <c r="A162" i="44" s="1"/>
  <c r="A163" i="44" s="1"/>
  <c r="A164" i="44" s="1"/>
  <c r="A165" i="44" s="1"/>
  <c r="A166" i="44" s="1"/>
  <c r="A167" i="44" s="1"/>
  <c r="A168" i="44" s="1"/>
  <c r="A169" i="44" s="1"/>
  <c r="A170" i="44" s="1"/>
  <c r="A171" i="44" s="1"/>
  <c r="A172" i="44" s="1"/>
  <c r="A173" i="44" s="1"/>
  <c r="A174" i="44" s="1"/>
  <c r="A175" i="44" s="1"/>
  <c r="A176" i="44" s="1"/>
  <c r="A177" i="44" s="1"/>
  <c r="A178" i="44" s="1"/>
  <c r="A179" i="44" s="1"/>
  <c r="A180" i="44" s="1"/>
  <c r="A181" i="44" s="1"/>
  <c r="A182" i="44" s="1"/>
  <c r="A183" i="44" s="1"/>
  <c r="A184" i="44" s="1"/>
  <c r="A185" i="44" s="1"/>
  <c r="A186" i="44" s="1"/>
  <c r="A187" i="44" s="1"/>
  <c r="A188" i="44" s="1"/>
  <c r="A189" i="44" s="1"/>
  <c r="A190" i="44" s="1"/>
  <c r="A191" i="44" s="1"/>
  <c r="A192" i="44" s="1"/>
  <c r="A193" i="44" s="1"/>
  <c r="A194" i="44" s="1"/>
  <c r="A195" i="44" s="1"/>
  <c r="A196" i="44" s="1"/>
  <c r="A197" i="44" s="1"/>
  <c r="A198" i="44" s="1"/>
  <c r="A199" i="44" s="1"/>
  <c r="A200" i="44" s="1"/>
  <c r="A201" i="44" s="1"/>
  <c r="A202" i="44" s="1"/>
  <c r="A203" i="44" s="1"/>
  <c r="A204" i="44" s="1"/>
  <c r="A205" i="44" s="1"/>
  <c r="A206" i="44" s="1"/>
  <c r="A207" i="44" s="1"/>
  <c r="A208" i="44" s="1"/>
  <c r="A209" i="44" s="1"/>
  <c r="A210" i="44" s="1"/>
  <c r="A211" i="44" s="1"/>
  <c r="A212" i="44" s="1"/>
  <c r="A213" i="44" s="1"/>
  <c r="A214" i="44" s="1"/>
  <c r="A215" i="44" s="1"/>
  <c r="A216" i="44" s="1"/>
  <c r="A217" i="44" s="1"/>
  <c r="A218" i="44" s="1"/>
  <c r="A219" i="44" s="1"/>
  <c r="A220" i="44" s="1"/>
  <c r="A221" i="44" s="1"/>
  <c r="A222" i="44" s="1"/>
  <c r="A223" i="44" s="1"/>
  <c r="A224" i="44" s="1"/>
  <c r="A225" i="44" s="1"/>
  <c r="A226" i="44" s="1"/>
  <c r="A227" i="44" s="1"/>
  <c r="A228" i="44" s="1"/>
  <c r="A229" i="44" s="1"/>
  <c r="A230" i="44" s="1"/>
  <c r="A231" i="44" s="1"/>
  <c r="A232" i="44" s="1"/>
  <c r="A233" i="44" s="1"/>
  <c r="A234" i="44" s="1"/>
  <c r="A235" i="44" s="1"/>
  <c r="A236" i="44" s="1"/>
  <c r="A237" i="44" s="1"/>
  <c r="A238" i="44" s="1"/>
  <c r="A239" i="44" s="1"/>
  <c r="A240" i="44" s="1"/>
  <c r="A241" i="44" s="1"/>
  <c r="A242" i="44" s="1"/>
  <c r="A243" i="44" s="1"/>
  <c r="A244" i="44" s="1"/>
  <c r="A245" i="44" s="1"/>
  <c r="A246" i="44" s="1"/>
  <c r="A247" i="44" s="1"/>
  <c r="A248" i="44" s="1"/>
  <c r="A249" i="44" s="1"/>
  <c r="A250" i="44" s="1"/>
  <c r="A251" i="44" s="1"/>
  <c r="A252" i="44" s="1"/>
  <c r="A253" i="44" s="1"/>
  <c r="A254" i="44" s="1"/>
  <c r="A255" i="44" s="1"/>
  <c r="A256" i="44" s="1"/>
  <c r="A257" i="44" s="1"/>
  <c r="A258" i="44" s="1"/>
  <c r="A259" i="44" s="1"/>
  <c r="A260" i="44" s="1"/>
  <c r="A261" i="44" s="1"/>
  <c r="A262" i="44" s="1"/>
  <c r="A263" i="44" s="1"/>
  <c r="A264" i="44" s="1"/>
  <c r="A265" i="44" s="1"/>
  <c r="A266" i="44" s="1"/>
  <c r="A267" i="44" s="1"/>
  <c r="A268" i="44" s="1"/>
  <c r="A269" i="44" s="1"/>
  <c r="A270" i="44" s="1"/>
  <c r="A271" i="44" s="1"/>
  <c r="A272" i="44" s="1"/>
  <c r="A273" i="44" s="1"/>
  <c r="A274" i="44" s="1"/>
  <c r="A275" i="44" s="1"/>
  <c r="A276" i="44" s="1"/>
  <c r="A277" i="44" s="1"/>
  <c r="A278" i="44" s="1"/>
  <c r="A279" i="44" s="1"/>
  <c r="A280" i="44" s="1"/>
  <c r="A281" i="44" s="1"/>
  <c r="A282" i="44" s="1"/>
  <c r="A283" i="44" s="1"/>
  <c r="A284" i="44" s="1"/>
  <c r="A285" i="44" s="1"/>
  <c r="A286" i="44" s="1"/>
  <c r="A287" i="44" s="1"/>
  <c r="A288" i="44" s="1"/>
  <c r="A289" i="44" s="1"/>
  <c r="A290" i="44" s="1"/>
  <c r="A291" i="44" s="1"/>
  <c r="A292" i="44" s="1"/>
  <c r="A293" i="44" s="1"/>
  <c r="A294" i="44" s="1"/>
  <c r="A295" i="44" s="1"/>
  <c r="A296" i="44" s="1"/>
  <c r="A297" i="44" s="1"/>
  <c r="A298" i="44" s="1"/>
  <c r="A299" i="44" s="1"/>
  <c r="A300" i="44" s="1"/>
  <c r="A301" i="44" s="1"/>
  <c r="A302" i="44" s="1"/>
  <c r="A303" i="44" s="1"/>
  <c r="A304" i="44" s="1"/>
  <c r="A305" i="44" s="1"/>
  <c r="A306" i="44" s="1"/>
  <c r="A307" i="44" s="1"/>
  <c r="A308" i="44" s="1"/>
  <c r="A309" i="44" s="1"/>
  <c r="A310" i="44" s="1"/>
  <c r="A311" i="44" s="1"/>
  <c r="A312" i="44" s="1"/>
  <c r="A313" i="44" s="1"/>
  <c r="A314" i="44" s="1"/>
  <c r="A315" i="44" s="1"/>
  <c r="A316" i="44" s="1"/>
  <c r="A317" i="44" s="1"/>
  <c r="A318" i="44" s="1"/>
  <c r="A319" i="44" s="1"/>
  <c r="A320" i="44" s="1"/>
  <c r="A321" i="44" s="1"/>
  <c r="A322" i="44" s="1"/>
  <c r="A323" i="44" s="1"/>
  <c r="A324" i="44" s="1"/>
  <c r="A325" i="44" s="1"/>
  <c r="A326" i="44" s="1"/>
  <c r="A327" i="44" s="1"/>
  <c r="A328" i="44" s="1"/>
  <c r="A329" i="44" s="1"/>
  <c r="A330" i="44" s="1"/>
  <c r="A331" i="44" s="1"/>
  <c r="A332" i="44" s="1"/>
  <c r="A333" i="44" s="1"/>
  <c r="A334" i="44" s="1"/>
  <c r="A335" i="44" s="1"/>
  <c r="A336" i="44" s="1"/>
  <c r="A337" i="44" s="1"/>
  <c r="A338" i="44" s="1"/>
  <c r="A339" i="44" s="1"/>
  <c r="A340" i="44" s="1"/>
  <c r="A341" i="44" s="1"/>
  <c r="A342" i="44" s="1"/>
  <c r="A343" i="44" s="1"/>
  <c r="A344" i="44" s="1"/>
  <c r="A345" i="44" s="1"/>
  <c r="A346" i="44" s="1"/>
  <c r="L2" i="44"/>
  <c r="C7" i="1" s="1"/>
  <c r="K2" i="44"/>
  <c r="J2" i="44"/>
  <c r="E7" i="1" s="1"/>
  <c r="I2" i="44"/>
  <c r="K7" i="1" s="1"/>
  <c r="H2" i="44"/>
  <c r="J7" i="1" s="1"/>
  <c r="G2" i="44"/>
  <c r="H7" i="1" s="1"/>
  <c r="F2" i="44"/>
  <c r="G7" i="1" s="1"/>
  <c r="B3" i="43"/>
  <c r="B4" i="43" s="1"/>
  <c r="B5" i="43" s="1"/>
  <c r="B6" i="43" s="1"/>
  <c r="B7" i="43" s="1"/>
  <c r="B8" i="43" s="1"/>
  <c r="B9" i="43" s="1"/>
  <c r="B10" i="43" s="1"/>
  <c r="B11" i="43" s="1"/>
  <c r="B12" i="43" s="1"/>
  <c r="B13" i="43" s="1"/>
  <c r="B14" i="43" s="1"/>
  <c r="B15" i="43" s="1"/>
  <c r="B16" i="43" s="1"/>
  <c r="B17" i="43" s="1"/>
  <c r="B18" i="43" s="1"/>
  <c r="B19" i="43" s="1"/>
  <c r="B20" i="43" s="1"/>
  <c r="B21" i="43" s="1"/>
  <c r="B22" i="43" s="1"/>
  <c r="B23" i="43" s="1"/>
  <c r="B24" i="43" s="1"/>
  <c r="B25" i="43" s="1"/>
  <c r="B26" i="43" s="1"/>
  <c r="B27" i="43" s="1"/>
  <c r="B28" i="43" s="1"/>
  <c r="B29" i="43" s="1"/>
  <c r="B30" i="43" s="1"/>
  <c r="B31" i="43" s="1"/>
  <c r="B32" i="43" s="1"/>
  <c r="B33" i="43" s="1"/>
  <c r="B34" i="43" s="1"/>
  <c r="B35" i="43" s="1"/>
  <c r="B36" i="43" s="1"/>
  <c r="B37" i="43" s="1"/>
  <c r="B38" i="43" s="1"/>
  <c r="B39" i="43" s="1"/>
  <c r="B40" i="43" s="1"/>
  <c r="B41" i="43" s="1"/>
  <c r="B42" i="43" s="1"/>
  <c r="B43" i="43" s="1"/>
  <c r="B44" i="43" s="1"/>
  <c r="B45" i="43" s="1"/>
  <c r="B46" i="43" s="1"/>
  <c r="B47" i="43" s="1"/>
  <c r="B48" i="43" s="1"/>
  <c r="B49" i="43" s="1"/>
  <c r="B50" i="43" s="1"/>
  <c r="B51" i="43" s="1"/>
  <c r="B52" i="43" s="1"/>
  <c r="B53" i="43" s="1"/>
  <c r="B54" i="43" s="1"/>
  <c r="B55" i="43" s="1"/>
  <c r="B56" i="43" s="1"/>
  <c r="B57" i="43" s="1"/>
  <c r="B58" i="43" s="1"/>
  <c r="B59" i="43" s="1"/>
  <c r="B60" i="43" s="1"/>
  <c r="B61" i="43" s="1"/>
  <c r="B62" i="43" s="1"/>
  <c r="B63" i="43" s="1"/>
  <c r="B64" i="43" s="1"/>
  <c r="B65" i="43" s="1"/>
  <c r="B66" i="43" s="1"/>
  <c r="B67" i="43" s="1"/>
  <c r="B68" i="43" s="1"/>
  <c r="B69" i="43" s="1"/>
  <c r="B70" i="43" s="1"/>
  <c r="B71" i="43" s="1"/>
  <c r="B72" i="43" s="1"/>
  <c r="B73" i="43" s="1"/>
  <c r="B74" i="43" s="1"/>
  <c r="B75" i="43" s="1"/>
  <c r="B76" i="43" s="1"/>
  <c r="B77" i="43" s="1"/>
  <c r="B78" i="43" s="1"/>
  <c r="B79" i="43" s="1"/>
  <c r="B80" i="43" s="1"/>
  <c r="B81" i="43" s="1"/>
  <c r="B82" i="43" s="1"/>
  <c r="B83" i="43" s="1"/>
  <c r="B84" i="43" s="1"/>
  <c r="B85" i="43" s="1"/>
  <c r="B86" i="43" s="1"/>
  <c r="B87" i="43" s="1"/>
  <c r="B88" i="43" s="1"/>
  <c r="B89" i="43" s="1"/>
  <c r="B90" i="43" s="1"/>
  <c r="B91" i="43" s="1"/>
  <c r="B92" i="43" s="1"/>
  <c r="B93" i="43" s="1"/>
  <c r="B94" i="43" s="1"/>
  <c r="B95" i="43" s="1"/>
  <c r="B96" i="43" s="1"/>
  <c r="B97" i="43" s="1"/>
  <c r="B98" i="43" s="1"/>
  <c r="B99" i="43" s="1"/>
  <c r="B100" i="43" s="1"/>
  <c r="B101" i="43" s="1"/>
  <c r="B102" i="43" s="1"/>
  <c r="B103" i="43" s="1"/>
  <c r="B104" i="43" s="1"/>
  <c r="B105" i="43" s="1"/>
  <c r="B106" i="43" s="1"/>
  <c r="B107" i="43" s="1"/>
  <c r="B108" i="43" s="1"/>
  <c r="B109" i="43" s="1"/>
  <c r="B110" i="43" s="1"/>
  <c r="B111" i="43" s="1"/>
  <c r="B112" i="43" s="1"/>
  <c r="B113" i="43" s="1"/>
  <c r="B114" i="43" s="1"/>
  <c r="B115" i="43" s="1"/>
  <c r="B116" i="43" s="1"/>
  <c r="B117" i="43" s="1"/>
  <c r="B118" i="43" s="1"/>
  <c r="B119" i="43" s="1"/>
  <c r="B120" i="43" s="1"/>
  <c r="B121" i="43" s="1"/>
  <c r="B122" i="43" s="1"/>
  <c r="B123" i="43" s="1"/>
  <c r="B124" i="43" s="1"/>
  <c r="B125" i="43" s="1"/>
  <c r="B126" i="43" s="1"/>
  <c r="B127" i="43" s="1"/>
  <c r="B128" i="43" s="1"/>
  <c r="B129" i="43" s="1"/>
  <c r="B130" i="43" s="1"/>
  <c r="B131" i="43" s="1"/>
  <c r="B132" i="43" s="1"/>
  <c r="B133" i="43" s="1"/>
  <c r="B134" i="43" s="1"/>
  <c r="B135" i="43" s="1"/>
  <c r="B136" i="43" s="1"/>
  <c r="B137" i="43" s="1"/>
  <c r="B138" i="43" s="1"/>
  <c r="B139" i="43" s="1"/>
  <c r="B140" i="43" s="1"/>
  <c r="B141" i="43" s="1"/>
  <c r="B142" i="43" s="1"/>
  <c r="B143" i="43" s="1"/>
  <c r="B144" i="43" s="1"/>
  <c r="B145" i="43" s="1"/>
  <c r="B146" i="43" s="1"/>
  <c r="B147" i="43" s="1"/>
  <c r="B148" i="43" s="1"/>
  <c r="B149" i="43" s="1"/>
  <c r="B150" i="43" s="1"/>
  <c r="B151" i="43" s="1"/>
  <c r="B152" i="43" s="1"/>
  <c r="B153" i="43" s="1"/>
  <c r="B154" i="43" s="1"/>
  <c r="B155" i="43" s="1"/>
  <c r="B156" i="43" s="1"/>
  <c r="B157" i="43" s="1"/>
  <c r="B158" i="43" s="1"/>
  <c r="B159" i="43" s="1"/>
  <c r="B160" i="43" s="1"/>
  <c r="B161" i="43" s="1"/>
  <c r="B162" i="43" s="1"/>
  <c r="B163" i="43" s="1"/>
  <c r="B164" i="43" s="1"/>
  <c r="B165" i="43" s="1"/>
  <c r="B166" i="43" s="1"/>
  <c r="B167" i="43" s="1"/>
  <c r="B168" i="43" s="1"/>
  <c r="B169" i="43" s="1"/>
  <c r="B170" i="43" s="1"/>
  <c r="B171" i="43" s="1"/>
  <c r="B172" i="43" s="1"/>
  <c r="B173" i="43" s="1"/>
  <c r="B174" i="43" s="1"/>
  <c r="B175" i="43" s="1"/>
  <c r="B176" i="43" s="1"/>
  <c r="B177" i="43" s="1"/>
  <c r="B178" i="43" s="1"/>
  <c r="B179" i="43" s="1"/>
  <c r="B180" i="43" s="1"/>
  <c r="B181" i="43" s="1"/>
  <c r="B182" i="43" s="1"/>
  <c r="B183" i="43" s="1"/>
  <c r="B184" i="43" s="1"/>
  <c r="B185" i="43" s="1"/>
  <c r="B186" i="43" s="1"/>
  <c r="B187" i="43" s="1"/>
  <c r="B188" i="43" s="1"/>
  <c r="B189" i="43" s="1"/>
  <c r="B190" i="43" s="1"/>
  <c r="B191" i="43" s="1"/>
  <c r="B192" i="43" s="1"/>
  <c r="B193" i="43" s="1"/>
  <c r="B194" i="43" s="1"/>
  <c r="B195" i="43" s="1"/>
  <c r="B196" i="43" s="1"/>
  <c r="B197" i="43" s="1"/>
  <c r="B198" i="43" s="1"/>
  <c r="B199" i="43" s="1"/>
  <c r="B200" i="43" s="1"/>
  <c r="B201" i="43" s="1"/>
  <c r="B202" i="43" s="1"/>
  <c r="B203" i="43" s="1"/>
  <c r="B204" i="43" s="1"/>
  <c r="B205" i="43" s="1"/>
  <c r="B206" i="43" s="1"/>
  <c r="B207" i="43" s="1"/>
  <c r="B208" i="43" s="1"/>
  <c r="B209" i="43" s="1"/>
  <c r="B210" i="43" s="1"/>
  <c r="B211" i="43" s="1"/>
  <c r="B212" i="43" s="1"/>
  <c r="B213" i="43" s="1"/>
  <c r="B214" i="43" s="1"/>
  <c r="B215" i="43" s="1"/>
  <c r="B216" i="43" s="1"/>
  <c r="B217" i="43" s="1"/>
  <c r="B218" i="43" s="1"/>
  <c r="B219" i="43" s="1"/>
  <c r="B220" i="43" s="1"/>
  <c r="B221" i="43" s="1"/>
  <c r="B222" i="43" s="1"/>
  <c r="B223" i="43" s="1"/>
  <c r="B224" i="43" s="1"/>
  <c r="B225" i="43" s="1"/>
  <c r="B226" i="43" s="1"/>
  <c r="B227" i="43" s="1"/>
  <c r="B228" i="43" s="1"/>
  <c r="B229" i="43" s="1"/>
  <c r="B230" i="43" s="1"/>
  <c r="B231" i="43" s="1"/>
  <c r="B232" i="43" s="1"/>
  <c r="B233" i="43" s="1"/>
  <c r="B234" i="43" s="1"/>
  <c r="B235" i="43" s="1"/>
  <c r="B236" i="43" s="1"/>
  <c r="B237" i="43" s="1"/>
  <c r="B238" i="43" s="1"/>
  <c r="B239" i="43" s="1"/>
  <c r="B240" i="43" s="1"/>
  <c r="B241" i="43" s="1"/>
  <c r="B242" i="43" s="1"/>
  <c r="B243" i="43" s="1"/>
  <c r="B244" i="43" s="1"/>
  <c r="B245" i="43" s="1"/>
  <c r="B246" i="43" s="1"/>
  <c r="B247" i="43" s="1"/>
  <c r="B248" i="43" s="1"/>
  <c r="B249" i="43" s="1"/>
  <c r="B250" i="43" s="1"/>
  <c r="B251" i="43" s="1"/>
  <c r="B252" i="43" s="1"/>
  <c r="B253" i="43" s="1"/>
  <c r="B254" i="43" s="1"/>
  <c r="B255" i="43" s="1"/>
  <c r="B256" i="43" s="1"/>
  <c r="B257" i="43" s="1"/>
  <c r="B258" i="43" s="1"/>
  <c r="B259" i="43" s="1"/>
  <c r="B260" i="43" s="1"/>
  <c r="B261" i="43" s="1"/>
  <c r="B262" i="43" s="1"/>
  <c r="B263" i="43" s="1"/>
  <c r="B264" i="43" s="1"/>
  <c r="B265" i="43" s="1"/>
  <c r="B266" i="43" s="1"/>
  <c r="B267" i="43" s="1"/>
  <c r="B268" i="43" s="1"/>
  <c r="B269" i="43" s="1"/>
  <c r="B270" i="43" s="1"/>
  <c r="B271" i="43" s="1"/>
  <c r="B272" i="43" s="1"/>
  <c r="B273" i="43" s="1"/>
  <c r="B274" i="43" s="1"/>
  <c r="B275" i="43" s="1"/>
  <c r="B276" i="43" s="1"/>
  <c r="B277" i="43" s="1"/>
  <c r="B278" i="43" s="1"/>
  <c r="B279" i="43" s="1"/>
  <c r="B280" i="43" s="1"/>
  <c r="B281" i="43" s="1"/>
  <c r="B282" i="43" s="1"/>
  <c r="B283" i="43" s="1"/>
  <c r="B284" i="43" s="1"/>
  <c r="B285" i="43" s="1"/>
  <c r="B286" i="43" s="1"/>
  <c r="B287" i="43" s="1"/>
  <c r="B288" i="43" s="1"/>
  <c r="B289" i="43" s="1"/>
  <c r="B290" i="43" s="1"/>
  <c r="B291" i="43" s="1"/>
  <c r="B292" i="43" s="1"/>
  <c r="B293" i="43" s="1"/>
  <c r="B294" i="43" s="1"/>
  <c r="B295" i="43" s="1"/>
  <c r="B296" i="43" s="1"/>
  <c r="B297" i="43" s="1"/>
  <c r="B298" i="43" s="1"/>
  <c r="B299" i="43" s="1"/>
  <c r="B300" i="43" s="1"/>
  <c r="B301" i="43" s="1"/>
  <c r="B302" i="43" s="1"/>
  <c r="B303" i="43" s="1"/>
  <c r="B304" i="43" s="1"/>
  <c r="B305" i="43" s="1"/>
  <c r="B306" i="43" s="1"/>
  <c r="B307" i="43" s="1"/>
  <c r="B308" i="43" s="1"/>
  <c r="B309" i="43" s="1"/>
  <c r="B310" i="43" s="1"/>
  <c r="B311" i="43" s="1"/>
  <c r="B312" i="43" s="1"/>
  <c r="B313" i="43" s="1"/>
  <c r="B314" i="43" s="1"/>
  <c r="B315" i="43" s="1"/>
  <c r="B316" i="43" s="1"/>
  <c r="B317" i="43" s="1"/>
  <c r="B318" i="43" s="1"/>
  <c r="B319" i="43" s="1"/>
  <c r="B320" i="43" s="1"/>
  <c r="B321" i="43" s="1"/>
  <c r="B322" i="43" s="1"/>
  <c r="B323" i="43" s="1"/>
  <c r="B324" i="43" s="1"/>
  <c r="B325" i="43" s="1"/>
  <c r="B326" i="43" s="1"/>
  <c r="B327" i="43" s="1"/>
  <c r="B328" i="43" s="1"/>
  <c r="B329" i="43" s="1"/>
  <c r="B330" i="43" s="1"/>
  <c r="B331" i="43" s="1"/>
  <c r="B332" i="43" s="1"/>
  <c r="B333" i="43" s="1"/>
  <c r="B334" i="43" s="1"/>
  <c r="B335" i="43" s="1"/>
  <c r="B336" i="43" s="1"/>
  <c r="B337" i="43" s="1"/>
  <c r="B338" i="43" s="1"/>
  <c r="B339" i="43" s="1"/>
  <c r="B340" i="43" s="1"/>
  <c r="B341" i="43" s="1"/>
  <c r="B342" i="43" s="1"/>
  <c r="B343" i="43" s="1"/>
  <c r="B344" i="43" s="1"/>
  <c r="B345" i="43" s="1"/>
  <c r="B346" i="43" s="1"/>
  <c r="A3" i="43"/>
  <c r="A4" i="43" s="1"/>
  <c r="A5" i="43" s="1"/>
  <c r="A6" i="43" s="1"/>
  <c r="A7" i="43" s="1"/>
  <c r="A8" i="43" s="1"/>
  <c r="A9" i="43" s="1"/>
  <c r="A10" i="43" s="1"/>
  <c r="A11" i="43" s="1"/>
  <c r="A12" i="43" s="1"/>
  <c r="A13" i="43" s="1"/>
  <c r="A14" i="43" s="1"/>
  <c r="A15" i="43" s="1"/>
  <c r="A16" i="43" s="1"/>
  <c r="A17" i="43" s="1"/>
  <c r="A18" i="43" s="1"/>
  <c r="A19" i="43" s="1"/>
  <c r="A20" i="43" s="1"/>
  <c r="A21" i="43" s="1"/>
  <c r="A22" i="43" s="1"/>
  <c r="A23" i="43" s="1"/>
  <c r="A24" i="43" s="1"/>
  <c r="A25" i="43" s="1"/>
  <c r="A26" i="43" s="1"/>
  <c r="A27" i="43" s="1"/>
  <c r="A28" i="43" s="1"/>
  <c r="A29" i="43" s="1"/>
  <c r="A30" i="43" s="1"/>
  <c r="A31" i="43" s="1"/>
  <c r="A32" i="43" s="1"/>
  <c r="A33" i="43" s="1"/>
  <c r="A34" i="43" s="1"/>
  <c r="A35" i="43" s="1"/>
  <c r="A36" i="43" s="1"/>
  <c r="A37" i="43" s="1"/>
  <c r="A38" i="43" s="1"/>
  <c r="A39" i="43" s="1"/>
  <c r="A40" i="43" s="1"/>
  <c r="A41" i="43" s="1"/>
  <c r="A42" i="43" s="1"/>
  <c r="A43" i="43" s="1"/>
  <c r="A44" i="43" s="1"/>
  <c r="A45" i="43" s="1"/>
  <c r="A46" i="43" s="1"/>
  <c r="A47" i="43" s="1"/>
  <c r="A48" i="43" s="1"/>
  <c r="A49" i="43" s="1"/>
  <c r="A50" i="43" s="1"/>
  <c r="A51" i="43" s="1"/>
  <c r="A52" i="43" s="1"/>
  <c r="A53" i="43" s="1"/>
  <c r="A54" i="43" s="1"/>
  <c r="A55" i="43" s="1"/>
  <c r="A56" i="43" s="1"/>
  <c r="A57" i="43" s="1"/>
  <c r="A58" i="43" s="1"/>
  <c r="A59" i="43" s="1"/>
  <c r="A60" i="43" s="1"/>
  <c r="A61" i="43" s="1"/>
  <c r="A62" i="43" s="1"/>
  <c r="A63" i="43" s="1"/>
  <c r="A64" i="43" s="1"/>
  <c r="A65" i="43" s="1"/>
  <c r="A66" i="43" s="1"/>
  <c r="A67" i="43" s="1"/>
  <c r="A68" i="43" s="1"/>
  <c r="A69" i="43" s="1"/>
  <c r="A70" i="43" s="1"/>
  <c r="A71" i="43" s="1"/>
  <c r="A72" i="43" s="1"/>
  <c r="A73" i="43" s="1"/>
  <c r="A74" i="43" s="1"/>
  <c r="A75" i="43" s="1"/>
  <c r="A76" i="43" s="1"/>
  <c r="A77" i="43" s="1"/>
  <c r="A78" i="43" s="1"/>
  <c r="A79" i="43" s="1"/>
  <c r="A80" i="43" s="1"/>
  <c r="A81" i="43" s="1"/>
  <c r="A82" i="43" s="1"/>
  <c r="A83" i="43" s="1"/>
  <c r="A84" i="43" s="1"/>
  <c r="A85" i="43" s="1"/>
  <c r="A86" i="43" s="1"/>
  <c r="A87" i="43" s="1"/>
  <c r="A88" i="43" s="1"/>
  <c r="A89" i="43" s="1"/>
  <c r="A90" i="43" s="1"/>
  <c r="A91" i="43" s="1"/>
  <c r="A92" i="43" s="1"/>
  <c r="A93" i="43" s="1"/>
  <c r="A94" i="43" s="1"/>
  <c r="A95" i="43" s="1"/>
  <c r="A96" i="43" s="1"/>
  <c r="A97" i="43" s="1"/>
  <c r="A98" i="43" s="1"/>
  <c r="A99" i="43" s="1"/>
  <c r="A100" i="43" s="1"/>
  <c r="A101" i="43" s="1"/>
  <c r="A102" i="43" s="1"/>
  <c r="A103" i="43" s="1"/>
  <c r="A104" i="43" s="1"/>
  <c r="A105" i="43" s="1"/>
  <c r="A106" i="43" s="1"/>
  <c r="A107" i="43" s="1"/>
  <c r="A108" i="43" s="1"/>
  <c r="A109" i="43" s="1"/>
  <c r="A110" i="43" s="1"/>
  <c r="A111" i="43" s="1"/>
  <c r="A112" i="43" s="1"/>
  <c r="A113" i="43" s="1"/>
  <c r="A114" i="43" s="1"/>
  <c r="A115" i="43" s="1"/>
  <c r="A116" i="43" s="1"/>
  <c r="A117" i="43" s="1"/>
  <c r="A118" i="43" s="1"/>
  <c r="A119" i="43" s="1"/>
  <c r="A120" i="43" s="1"/>
  <c r="A121" i="43" s="1"/>
  <c r="A122" i="43" s="1"/>
  <c r="A123" i="43" s="1"/>
  <c r="A124" i="43" s="1"/>
  <c r="A125" i="43" s="1"/>
  <c r="A126" i="43" s="1"/>
  <c r="A127" i="43" s="1"/>
  <c r="A128" i="43" s="1"/>
  <c r="A129" i="43" s="1"/>
  <c r="A130" i="43" s="1"/>
  <c r="A131" i="43" s="1"/>
  <c r="A132" i="43" s="1"/>
  <c r="A133" i="43" s="1"/>
  <c r="A134" i="43" s="1"/>
  <c r="A135" i="43" s="1"/>
  <c r="A136" i="43" s="1"/>
  <c r="A137" i="43" s="1"/>
  <c r="A138" i="43" s="1"/>
  <c r="A139" i="43" s="1"/>
  <c r="A140" i="43" s="1"/>
  <c r="A141" i="43" s="1"/>
  <c r="A142" i="43" s="1"/>
  <c r="A143" i="43" s="1"/>
  <c r="A144" i="43" s="1"/>
  <c r="A145" i="43" s="1"/>
  <c r="A146" i="43" s="1"/>
  <c r="A147" i="43" s="1"/>
  <c r="A148" i="43" s="1"/>
  <c r="A149" i="43" s="1"/>
  <c r="A150" i="43" s="1"/>
  <c r="A151" i="43" s="1"/>
  <c r="A152" i="43" s="1"/>
  <c r="A153" i="43" s="1"/>
  <c r="A154" i="43" s="1"/>
  <c r="A155" i="43" s="1"/>
  <c r="A156" i="43" s="1"/>
  <c r="A157" i="43" s="1"/>
  <c r="A158" i="43" s="1"/>
  <c r="A159" i="43" s="1"/>
  <c r="A160" i="43" s="1"/>
  <c r="A161" i="43" s="1"/>
  <c r="A162" i="43" s="1"/>
  <c r="A163" i="43" s="1"/>
  <c r="A164" i="43" s="1"/>
  <c r="A165" i="43" s="1"/>
  <c r="A166" i="43" s="1"/>
  <c r="A167" i="43" s="1"/>
  <c r="A168" i="43" s="1"/>
  <c r="A169" i="43" s="1"/>
  <c r="A170" i="43" s="1"/>
  <c r="A171" i="43" s="1"/>
  <c r="A172" i="43" s="1"/>
  <c r="A173" i="43" s="1"/>
  <c r="A174" i="43" s="1"/>
  <c r="A175" i="43" s="1"/>
  <c r="A176" i="43" s="1"/>
  <c r="A177" i="43" s="1"/>
  <c r="A178" i="43" s="1"/>
  <c r="A179" i="43" s="1"/>
  <c r="A180" i="43" s="1"/>
  <c r="A181" i="43" s="1"/>
  <c r="A182" i="43" s="1"/>
  <c r="A183" i="43" s="1"/>
  <c r="A184" i="43" s="1"/>
  <c r="A185" i="43" s="1"/>
  <c r="A186" i="43" s="1"/>
  <c r="A187" i="43" s="1"/>
  <c r="A188" i="43" s="1"/>
  <c r="A189" i="43" s="1"/>
  <c r="A190" i="43" s="1"/>
  <c r="A191" i="43" s="1"/>
  <c r="A192" i="43" s="1"/>
  <c r="A193" i="43" s="1"/>
  <c r="A194" i="43" s="1"/>
  <c r="A195" i="43" s="1"/>
  <c r="A196" i="43" s="1"/>
  <c r="A197" i="43" s="1"/>
  <c r="A198" i="43" s="1"/>
  <c r="A199" i="43" s="1"/>
  <c r="A200" i="43" s="1"/>
  <c r="A201" i="43" s="1"/>
  <c r="A202" i="43" s="1"/>
  <c r="A203" i="43" s="1"/>
  <c r="A204" i="43" s="1"/>
  <c r="A205" i="43" s="1"/>
  <c r="A206" i="43" s="1"/>
  <c r="A207" i="43" s="1"/>
  <c r="A208" i="43" s="1"/>
  <c r="A209" i="43" s="1"/>
  <c r="A210" i="43" s="1"/>
  <c r="A211" i="43" s="1"/>
  <c r="A212" i="43" s="1"/>
  <c r="A213" i="43" s="1"/>
  <c r="A214" i="43" s="1"/>
  <c r="A215" i="43" s="1"/>
  <c r="A216" i="43" s="1"/>
  <c r="A217" i="43" s="1"/>
  <c r="A218" i="43" s="1"/>
  <c r="A219" i="43" s="1"/>
  <c r="A220" i="43" s="1"/>
  <c r="A221" i="43" s="1"/>
  <c r="A222" i="43" s="1"/>
  <c r="A223" i="43" s="1"/>
  <c r="A224" i="43" s="1"/>
  <c r="A225" i="43" s="1"/>
  <c r="A226" i="43" s="1"/>
  <c r="A227" i="43" s="1"/>
  <c r="A228" i="43" s="1"/>
  <c r="A229" i="43" s="1"/>
  <c r="A230" i="43" s="1"/>
  <c r="A231" i="43" s="1"/>
  <c r="A232" i="43" s="1"/>
  <c r="A233" i="43" s="1"/>
  <c r="A234" i="43" s="1"/>
  <c r="A235" i="43" s="1"/>
  <c r="A236" i="43" s="1"/>
  <c r="A237" i="43" s="1"/>
  <c r="A238" i="43" s="1"/>
  <c r="A239" i="43" s="1"/>
  <c r="A240" i="43" s="1"/>
  <c r="A241" i="43" s="1"/>
  <c r="A242" i="43" s="1"/>
  <c r="A243" i="43" s="1"/>
  <c r="A244" i="43" s="1"/>
  <c r="A245" i="43" s="1"/>
  <c r="A246" i="43" s="1"/>
  <c r="A247" i="43" s="1"/>
  <c r="A248" i="43" s="1"/>
  <c r="A249" i="43" s="1"/>
  <c r="A250" i="43" s="1"/>
  <c r="A251" i="43" s="1"/>
  <c r="A252" i="43" s="1"/>
  <c r="A253" i="43" s="1"/>
  <c r="A254" i="43" s="1"/>
  <c r="A255" i="43" s="1"/>
  <c r="A256" i="43" s="1"/>
  <c r="A257" i="43" s="1"/>
  <c r="A258" i="43" s="1"/>
  <c r="A259" i="43" s="1"/>
  <c r="A260" i="43" s="1"/>
  <c r="A261" i="43" s="1"/>
  <c r="A262" i="43" s="1"/>
  <c r="A263" i="43" s="1"/>
  <c r="A264" i="43" s="1"/>
  <c r="A265" i="43" s="1"/>
  <c r="A266" i="43" s="1"/>
  <c r="A267" i="43" s="1"/>
  <c r="A268" i="43" s="1"/>
  <c r="A269" i="43" s="1"/>
  <c r="A270" i="43" s="1"/>
  <c r="A271" i="43" s="1"/>
  <c r="A272" i="43" s="1"/>
  <c r="A273" i="43" s="1"/>
  <c r="A274" i="43" s="1"/>
  <c r="A275" i="43" s="1"/>
  <c r="A276" i="43" s="1"/>
  <c r="A277" i="43" s="1"/>
  <c r="A278" i="43" s="1"/>
  <c r="A279" i="43" s="1"/>
  <c r="A280" i="43" s="1"/>
  <c r="A281" i="43" s="1"/>
  <c r="A282" i="43" s="1"/>
  <c r="A283" i="43" s="1"/>
  <c r="A284" i="43" s="1"/>
  <c r="A285" i="43" s="1"/>
  <c r="A286" i="43" s="1"/>
  <c r="A287" i="43" s="1"/>
  <c r="A288" i="43" s="1"/>
  <c r="A289" i="43" s="1"/>
  <c r="A290" i="43" s="1"/>
  <c r="A291" i="43" s="1"/>
  <c r="A292" i="43" s="1"/>
  <c r="A293" i="43" s="1"/>
  <c r="A294" i="43" s="1"/>
  <c r="A295" i="43" s="1"/>
  <c r="A296" i="43" s="1"/>
  <c r="A297" i="43" s="1"/>
  <c r="A298" i="43" s="1"/>
  <c r="A299" i="43" s="1"/>
  <c r="A300" i="43" s="1"/>
  <c r="A301" i="43" s="1"/>
  <c r="A302" i="43" s="1"/>
  <c r="A303" i="43" s="1"/>
  <c r="A304" i="43" s="1"/>
  <c r="A305" i="43" s="1"/>
  <c r="A306" i="43" s="1"/>
  <c r="A307" i="43" s="1"/>
  <c r="A308" i="43" s="1"/>
  <c r="A309" i="43" s="1"/>
  <c r="A310" i="43" s="1"/>
  <c r="A311" i="43" s="1"/>
  <c r="A312" i="43" s="1"/>
  <c r="A313" i="43" s="1"/>
  <c r="A314" i="43" s="1"/>
  <c r="A315" i="43" s="1"/>
  <c r="A316" i="43" s="1"/>
  <c r="A317" i="43" s="1"/>
  <c r="A318" i="43" s="1"/>
  <c r="A319" i="43" s="1"/>
  <c r="A320" i="43" s="1"/>
  <c r="A321" i="43" s="1"/>
  <c r="A322" i="43" s="1"/>
  <c r="A323" i="43" s="1"/>
  <c r="A324" i="43" s="1"/>
  <c r="A325" i="43" s="1"/>
  <c r="A326" i="43" s="1"/>
  <c r="A327" i="43" s="1"/>
  <c r="A328" i="43" s="1"/>
  <c r="A329" i="43" s="1"/>
  <c r="A330" i="43" s="1"/>
  <c r="A331" i="43" s="1"/>
  <c r="A332" i="43" s="1"/>
  <c r="A333" i="43" s="1"/>
  <c r="A334" i="43" s="1"/>
  <c r="A335" i="43" s="1"/>
  <c r="A336" i="43" s="1"/>
  <c r="A337" i="43" s="1"/>
  <c r="A338" i="43" s="1"/>
  <c r="A339" i="43" s="1"/>
  <c r="A340" i="43" s="1"/>
  <c r="A341" i="43" s="1"/>
  <c r="A342" i="43" s="1"/>
  <c r="A343" i="43" s="1"/>
  <c r="A344" i="43" s="1"/>
  <c r="A345" i="43" s="1"/>
  <c r="A346" i="43" s="1"/>
  <c r="L2" i="43"/>
  <c r="C6" i="1" s="1"/>
  <c r="K2" i="43"/>
  <c r="J2" i="43"/>
  <c r="E6" i="1" s="1"/>
  <c r="I2" i="43"/>
  <c r="K6" i="1" s="1"/>
  <c r="H2" i="43"/>
  <c r="J6" i="1" s="1"/>
  <c r="G2" i="43"/>
  <c r="H6" i="1" s="1"/>
  <c r="F2" i="43"/>
  <c r="G6" i="1" s="1"/>
  <c r="F15" i="1" l="1"/>
  <c r="D81" i="1" s="1"/>
  <c r="L17" i="1"/>
  <c r="H83" i="1" s="1"/>
  <c r="F16" i="1"/>
  <c r="D82" i="1" s="1"/>
  <c r="D16" i="1"/>
  <c r="I15" i="1"/>
  <c r="F81" i="1" s="1"/>
  <c r="L15" i="1"/>
  <c r="H81" i="1" s="1"/>
  <c r="I14" i="1"/>
  <c r="F80" i="1" s="1"/>
  <c r="I9" i="1"/>
  <c r="F75" i="1" s="1"/>
  <c r="D9" i="1"/>
  <c r="I11" i="1"/>
  <c r="F77" i="1" s="1"/>
  <c r="D11" i="1"/>
  <c r="I13" i="1"/>
  <c r="F79" i="1" s="1"/>
  <c r="D13" i="1"/>
  <c r="I10" i="1"/>
  <c r="F76" i="1" s="1"/>
  <c r="D10" i="1"/>
  <c r="C13" i="57"/>
  <c r="C12" i="57"/>
  <c r="C11" i="57"/>
  <c r="C10" i="57"/>
  <c r="C9" i="57"/>
  <c r="B10" i="57"/>
  <c r="I12" i="1"/>
  <c r="F78" i="1" s="1"/>
  <c r="D12" i="1"/>
  <c r="C8" i="57"/>
  <c r="C7" i="57"/>
  <c r="C6" i="57"/>
  <c r="C5" i="57"/>
  <c r="I8" i="1"/>
  <c r="F74" i="1" s="1"/>
  <c r="D8" i="1"/>
  <c r="C4" i="57"/>
  <c r="C3" i="57"/>
  <c r="C2" i="57"/>
  <c r="B13" i="57"/>
  <c r="L7" i="1"/>
  <c r="H73" i="1" s="1"/>
  <c r="I7" i="1"/>
  <c r="F73" i="1" s="1"/>
  <c r="C34" i="1"/>
  <c r="C50" i="1"/>
  <c r="F8" i="1"/>
  <c r="B4" i="57" s="1"/>
  <c r="F10" i="1"/>
  <c r="B6" i="57" s="1"/>
  <c r="F12" i="1"/>
  <c r="B8" i="57" s="1"/>
  <c r="L9" i="1"/>
  <c r="H75" i="1" s="1"/>
  <c r="L11" i="1"/>
  <c r="H77" i="1" s="1"/>
  <c r="L13" i="1"/>
  <c r="H79" i="1" s="1"/>
  <c r="F7" i="1"/>
  <c r="B3" i="57" s="1"/>
  <c r="F9" i="1"/>
  <c r="B5" i="57" s="1"/>
  <c r="F11" i="1"/>
  <c r="B7" i="57" s="1"/>
  <c r="F13" i="1"/>
  <c r="B9" i="57" s="1"/>
  <c r="L8" i="1"/>
  <c r="H74" i="1" s="1"/>
  <c r="L10" i="1"/>
  <c r="H76" i="1" s="1"/>
  <c r="L12" i="1"/>
  <c r="H78" i="1" s="1"/>
  <c r="D6" i="1"/>
  <c r="F6" i="1"/>
  <c r="B2" i="57" s="1"/>
  <c r="L6" i="1"/>
  <c r="H72" i="1" s="1"/>
  <c r="G73" i="1" s="1"/>
  <c r="I6" i="1"/>
  <c r="F72" i="1" s="1"/>
  <c r="E73" i="1" s="1"/>
  <c r="B12" i="57" l="1"/>
  <c r="B11" i="57"/>
  <c r="E74" i="1"/>
  <c r="E75" i="1" s="1"/>
  <c r="E76" i="1" s="1"/>
  <c r="E77" i="1" s="1"/>
  <c r="E78" i="1" s="1"/>
  <c r="E79" i="1" s="1"/>
  <c r="E80" i="1" s="1"/>
  <c r="E81" i="1" s="1"/>
  <c r="E82" i="1" s="1"/>
  <c r="E83" i="1" s="1"/>
  <c r="G74" i="1"/>
  <c r="G75" i="1" s="1"/>
  <c r="G76" i="1" s="1"/>
  <c r="G77" i="1" s="1"/>
  <c r="G78" i="1" s="1"/>
  <c r="G79" i="1" s="1"/>
  <c r="G80" i="1" s="1"/>
  <c r="G81" i="1" s="1"/>
  <c r="G82" i="1" s="1"/>
  <c r="G83" i="1" s="1"/>
  <c r="D79" i="1"/>
  <c r="D75" i="1"/>
  <c r="D76" i="1"/>
  <c r="D77" i="1"/>
  <c r="D73" i="1"/>
  <c r="D78" i="1"/>
  <c r="D74" i="1"/>
  <c r="F84" i="1"/>
  <c r="H84" i="1"/>
  <c r="D72" i="1"/>
  <c r="C73" i="1" s="1"/>
  <c r="C74" i="1" l="1"/>
  <c r="C75" i="1" s="1"/>
  <c r="C76" i="1" s="1"/>
  <c r="C77" i="1" s="1"/>
  <c r="C78" i="1" s="1"/>
  <c r="C79" i="1" s="1"/>
  <c r="C80" i="1" s="1"/>
  <c r="C81" i="1" s="1"/>
  <c r="C82" i="1" s="1"/>
  <c r="C83" i="1" s="1"/>
  <c r="D3" i="57"/>
  <c r="D84" i="1"/>
  <c r="D4" i="57" l="1"/>
  <c r="D5" i="57" l="1"/>
  <c r="D7" i="1"/>
  <c r="D14" i="1"/>
  <c r="D6" i="57" l="1"/>
  <c r="D7" i="57" l="1"/>
  <c r="D8" i="57" l="1"/>
  <c r="D9" i="57" l="1"/>
  <c r="D10" i="57" l="1"/>
  <c r="D11" i="57"/>
  <c r="D12" i="57" l="1"/>
  <c r="D13" i="57" l="1"/>
</calcChain>
</file>

<file path=xl/sharedStrings.xml><?xml version="1.0" encoding="utf-8"?>
<sst xmlns="http://schemas.openxmlformats.org/spreadsheetml/2006/main" count="10783" uniqueCount="549">
  <si>
    <t>1月</t>
  </si>
  <si>
    <t>２月</t>
  </si>
  <si>
    <t>２月</t>
    <rPh sb="1" eb="2">
      <t>ガツ</t>
    </rPh>
    <phoneticPr fontId="3"/>
  </si>
  <si>
    <t>３月</t>
  </si>
  <si>
    <t>３月</t>
    <rPh sb="1" eb="2">
      <t>ガツ</t>
    </rPh>
    <phoneticPr fontId="3"/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</si>
  <si>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</si>
  <si>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</si>
  <si>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</si>
  <si>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</si>
  <si>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</si>
  <si>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</si>
  <si>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</si>
  <si>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</si>
  <si>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</si>
  <si>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No</t>
  </si>
  <si>
    <t>行政区</t>
  </si>
  <si>
    <t>行政区名称</t>
  </si>
  <si>
    <t>男性人数</t>
  </si>
  <si>
    <t>女性人数</t>
  </si>
  <si>
    <t>合計人数</t>
  </si>
  <si>
    <t>世帯数</t>
  </si>
  <si>
    <t>転入</t>
    <rPh sb="0" eb="2">
      <t>テンニュウ</t>
    </rPh>
    <phoneticPr fontId="3"/>
  </si>
  <si>
    <t>転出</t>
    <rPh sb="0" eb="2">
      <t>テンシュツ</t>
    </rPh>
    <phoneticPr fontId="3"/>
  </si>
  <si>
    <t>世帯数</t>
    <rPh sb="0" eb="3">
      <t>セタイスウ</t>
    </rPh>
    <phoneticPr fontId="3"/>
  </si>
  <si>
    <t>総数</t>
    <rPh sb="0" eb="2">
      <t>ソウスウ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</si>
  <si>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</si>
  <si>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</si>
  <si>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１月</t>
    <rPh sb="1" eb="2">
      <t>ツキ</t>
    </rPh>
    <phoneticPr fontId="3"/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</si>
  <si>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</si>
  <si>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</si>
  <si>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</si>
  <si>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</si>
  <si>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</si>
  <si>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</si>
  <si>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</si>
  <si>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</si>
  <si>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</si>
  <si>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うち外国人男</t>
    <rPh sb="2" eb="4">
      <t>ガイコク</t>
    </rPh>
    <rPh sb="4" eb="5">
      <t>ジン</t>
    </rPh>
    <rPh sb="5" eb="6">
      <t>オトコ</t>
    </rPh>
    <phoneticPr fontId="3"/>
  </si>
  <si>
    <t>区分</t>
    <rPh sb="0" eb="2">
      <t>クブン</t>
    </rPh>
    <phoneticPr fontId="3"/>
  </si>
  <si>
    <t>女</t>
    <rPh sb="0" eb="1">
      <t>オンナ</t>
    </rPh>
    <phoneticPr fontId="3"/>
  </si>
  <si>
    <t>うち外国人女</t>
    <rPh sb="2" eb="4">
      <t>ガイコク</t>
    </rPh>
    <rPh sb="4" eb="5">
      <t>ジン</t>
    </rPh>
    <rPh sb="5" eb="6">
      <t>オンナ</t>
    </rPh>
    <phoneticPr fontId="3"/>
  </si>
  <si>
    <t>区分</t>
    <rPh sb="0" eb="2">
      <t>クブン</t>
    </rPh>
    <phoneticPr fontId="3"/>
  </si>
  <si>
    <t>駅前一丁目</t>
  </si>
  <si>
    <t>駅前二丁目</t>
  </si>
  <si>
    <t>新橋</t>
  </si>
  <si>
    <t>西本町一丁目</t>
  </si>
  <si>
    <t>西本町二丁目</t>
  </si>
  <si>
    <t>西本町三丁目</t>
  </si>
  <si>
    <t>東港町</t>
  </si>
  <si>
    <t>西港町</t>
  </si>
  <si>
    <t>日石町</t>
  </si>
  <si>
    <t>鏡町</t>
  </si>
  <si>
    <t>錦町</t>
  </si>
  <si>
    <t>東本町一丁目</t>
  </si>
  <si>
    <t>東本町二丁目</t>
  </si>
  <si>
    <t>東本町三丁目</t>
  </si>
  <si>
    <t>米山台一丁目</t>
  </si>
  <si>
    <t>米山台二丁目</t>
  </si>
  <si>
    <t>米山台三丁目</t>
  </si>
  <si>
    <t>米山台四丁目</t>
  </si>
  <si>
    <t>米山台五丁目</t>
  </si>
  <si>
    <t>米山台東</t>
  </si>
  <si>
    <t>米山台西</t>
  </si>
  <si>
    <t>学校町</t>
  </si>
  <si>
    <t>中央町</t>
  </si>
  <si>
    <t>諏訪町</t>
  </si>
  <si>
    <t>小倉町</t>
  </si>
  <si>
    <t>栄町</t>
  </si>
  <si>
    <t>新花町</t>
  </si>
  <si>
    <t>大和町</t>
  </si>
  <si>
    <t>しおかぜ荘</t>
  </si>
  <si>
    <t>ケアしおかぜ</t>
  </si>
  <si>
    <t>桜木町</t>
  </si>
  <si>
    <t>北園町</t>
  </si>
  <si>
    <t>安政町</t>
  </si>
  <si>
    <t>南半田</t>
  </si>
  <si>
    <t>半田一丁目</t>
  </si>
  <si>
    <t>半田二丁目</t>
  </si>
  <si>
    <t>半田三丁目</t>
  </si>
  <si>
    <t>半田</t>
  </si>
  <si>
    <t>朝日が丘</t>
  </si>
  <si>
    <t>南光町</t>
  </si>
  <si>
    <t>中浜一丁目</t>
  </si>
  <si>
    <t>中浜二丁目</t>
  </si>
  <si>
    <t>若葉町</t>
  </si>
  <si>
    <t>緑町</t>
  </si>
  <si>
    <t>赤坂町</t>
  </si>
  <si>
    <t>番神一丁目</t>
  </si>
  <si>
    <t>番神二丁目</t>
  </si>
  <si>
    <t>寿町</t>
  </si>
  <si>
    <t>天神町</t>
  </si>
  <si>
    <t>東の輪町</t>
  </si>
  <si>
    <t>鯨波一丁目</t>
  </si>
  <si>
    <t>鯨波二丁目</t>
  </si>
  <si>
    <t>鯨波三丁目</t>
  </si>
  <si>
    <t>常盤台</t>
  </si>
  <si>
    <t>鯨波</t>
  </si>
  <si>
    <t>川内</t>
  </si>
  <si>
    <t>新赤坂町</t>
  </si>
  <si>
    <t>柳橋町</t>
  </si>
  <si>
    <t>幸町</t>
  </si>
  <si>
    <t>宝町</t>
  </si>
  <si>
    <t>関町</t>
  </si>
  <si>
    <t>宮場町</t>
  </si>
  <si>
    <t>元城町</t>
  </si>
  <si>
    <t>城東一丁目</t>
  </si>
  <si>
    <t>城東二丁目</t>
  </si>
  <si>
    <t>穂波町</t>
  </si>
  <si>
    <t>岩上</t>
  </si>
  <si>
    <t>北半田一丁目</t>
  </si>
  <si>
    <t>北半田二丁目</t>
  </si>
  <si>
    <t>希望が丘</t>
  </si>
  <si>
    <t>田中</t>
  </si>
  <si>
    <t>剣野町</t>
  </si>
  <si>
    <t>三島町</t>
  </si>
  <si>
    <t>枇杷島</t>
  </si>
  <si>
    <t>劔野</t>
  </si>
  <si>
    <t>三島西</t>
  </si>
  <si>
    <t>新赤坂一丁目</t>
  </si>
  <si>
    <t>豊町</t>
  </si>
  <si>
    <t>扇町</t>
  </si>
  <si>
    <t>日吉町</t>
  </si>
  <si>
    <t>四谷一丁目</t>
  </si>
  <si>
    <t>四谷二丁目</t>
  </si>
  <si>
    <t>四谷三丁目</t>
  </si>
  <si>
    <t>長浜町</t>
  </si>
  <si>
    <t>比角一丁目</t>
  </si>
  <si>
    <t>比角二丁目</t>
  </si>
  <si>
    <t>北斗町</t>
  </si>
  <si>
    <t>松美一丁目</t>
  </si>
  <si>
    <t>松美二丁目</t>
  </si>
  <si>
    <t>三和町</t>
  </si>
  <si>
    <t>東長浜町</t>
  </si>
  <si>
    <t>田塚</t>
  </si>
  <si>
    <t>田塚一丁目</t>
  </si>
  <si>
    <t>田塚二丁目</t>
  </si>
  <si>
    <t>田塚三丁目</t>
  </si>
  <si>
    <t>新田畑</t>
  </si>
  <si>
    <t>新赤坂二丁目</t>
  </si>
  <si>
    <t>新赤坂三丁目</t>
  </si>
  <si>
    <t>新赤坂四丁目</t>
  </si>
  <si>
    <t>新赤坂五丁目</t>
  </si>
  <si>
    <t>くじらなみ</t>
  </si>
  <si>
    <t>ペペ・メメール</t>
  </si>
  <si>
    <t>橋場</t>
  </si>
  <si>
    <t>松波一丁目</t>
  </si>
  <si>
    <t>松波二丁目</t>
  </si>
  <si>
    <t>松波三丁目</t>
  </si>
  <si>
    <t>松波四丁目</t>
  </si>
  <si>
    <t>荒浜一丁目</t>
  </si>
  <si>
    <t>荒浜二丁目</t>
  </si>
  <si>
    <t>荒浜三丁目</t>
  </si>
  <si>
    <t>荒浜四丁目</t>
  </si>
  <si>
    <t>青山町</t>
  </si>
  <si>
    <t>春日一丁目</t>
  </si>
  <si>
    <t>春日二丁目</t>
  </si>
  <si>
    <t>春日三丁目</t>
  </si>
  <si>
    <t>橋場町</t>
  </si>
  <si>
    <t>藤元町</t>
  </si>
  <si>
    <t>柳田町</t>
  </si>
  <si>
    <t>小金町</t>
  </si>
  <si>
    <t>原町</t>
  </si>
  <si>
    <t>東原町</t>
  </si>
  <si>
    <t>上原</t>
  </si>
  <si>
    <t>山本</t>
  </si>
  <si>
    <t>土合</t>
  </si>
  <si>
    <t>劔</t>
  </si>
  <si>
    <t>下大新田</t>
  </si>
  <si>
    <t>土合新田</t>
  </si>
  <si>
    <t>長崎</t>
  </si>
  <si>
    <t>長崎新田</t>
  </si>
  <si>
    <t>なごみ荘</t>
  </si>
  <si>
    <t>東柳田</t>
  </si>
  <si>
    <t>下藤井</t>
  </si>
  <si>
    <t>上藤井</t>
  </si>
  <si>
    <t>中田</t>
  </si>
  <si>
    <t>畔屋</t>
  </si>
  <si>
    <t>与三</t>
  </si>
  <si>
    <t>南田塚</t>
  </si>
  <si>
    <t>かしわ荘</t>
  </si>
  <si>
    <t>むつみ荘</t>
  </si>
  <si>
    <t>御山荘</t>
  </si>
  <si>
    <t>佐藤池新田</t>
  </si>
  <si>
    <t>下軽井川</t>
  </si>
  <si>
    <t>上軽井川</t>
  </si>
  <si>
    <t>城之組</t>
  </si>
  <si>
    <t>明神</t>
  </si>
  <si>
    <t>鳥越</t>
  </si>
  <si>
    <t>安田町</t>
  </si>
  <si>
    <t>中道</t>
  </si>
  <si>
    <t>三ツ家</t>
  </si>
  <si>
    <t>上田尻</t>
  </si>
  <si>
    <t>平井</t>
  </si>
  <si>
    <t>下田尻</t>
  </si>
  <si>
    <t>両田尻</t>
  </si>
  <si>
    <t>城塚</t>
  </si>
  <si>
    <t>御山町</t>
  </si>
  <si>
    <t>池の峰</t>
  </si>
  <si>
    <t>緑が丘ニュータウン</t>
  </si>
  <si>
    <t>今熊</t>
  </si>
  <si>
    <t>黒滝</t>
  </si>
  <si>
    <t>貝渕</t>
  </si>
  <si>
    <t>大河内新田</t>
  </si>
  <si>
    <t>新道</t>
  </si>
  <si>
    <t>上方</t>
  </si>
  <si>
    <t>下方</t>
  </si>
  <si>
    <t>横山</t>
  </si>
  <si>
    <t>藤橋</t>
  </si>
  <si>
    <t>堀</t>
  </si>
  <si>
    <t>南下</t>
  </si>
  <si>
    <t>長峰町</t>
  </si>
  <si>
    <t>ゆりが丘</t>
  </si>
  <si>
    <t>向陽町</t>
  </si>
  <si>
    <t>上条</t>
  </si>
  <si>
    <t>宮之窪</t>
  </si>
  <si>
    <t>山口</t>
  </si>
  <si>
    <t>佐水</t>
  </si>
  <si>
    <t>古町</t>
  </si>
  <si>
    <t>芋川</t>
  </si>
  <si>
    <t>小田山新田</t>
  </si>
  <si>
    <t>いこいの里</t>
  </si>
  <si>
    <t>谷根</t>
  </si>
  <si>
    <t>小杉</t>
  </si>
  <si>
    <t>吉尾</t>
  </si>
  <si>
    <t>たんねの里</t>
  </si>
  <si>
    <t>青海川</t>
  </si>
  <si>
    <t>笠島</t>
  </si>
  <si>
    <t>上輪新田</t>
  </si>
  <si>
    <t>米山町</t>
  </si>
  <si>
    <t>大平</t>
  </si>
  <si>
    <t>大清水</t>
  </si>
  <si>
    <t>上輪</t>
  </si>
  <si>
    <t>高畔</t>
  </si>
  <si>
    <t>蕨野</t>
  </si>
  <si>
    <t>大湊</t>
  </si>
  <si>
    <t>宮川</t>
  </si>
  <si>
    <t>椎谷</t>
  </si>
  <si>
    <t>曽地新田</t>
  </si>
  <si>
    <t>花田</t>
  </si>
  <si>
    <t>飯塚</t>
  </si>
  <si>
    <t>曽地</t>
  </si>
  <si>
    <t>吉井</t>
  </si>
  <si>
    <t>矢田</t>
  </si>
  <si>
    <t>飯寺</t>
  </si>
  <si>
    <t>菊尾</t>
  </si>
  <si>
    <t>笹小屋</t>
  </si>
  <si>
    <t>成沢</t>
  </si>
  <si>
    <t>五十土</t>
  </si>
  <si>
    <t>小黒須</t>
  </si>
  <si>
    <t>南条</t>
  </si>
  <si>
    <t>十日市</t>
  </si>
  <si>
    <t>鹿島</t>
  </si>
  <si>
    <t>赤尾</t>
  </si>
  <si>
    <t>四日町</t>
  </si>
  <si>
    <t>荒町</t>
  </si>
  <si>
    <t>家近</t>
  </si>
  <si>
    <t>深沢</t>
  </si>
  <si>
    <t>東条</t>
  </si>
  <si>
    <t>小島</t>
  </si>
  <si>
    <t>山澗</t>
  </si>
  <si>
    <t>旧広田</t>
  </si>
  <si>
    <t>大広田</t>
  </si>
  <si>
    <t>中村</t>
  </si>
  <si>
    <t>鼻岳</t>
  </si>
  <si>
    <t>岩之入</t>
  </si>
  <si>
    <t>大角間</t>
  </si>
  <si>
    <t>鷹之巣</t>
  </si>
  <si>
    <t>夏渡</t>
  </si>
  <si>
    <t>峠</t>
  </si>
  <si>
    <t>吉井黒川</t>
  </si>
  <si>
    <t>杉平</t>
  </si>
  <si>
    <t>五分一</t>
  </si>
  <si>
    <t>下加納</t>
  </si>
  <si>
    <t>中加納</t>
  </si>
  <si>
    <t>上加納</t>
  </si>
  <si>
    <t>与板</t>
  </si>
  <si>
    <t>宮平</t>
  </si>
  <si>
    <t>石川</t>
  </si>
  <si>
    <t>飛岡</t>
  </si>
  <si>
    <t>森近</t>
  </si>
  <si>
    <t>笹崎</t>
  </si>
  <si>
    <t>行兼</t>
  </si>
  <si>
    <t>宮之下</t>
  </si>
  <si>
    <t>西之入</t>
  </si>
  <si>
    <t>小清水</t>
  </si>
  <si>
    <t>田島</t>
  </si>
  <si>
    <t>山室</t>
  </si>
  <si>
    <t>大沢</t>
  </si>
  <si>
    <t>岡田</t>
  </si>
  <si>
    <t>岡野町</t>
  </si>
  <si>
    <t>高尾</t>
  </si>
  <si>
    <t>坪野</t>
  </si>
  <si>
    <t>磯之辺</t>
  </si>
  <si>
    <t>漆島</t>
  </si>
  <si>
    <t>荻ノ島</t>
  </si>
  <si>
    <t>門出</t>
  </si>
  <si>
    <t>栃ケ原</t>
  </si>
  <si>
    <t>山中</t>
  </si>
  <si>
    <t>塩沢</t>
  </si>
  <si>
    <t>板畑</t>
  </si>
  <si>
    <t>大野</t>
  </si>
  <si>
    <t>上石黒</t>
  </si>
  <si>
    <t>下石黒</t>
  </si>
  <si>
    <t>落合</t>
  </si>
  <si>
    <t>居谷</t>
  </si>
  <si>
    <t>寄合</t>
  </si>
  <si>
    <t>田代</t>
  </si>
  <si>
    <t>柏柳の里</t>
  </si>
  <si>
    <t>坂田</t>
  </si>
  <si>
    <t>二田</t>
  </si>
  <si>
    <t>鬼王</t>
  </si>
  <si>
    <t>黒部</t>
  </si>
  <si>
    <t>長嶺</t>
  </si>
  <si>
    <t>後谷</t>
  </si>
  <si>
    <t>西山</t>
  </si>
  <si>
    <t>和田</t>
  </si>
  <si>
    <t>新保</t>
  </si>
  <si>
    <t>緑が丘</t>
  </si>
  <si>
    <t>五日市</t>
  </si>
  <si>
    <t>内方</t>
  </si>
  <si>
    <t>大坪</t>
  </si>
  <si>
    <t>北野</t>
  </si>
  <si>
    <t>妙法寺</t>
  </si>
  <si>
    <t>田沢</t>
  </si>
  <si>
    <t>藤掛</t>
  </si>
  <si>
    <t>池浦</t>
  </si>
  <si>
    <t>礼拝</t>
  </si>
  <si>
    <t>鎌田</t>
  </si>
  <si>
    <t>下山田</t>
  </si>
  <si>
    <t>伊毛</t>
  </si>
  <si>
    <t>中央台</t>
  </si>
  <si>
    <t>上山田</t>
  </si>
  <si>
    <t>尾野内</t>
  </si>
  <si>
    <t>灰爪</t>
  </si>
  <si>
    <t>笹山</t>
  </si>
  <si>
    <t>立村</t>
  </si>
  <si>
    <t>別山後谷</t>
  </si>
  <si>
    <t>砂田</t>
  </si>
  <si>
    <t>甲戸</t>
  </si>
  <si>
    <t>尾頃部</t>
  </si>
  <si>
    <t>内越</t>
  </si>
  <si>
    <t>荒谷</t>
  </si>
  <si>
    <t>石地</t>
  </si>
  <si>
    <t>尾町</t>
  </si>
  <si>
    <t>大津</t>
  </si>
  <si>
    <t>大崎</t>
  </si>
  <si>
    <t>甲田</t>
  </si>
  <si>
    <t>浜忠</t>
  </si>
  <si>
    <t>にしかりの里</t>
  </si>
  <si>
    <t>はやまの里</t>
  </si>
  <si>
    <t>全域</t>
    <rPh sb="0" eb="2">
      <t>ゼンイキ</t>
    </rPh>
    <phoneticPr fontId="3"/>
  </si>
  <si>
    <t>年月</t>
  </si>
  <si>
    <t>和暦</t>
  </si>
  <si>
    <t>計</t>
    <rPh sb="0" eb="1">
      <t>ケイ</t>
    </rPh>
    <phoneticPr fontId="3"/>
  </si>
  <si>
    <t>世帯数前月差</t>
    <rPh sb="0" eb="3">
      <t>セタイスウ</t>
    </rPh>
    <rPh sb="3" eb="5">
      <t>ゼンゲツ</t>
    </rPh>
    <rPh sb="5" eb="6">
      <t>サ</t>
    </rPh>
    <phoneticPr fontId="3"/>
  </si>
  <si>
    <t>総人口前月差</t>
    <rPh sb="0" eb="3">
      <t>ソウジンコウ</t>
    </rPh>
    <rPh sb="3" eb="5">
      <t>ゼンゲツ</t>
    </rPh>
    <rPh sb="5" eb="6">
      <t>サ</t>
    </rPh>
    <phoneticPr fontId="3"/>
  </si>
  <si>
    <t>総人口</t>
    <rPh sb="0" eb="3">
      <t>ソウジンコウ</t>
    </rPh>
    <phoneticPr fontId="3"/>
  </si>
  <si>
    <t>男　前月差</t>
    <rPh sb="0" eb="1">
      <t>オトコ</t>
    </rPh>
    <rPh sb="2" eb="4">
      <t>ゼンゲツ</t>
    </rPh>
    <rPh sb="4" eb="5">
      <t>サ</t>
    </rPh>
    <phoneticPr fontId="3"/>
  </si>
  <si>
    <t>女　前月差</t>
    <rPh sb="0" eb="1">
      <t>オンナ</t>
    </rPh>
    <rPh sb="2" eb="4">
      <t>ゼンゲツ</t>
    </rPh>
    <rPh sb="4" eb="5">
      <t>サ</t>
    </rPh>
    <phoneticPr fontId="3"/>
  </si>
  <si>
    <t>総数</t>
    <rPh sb="0" eb="2">
      <t>ソウスウ</t>
    </rPh>
    <phoneticPr fontId="3"/>
  </si>
  <si>
    <t>出生</t>
    <rPh sb="0" eb="2">
      <t>シュッショウ</t>
    </rPh>
    <phoneticPr fontId="3"/>
  </si>
  <si>
    <t>死亡</t>
    <rPh sb="0" eb="2">
      <t>シボウ</t>
    </rPh>
    <phoneticPr fontId="3"/>
  </si>
  <si>
    <t>自然動態</t>
    <rPh sb="0" eb="2">
      <t>シゼン</t>
    </rPh>
    <rPh sb="2" eb="4">
      <t>ドウタイ</t>
    </rPh>
    <phoneticPr fontId="3"/>
  </si>
  <si>
    <t>出生（日本人男）</t>
    <rPh sb="0" eb="2">
      <t>シュッショウ</t>
    </rPh>
    <rPh sb="3" eb="6">
      <t>ニホンジン</t>
    </rPh>
    <rPh sb="6" eb="7">
      <t>オトコ</t>
    </rPh>
    <phoneticPr fontId="3"/>
  </si>
  <si>
    <t>出生（日本人女）</t>
    <rPh sb="0" eb="2">
      <t>シュッショウ</t>
    </rPh>
    <rPh sb="3" eb="6">
      <t>ニホンジン</t>
    </rPh>
    <rPh sb="6" eb="7">
      <t>オンナ</t>
    </rPh>
    <phoneticPr fontId="3"/>
  </si>
  <si>
    <t>出生（外国人男）</t>
    <rPh sb="0" eb="2">
      <t>シュッショウ</t>
    </rPh>
    <rPh sb="3" eb="5">
      <t>ガイコク</t>
    </rPh>
    <rPh sb="5" eb="6">
      <t>ジン</t>
    </rPh>
    <rPh sb="6" eb="7">
      <t>オトコ</t>
    </rPh>
    <phoneticPr fontId="3"/>
  </si>
  <si>
    <t>出生（外国人女）</t>
    <rPh sb="0" eb="2">
      <t>シュッショウ</t>
    </rPh>
    <rPh sb="3" eb="5">
      <t>ガイコク</t>
    </rPh>
    <rPh sb="5" eb="6">
      <t>ジン</t>
    </rPh>
    <rPh sb="6" eb="7">
      <t>オンナ</t>
    </rPh>
    <phoneticPr fontId="3"/>
  </si>
  <si>
    <t>死亡（日本人男）</t>
    <rPh sb="0" eb="2">
      <t>シボウ</t>
    </rPh>
    <rPh sb="3" eb="6">
      <t>ニホンジン</t>
    </rPh>
    <rPh sb="6" eb="7">
      <t>オトコ</t>
    </rPh>
    <phoneticPr fontId="3"/>
  </si>
  <si>
    <t>死亡（日本人女）</t>
    <rPh sb="0" eb="2">
      <t>シボウ</t>
    </rPh>
    <rPh sb="3" eb="6">
      <t>ニホンジン</t>
    </rPh>
    <rPh sb="6" eb="7">
      <t>オンナ</t>
    </rPh>
    <phoneticPr fontId="3"/>
  </si>
  <si>
    <t>死亡（外国人男）</t>
    <rPh sb="0" eb="2">
      <t>シボウ</t>
    </rPh>
    <rPh sb="3" eb="5">
      <t>ガイコク</t>
    </rPh>
    <rPh sb="5" eb="6">
      <t>ジン</t>
    </rPh>
    <rPh sb="6" eb="7">
      <t>オトコ</t>
    </rPh>
    <phoneticPr fontId="3"/>
  </si>
  <si>
    <t>死亡（外国人女）</t>
    <rPh sb="0" eb="2">
      <t>シボウ</t>
    </rPh>
    <rPh sb="3" eb="5">
      <t>ガイコク</t>
    </rPh>
    <rPh sb="5" eb="6">
      <t>ジン</t>
    </rPh>
    <rPh sb="6" eb="7">
      <t>オンナ</t>
    </rPh>
    <phoneticPr fontId="3"/>
  </si>
  <si>
    <t>計</t>
    <rPh sb="0" eb="1">
      <t>ケイ</t>
    </rPh>
    <phoneticPr fontId="3"/>
  </si>
  <si>
    <t>社会動態</t>
    <rPh sb="0" eb="2">
      <t>シャカイ</t>
    </rPh>
    <rPh sb="2" eb="4">
      <t>ドウタイ</t>
    </rPh>
    <phoneticPr fontId="3"/>
  </si>
  <si>
    <t>２　自然動態と社会動態（住民基本台帳（各月末現在））</t>
    <rPh sb="2" eb="4">
      <t>シゼン</t>
    </rPh>
    <rPh sb="4" eb="6">
      <t>ドウタイ</t>
    </rPh>
    <rPh sb="7" eb="9">
      <t>シャカイ</t>
    </rPh>
    <rPh sb="9" eb="11">
      <t>ドウタイ</t>
    </rPh>
    <rPh sb="12" eb="14">
      <t>ジュウミン</t>
    </rPh>
    <rPh sb="14" eb="16">
      <t>キホン</t>
    </rPh>
    <rPh sb="16" eb="18">
      <t>ダイチョウ</t>
    </rPh>
    <rPh sb="19" eb="20">
      <t>カク</t>
    </rPh>
    <rPh sb="20" eb="22">
      <t>ゲツマツ</t>
    </rPh>
    <rPh sb="22" eb="24">
      <t>ゲンザイ</t>
    </rPh>
    <phoneticPr fontId="3"/>
  </si>
  <si>
    <t>　(２)社会動態</t>
    <rPh sb="4" eb="6">
      <t>シャカイ</t>
    </rPh>
    <rPh sb="6" eb="8">
      <t>ドウタイ</t>
    </rPh>
    <phoneticPr fontId="3"/>
  </si>
  <si>
    <t>　(１)自然動態</t>
    <rPh sb="4" eb="6">
      <t>シゼン</t>
    </rPh>
    <rPh sb="6" eb="8">
      <t>ドウタイ</t>
    </rPh>
    <phoneticPr fontId="3"/>
  </si>
  <si>
    <t>転入（日本人男）</t>
    <rPh sb="3" eb="6">
      <t>ニホンジン</t>
    </rPh>
    <rPh sb="6" eb="7">
      <t>オトコ</t>
    </rPh>
    <phoneticPr fontId="3"/>
  </si>
  <si>
    <t>転入（日本人女）</t>
    <rPh sb="3" eb="6">
      <t>ニホンジン</t>
    </rPh>
    <rPh sb="6" eb="7">
      <t>オンナ</t>
    </rPh>
    <phoneticPr fontId="3"/>
  </si>
  <si>
    <t>転入（外国人男）</t>
    <rPh sb="3" eb="5">
      <t>ガイコク</t>
    </rPh>
    <rPh sb="5" eb="6">
      <t>ジン</t>
    </rPh>
    <rPh sb="6" eb="7">
      <t>オトコ</t>
    </rPh>
    <phoneticPr fontId="3"/>
  </si>
  <si>
    <t>転入（外国人女）</t>
    <rPh sb="3" eb="5">
      <t>ガイコク</t>
    </rPh>
    <rPh sb="5" eb="6">
      <t>ジン</t>
    </rPh>
    <rPh sb="6" eb="7">
      <t>オンナ</t>
    </rPh>
    <phoneticPr fontId="3"/>
  </si>
  <si>
    <t>転出（日本人男）</t>
    <rPh sb="3" eb="6">
      <t>ニホンジン</t>
    </rPh>
    <rPh sb="6" eb="7">
      <t>オトコ</t>
    </rPh>
    <phoneticPr fontId="3"/>
  </si>
  <si>
    <t>転出（日本人女）</t>
    <rPh sb="3" eb="6">
      <t>ニホンジン</t>
    </rPh>
    <rPh sb="6" eb="7">
      <t>オンナ</t>
    </rPh>
    <phoneticPr fontId="3"/>
  </si>
  <si>
    <t>転出（外国人男）</t>
    <rPh sb="3" eb="5">
      <t>ガイコク</t>
    </rPh>
    <rPh sb="5" eb="6">
      <t>ジン</t>
    </rPh>
    <rPh sb="6" eb="7">
      <t>オトコ</t>
    </rPh>
    <phoneticPr fontId="3"/>
  </si>
  <si>
    <t>転出（外国人女）</t>
    <rPh sb="3" eb="5">
      <t>ガイコク</t>
    </rPh>
    <rPh sb="5" eb="6">
      <t>ジン</t>
    </rPh>
    <rPh sb="6" eb="7">
      <t>オンナ</t>
    </rPh>
    <phoneticPr fontId="3"/>
  </si>
  <si>
    <t>4　推計人口（各月１日現在）　※国勢調査人口　+　住民基本台帳の増減数</t>
    <rPh sb="2" eb="4">
      <t>スイケイ</t>
    </rPh>
    <rPh sb="4" eb="6">
      <t>ジンコウ</t>
    </rPh>
    <rPh sb="7" eb="9">
      <t>カクツキ</t>
    </rPh>
    <rPh sb="10" eb="11">
      <t>ニチ</t>
    </rPh>
    <rPh sb="11" eb="13">
      <t>ゲンザイ</t>
    </rPh>
    <rPh sb="16" eb="18">
      <t>コクセイ</t>
    </rPh>
    <rPh sb="18" eb="20">
      <t>チョウサ</t>
    </rPh>
    <rPh sb="20" eb="22">
      <t>ジンコウ</t>
    </rPh>
    <rPh sb="25" eb="27">
      <t>ジュウミン</t>
    </rPh>
    <rPh sb="27" eb="29">
      <t>キホン</t>
    </rPh>
    <rPh sb="29" eb="31">
      <t>ダイチョウ</t>
    </rPh>
    <rPh sb="32" eb="34">
      <t>ゾウゲン</t>
    </rPh>
    <rPh sb="34" eb="35">
      <t>スウ</t>
    </rPh>
    <phoneticPr fontId="3"/>
  </si>
  <si>
    <t>月初</t>
    <rPh sb="0" eb="1">
      <t>ツキ</t>
    </rPh>
    <rPh sb="1" eb="2">
      <t>ハジ</t>
    </rPh>
    <phoneticPr fontId="3"/>
  </si>
  <si>
    <t>西暦</t>
    <rPh sb="0" eb="2">
      <t>セイレキ</t>
    </rPh>
    <phoneticPr fontId="3"/>
  </si>
  <si>
    <t>和暦</t>
    <rPh sb="0" eb="2">
      <t>ワレキ</t>
    </rPh>
    <phoneticPr fontId="3"/>
  </si>
  <si>
    <t>出典：市民課　住民基本台帳</t>
    <rPh sb="0" eb="1">
      <t>デ</t>
    </rPh>
    <rPh sb="1" eb="2">
      <t>テン</t>
    </rPh>
    <rPh sb="3" eb="6">
      <t>シミンカ</t>
    </rPh>
    <rPh sb="7" eb="9">
      <t>ジュウミン</t>
    </rPh>
    <rPh sb="9" eb="11">
      <t>キホン</t>
    </rPh>
    <rPh sb="11" eb="13">
      <t>ダイチョウ</t>
    </rPh>
    <phoneticPr fontId="3"/>
  </si>
  <si>
    <t>作成：企画政策課</t>
    <rPh sb="0" eb="2">
      <t>サクセイ</t>
    </rPh>
    <rPh sb="3" eb="5">
      <t>キカク</t>
    </rPh>
    <rPh sb="5" eb="7">
      <t>セイサク</t>
    </rPh>
    <rPh sb="7" eb="8">
      <t>カ</t>
    </rPh>
    <phoneticPr fontId="3"/>
  </si>
  <si>
    <t>1-2チェック</t>
    <phoneticPr fontId="3"/>
  </si>
  <si>
    <t>1-3チェック</t>
    <phoneticPr fontId="3"/>
  </si>
  <si>
    <t>1-4チェック</t>
    <phoneticPr fontId="3"/>
  </si>
  <si>
    <t>事務欄</t>
    <rPh sb="0" eb="2">
      <t>ジム</t>
    </rPh>
    <rPh sb="2" eb="3">
      <t>ラン</t>
    </rPh>
    <phoneticPr fontId="3"/>
  </si>
  <si>
    <t>住民基本台帳からみる柏崎市の人口推移（行政区別）　</t>
    <rPh sb="0" eb="2">
      <t>ジュウミン</t>
    </rPh>
    <rPh sb="2" eb="4">
      <t>キホン</t>
    </rPh>
    <rPh sb="4" eb="6">
      <t>ダイチョウ</t>
    </rPh>
    <rPh sb="10" eb="13">
      <t>カシワザキシ</t>
    </rPh>
    <rPh sb="14" eb="16">
      <t>ジンコウ</t>
    </rPh>
    <rPh sb="16" eb="18">
      <t>スイイ</t>
    </rPh>
    <rPh sb="19" eb="22">
      <t>ギョウセイク</t>
    </rPh>
    <rPh sb="22" eb="23">
      <t>ベツ</t>
    </rPh>
    <phoneticPr fontId="3"/>
  </si>
  <si>
    <t>３　地区別人口（行政区別）　（住民基本台帳（各月末現在））</t>
    <rPh sb="2" eb="4">
      <t>チク</t>
    </rPh>
    <rPh sb="4" eb="5">
      <t>ベツ</t>
    </rPh>
    <rPh sb="5" eb="7">
      <t>ジンコウ</t>
    </rPh>
    <rPh sb="8" eb="11">
      <t>ギョウセイク</t>
    </rPh>
    <rPh sb="11" eb="12">
      <t>ベツ</t>
    </rPh>
    <rPh sb="15" eb="17">
      <t>ジュウミン</t>
    </rPh>
    <rPh sb="17" eb="19">
      <t>キホン</t>
    </rPh>
    <rPh sb="19" eb="21">
      <t>ダイチョウ</t>
    </rPh>
    <rPh sb="22" eb="23">
      <t>カク</t>
    </rPh>
    <rPh sb="23" eb="25">
      <t>ゲツマツ</t>
    </rPh>
    <rPh sb="25" eb="27">
      <t>ゲンザイ</t>
    </rPh>
    <phoneticPr fontId="3"/>
  </si>
  <si>
    <t>① 旧柏崎</t>
    <rPh sb="2" eb="3">
      <t>キュウ</t>
    </rPh>
    <rPh sb="3" eb="5">
      <t>カシワザキ</t>
    </rPh>
    <phoneticPr fontId="4"/>
  </si>
  <si>
    <t>② 荒浜</t>
    <rPh sb="2" eb="4">
      <t>アラハマ</t>
    </rPh>
    <phoneticPr fontId="4"/>
  </si>
  <si>
    <t>③ 西中通</t>
    <rPh sb="2" eb="4">
      <t>ニシナカ</t>
    </rPh>
    <rPh sb="4" eb="5">
      <t>ツウ</t>
    </rPh>
    <phoneticPr fontId="4"/>
  </si>
  <si>
    <t>④ 北鯖石</t>
    <rPh sb="2" eb="3">
      <t>キタ</t>
    </rPh>
    <rPh sb="3" eb="5">
      <t>サバイシ</t>
    </rPh>
    <phoneticPr fontId="4"/>
  </si>
  <si>
    <t>⑤ 田尻</t>
    <rPh sb="2" eb="4">
      <t>タジリ</t>
    </rPh>
    <phoneticPr fontId="4"/>
  </si>
  <si>
    <t>⑥ 高田</t>
    <rPh sb="2" eb="4">
      <t>タカダ</t>
    </rPh>
    <phoneticPr fontId="4"/>
  </si>
  <si>
    <t>⑦ 上条</t>
    <rPh sb="2" eb="3">
      <t>ウエ</t>
    </rPh>
    <rPh sb="3" eb="4">
      <t>ジョウ</t>
    </rPh>
    <phoneticPr fontId="4"/>
  </si>
  <si>
    <t>⑧ 上米山</t>
    <rPh sb="2" eb="3">
      <t>ウエ</t>
    </rPh>
    <rPh sb="3" eb="5">
      <t>ヨネヤマ</t>
    </rPh>
    <phoneticPr fontId="4"/>
  </si>
  <si>
    <t>⑨ 米山</t>
    <rPh sb="2" eb="4">
      <t>ヨネヤマ</t>
    </rPh>
    <phoneticPr fontId="4"/>
  </si>
  <si>
    <t>⑩ 高浜</t>
    <rPh sb="2" eb="4">
      <t>タカハマ</t>
    </rPh>
    <phoneticPr fontId="4"/>
  </si>
  <si>
    <t>⑪ 中通</t>
    <rPh sb="2" eb="3">
      <t>ナカ</t>
    </rPh>
    <rPh sb="3" eb="4">
      <t>ツウ</t>
    </rPh>
    <phoneticPr fontId="4"/>
  </si>
  <si>
    <t>⑫ 北条</t>
    <rPh sb="2" eb="4">
      <t>キタジョウ</t>
    </rPh>
    <phoneticPr fontId="4"/>
  </si>
  <si>
    <t>⑬ 中鯖石</t>
    <rPh sb="2" eb="3">
      <t>ナカ</t>
    </rPh>
    <rPh sb="3" eb="5">
      <t>サバイシ</t>
    </rPh>
    <phoneticPr fontId="4"/>
  </si>
  <si>
    <t>⑭ 南鯖石</t>
    <rPh sb="2" eb="3">
      <t>ミナミ</t>
    </rPh>
    <rPh sb="3" eb="5">
      <t>サバイシ</t>
    </rPh>
    <phoneticPr fontId="4"/>
  </si>
  <si>
    <t>⑮ 黒姫</t>
    <rPh sb="2" eb="4">
      <t>クロヒメ</t>
    </rPh>
    <phoneticPr fontId="4"/>
  </si>
  <si>
    <t>⑯ 高柳町</t>
    <rPh sb="2" eb="4">
      <t>タカヤナギ</t>
    </rPh>
    <rPh sb="4" eb="5">
      <t>マチ</t>
    </rPh>
    <phoneticPr fontId="4"/>
  </si>
  <si>
    <t>⑰ 西山町</t>
    <rPh sb="2" eb="4">
      <t>ニシヤマ</t>
    </rPh>
    <rPh sb="4" eb="5">
      <t>マチ</t>
    </rPh>
    <phoneticPr fontId="4"/>
  </si>
  <si>
    <t>① 旧柏崎</t>
    <phoneticPr fontId="3"/>
  </si>
  <si>
    <t>② 荒浜</t>
    <phoneticPr fontId="3"/>
  </si>
  <si>
    <t>③ 西中通</t>
    <phoneticPr fontId="3"/>
  </si>
  <si>
    <t>④ 北鯖石</t>
    <phoneticPr fontId="3"/>
  </si>
  <si>
    <t>⑤ 田尻</t>
    <phoneticPr fontId="3"/>
  </si>
  <si>
    <t>⑥ 高田</t>
    <phoneticPr fontId="3"/>
  </si>
  <si>
    <t>⑦ 上条</t>
    <phoneticPr fontId="3"/>
  </si>
  <si>
    <t>⑧ 上米山</t>
    <phoneticPr fontId="3"/>
  </si>
  <si>
    <t>⑨ 米山</t>
    <phoneticPr fontId="3"/>
  </si>
  <si>
    <t>⑩ 高浜</t>
    <rPh sb="2" eb="4">
      <t>タカハマ</t>
    </rPh>
    <phoneticPr fontId="3"/>
  </si>
  <si>
    <t>⑪ 中通</t>
    <rPh sb="2" eb="3">
      <t>ナカ</t>
    </rPh>
    <rPh sb="3" eb="4">
      <t>ツウ</t>
    </rPh>
    <phoneticPr fontId="3"/>
  </si>
  <si>
    <t>⑫ 北条</t>
    <rPh sb="2" eb="4">
      <t>キタジョウ</t>
    </rPh>
    <phoneticPr fontId="3"/>
  </si>
  <si>
    <t>⑬ 中鯖石</t>
    <rPh sb="2" eb="3">
      <t>ナカ</t>
    </rPh>
    <rPh sb="3" eb="5">
      <t>サバイシ</t>
    </rPh>
    <phoneticPr fontId="3"/>
  </si>
  <si>
    <t>⑭ 南鯖石</t>
    <rPh sb="2" eb="3">
      <t>ミナミ</t>
    </rPh>
    <rPh sb="3" eb="5">
      <t>サバイシ</t>
    </rPh>
    <phoneticPr fontId="3"/>
  </si>
  <si>
    <t>⑮ 黒姫</t>
    <rPh sb="2" eb="4">
      <t>クロヒメ</t>
    </rPh>
    <phoneticPr fontId="3"/>
  </si>
  <si>
    <t>⑯ 高柳町</t>
    <rPh sb="2" eb="4">
      <t>タカヤナギ</t>
    </rPh>
    <rPh sb="4" eb="5">
      <t>マチ</t>
    </rPh>
    <phoneticPr fontId="3"/>
  </si>
  <si>
    <t>⑰ 西山町</t>
    <rPh sb="2" eb="4">
      <t>ニシヤマ</t>
    </rPh>
    <rPh sb="4" eb="5">
      <t>マチ</t>
    </rPh>
    <phoneticPr fontId="3"/>
  </si>
  <si>
    <t>地域（行政区別）</t>
    <rPh sb="0" eb="2">
      <t>チイキ</t>
    </rPh>
    <rPh sb="3" eb="6">
      <t>ギョウセイク</t>
    </rPh>
    <rPh sb="6" eb="7">
      <t>ベツ</t>
    </rPh>
    <phoneticPr fontId="4"/>
  </si>
  <si>
    <t>⑨ 米山</t>
    <phoneticPr fontId="4"/>
  </si>
  <si>
    <t>水上</t>
    <phoneticPr fontId="4"/>
  </si>
  <si>
    <t>細越</t>
    <phoneticPr fontId="4"/>
  </si>
  <si>
    <t>下野田</t>
    <phoneticPr fontId="4"/>
  </si>
  <si>
    <t>野田</t>
    <phoneticPr fontId="4"/>
  </si>
  <si>
    <t>中組</t>
    <phoneticPr fontId="4"/>
  </si>
  <si>
    <t>上組</t>
    <phoneticPr fontId="4"/>
  </si>
  <si>
    <t>木沢</t>
    <phoneticPr fontId="4"/>
  </si>
  <si>
    <t>石払</t>
    <phoneticPr fontId="4"/>
  </si>
  <si>
    <t>諏訪</t>
    <phoneticPr fontId="4"/>
  </si>
  <si>
    <t>田屋</t>
    <phoneticPr fontId="4"/>
  </si>
  <si>
    <t>高原田</t>
    <phoneticPr fontId="4"/>
  </si>
  <si>
    <t>上野</t>
    <phoneticPr fontId="4"/>
  </si>
  <si>
    <t>下野</t>
    <phoneticPr fontId="4"/>
  </si>
  <si>
    <t>宮原</t>
    <phoneticPr fontId="4"/>
  </si>
  <si>
    <t>駒之間</t>
    <phoneticPr fontId="4"/>
  </si>
  <si>
    <t>餅粮</t>
    <phoneticPr fontId="4"/>
  </si>
  <si>
    <t>拝庭</t>
    <phoneticPr fontId="4"/>
  </si>
  <si>
    <t>北向</t>
    <phoneticPr fontId="4"/>
  </si>
  <si>
    <t>上向</t>
    <phoneticPr fontId="4"/>
  </si>
  <si>
    <t>阿相島</t>
    <phoneticPr fontId="4"/>
  </si>
  <si>
    <t>市野新田</t>
    <phoneticPr fontId="4"/>
  </si>
  <si>
    <t>清水谷</t>
    <phoneticPr fontId="4"/>
  </si>
  <si>
    <t>谷川新田</t>
    <phoneticPr fontId="4"/>
  </si>
  <si>
    <t>▶</t>
    <phoneticPr fontId="3"/>
  </si>
  <si>
    <t>うち外国人男性人数</t>
    <phoneticPr fontId="3"/>
  </si>
  <si>
    <t>うち外国人女性人数</t>
    <phoneticPr fontId="3"/>
  </si>
  <si>
    <t>うち外国人合計人数</t>
    <phoneticPr fontId="3"/>
  </si>
  <si>
    <t>【お知らせ】</t>
    <rPh sb="2" eb="3">
      <t>シ</t>
    </rPh>
    <phoneticPr fontId="3"/>
  </si>
  <si>
    <t>１　人口と世帯数（住民基本台帳（各月末現在））</t>
  </si>
  <si>
    <t>総数当月増減</t>
    <rPh sb="0" eb="2">
      <t>ソウスウ</t>
    </rPh>
    <rPh sb="2" eb="4">
      <t>トウゲツ</t>
    </rPh>
    <rPh sb="4" eb="6">
      <t>ゾウゲン</t>
    </rPh>
    <phoneticPr fontId="3"/>
  </si>
  <si>
    <t>男当月増減</t>
    <rPh sb="0" eb="1">
      <t>オトコ</t>
    </rPh>
    <rPh sb="1" eb="3">
      <t>トウゲツ</t>
    </rPh>
    <rPh sb="3" eb="5">
      <t>ゾウゲン</t>
    </rPh>
    <phoneticPr fontId="3"/>
  </si>
  <si>
    <t>女当月増減</t>
    <rPh sb="0" eb="1">
      <t>オンナ</t>
    </rPh>
    <rPh sb="1" eb="3">
      <t>トウゲツ</t>
    </rPh>
    <rPh sb="3" eb="5">
      <t>ゾウゲン</t>
    </rPh>
    <phoneticPr fontId="3"/>
  </si>
  <si>
    <t>計</t>
    <rPh sb="0" eb="1">
      <t>ケイ</t>
    </rPh>
    <phoneticPr fontId="3"/>
  </si>
  <si>
    <t>大久保一丁目</t>
  </si>
  <si>
    <t>大久保二丁目</t>
  </si>
  <si>
    <t>大久保</t>
  </si>
  <si>
    <t>久木太</t>
  </si>
  <si>
    <t>佐之久</t>
  </si>
  <si>
    <t>久之木</t>
  </si>
  <si>
    <t>久米</t>
  </si>
  <si>
    <t>茨目</t>
  </si>
  <si>
    <t>茨目一丁目</t>
  </si>
  <si>
    <t>茨目二丁目</t>
  </si>
  <si>
    <t>茨目三丁目</t>
  </si>
  <si>
    <t>槇原町</t>
    <rPh sb="0" eb="1">
      <t>マキ</t>
    </rPh>
    <phoneticPr fontId="3"/>
  </si>
  <si>
    <t>槇原町</t>
    <rPh sb="0" eb="1">
      <t>マキ</t>
    </rPh>
    <phoneticPr fontId="5"/>
  </si>
  <si>
    <t>水上</t>
  </si>
  <si>
    <t>細越</t>
  </si>
  <si>
    <t>下野田</t>
  </si>
  <si>
    <t>野田</t>
  </si>
  <si>
    <t>中組</t>
  </si>
  <si>
    <t>上組</t>
  </si>
  <si>
    <t>木沢</t>
  </si>
  <si>
    <t>石払</t>
  </si>
  <si>
    <t>諏訪</t>
  </si>
  <si>
    <t>田屋</t>
  </si>
  <si>
    <t>高原田</t>
  </si>
  <si>
    <t>上野</t>
  </si>
  <si>
    <t>下野</t>
  </si>
  <si>
    <t>宮原</t>
  </si>
  <si>
    <t>駒之間</t>
  </si>
  <si>
    <t>餅粮</t>
  </si>
  <si>
    <t>拝庭</t>
  </si>
  <si>
    <t>北向</t>
  </si>
  <si>
    <t>上向</t>
  </si>
  <si>
    <t>阿相島</t>
  </si>
  <si>
    <t>市野新田</t>
  </si>
  <si>
    <t>清水谷</t>
  </si>
  <si>
    <t>谷川新田</t>
  </si>
  <si>
    <t xml:space="preserve">    こちら</t>
    <phoneticPr fontId="3"/>
  </si>
  <si>
    <t>前年12月行政区別</t>
    <rPh sb="0" eb="2">
      <t>ゼンネン</t>
    </rPh>
    <rPh sb="4" eb="5">
      <t>ガツ</t>
    </rPh>
    <rPh sb="5" eb="9">
      <t>ギョウセイクベツ</t>
    </rPh>
    <phoneticPr fontId="3"/>
  </si>
  <si>
    <t>1月行政区別</t>
    <rPh sb="1" eb="2">
      <t>ガツ</t>
    </rPh>
    <rPh sb="2" eb="6">
      <t>ギョウセイクベツ</t>
    </rPh>
    <phoneticPr fontId="3"/>
  </si>
  <si>
    <t>2月行政区別</t>
    <rPh sb="1" eb="2">
      <t>ガツ</t>
    </rPh>
    <rPh sb="2" eb="6">
      <t>ギョウセイクベツ</t>
    </rPh>
    <phoneticPr fontId="3"/>
  </si>
  <si>
    <t>3月行政区別</t>
    <rPh sb="1" eb="2">
      <t>ガツ</t>
    </rPh>
    <rPh sb="2" eb="6">
      <t>ギョウセイクベツ</t>
    </rPh>
    <phoneticPr fontId="3"/>
  </si>
  <si>
    <t>4月行政区別</t>
    <rPh sb="1" eb="2">
      <t>ガツ</t>
    </rPh>
    <rPh sb="2" eb="6">
      <t>ギョウセイクベツ</t>
    </rPh>
    <phoneticPr fontId="3"/>
  </si>
  <si>
    <t>5月行政区別</t>
    <rPh sb="1" eb="2">
      <t>ガツ</t>
    </rPh>
    <rPh sb="2" eb="6">
      <t>ギョウセイクベツ</t>
    </rPh>
    <phoneticPr fontId="3"/>
  </si>
  <si>
    <t>6月行政区別</t>
    <rPh sb="1" eb="2">
      <t>ガツ</t>
    </rPh>
    <rPh sb="2" eb="6">
      <t>ギョウセイクベツ</t>
    </rPh>
    <phoneticPr fontId="3"/>
  </si>
  <si>
    <t>7月行政区別</t>
    <rPh sb="1" eb="2">
      <t>ガツ</t>
    </rPh>
    <rPh sb="2" eb="6">
      <t>ギョウセイクベツ</t>
    </rPh>
    <phoneticPr fontId="3"/>
  </si>
  <si>
    <t>8月行政区別</t>
    <rPh sb="1" eb="2">
      <t>ガツ</t>
    </rPh>
    <rPh sb="2" eb="6">
      <t>ギョウセイクベツ</t>
    </rPh>
    <phoneticPr fontId="3"/>
  </si>
  <si>
    <t>9月行政区別</t>
    <rPh sb="1" eb="2">
      <t>ガツ</t>
    </rPh>
    <rPh sb="2" eb="6">
      <t>ギョウセイクベツ</t>
    </rPh>
    <phoneticPr fontId="3"/>
  </si>
  <si>
    <t>10月行政区別</t>
    <rPh sb="2" eb="3">
      <t>ガツ</t>
    </rPh>
    <rPh sb="3" eb="7">
      <t>ギョウセイクベツ</t>
    </rPh>
    <phoneticPr fontId="3"/>
  </si>
  <si>
    <t>11月行政区別</t>
    <rPh sb="2" eb="3">
      <t>ガツ</t>
    </rPh>
    <rPh sb="3" eb="7">
      <t>ギョウセイクベツ</t>
    </rPh>
    <phoneticPr fontId="3"/>
  </si>
  <si>
    <t>12月行政区別</t>
    <rPh sb="2" eb="3">
      <t>ガツ</t>
    </rPh>
    <rPh sb="3" eb="7">
      <t>ギョウセイクベツ</t>
    </rPh>
    <phoneticPr fontId="3"/>
  </si>
  <si>
    <t>【行政区別は】</t>
    <rPh sb="1" eb="5">
      <t>ギョウセイクベツ</t>
    </rPh>
    <phoneticPr fontId="3"/>
  </si>
  <si>
    <t>・月別の町名別人口を確認したい場合は、「0000町名別人口」のエクセルデータをご覧ください。</t>
    <rPh sb="1" eb="3">
      <t>ツキベツ</t>
    </rPh>
    <rPh sb="4" eb="5">
      <t>マチ</t>
    </rPh>
    <rPh sb="5" eb="6">
      <t>ナ</t>
    </rPh>
    <rPh sb="6" eb="7">
      <t>ベツ</t>
    </rPh>
    <rPh sb="7" eb="9">
      <t>ジンコウ</t>
    </rPh>
    <rPh sb="10" eb="12">
      <t>カクニン</t>
    </rPh>
    <rPh sb="15" eb="17">
      <t>バアイ</t>
    </rPh>
    <rPh sb="24" eb="25">
      <t>マチ</t>
    </rPh>
    <rPh sb="25" eb="26">
      <t>ナ</t>
    </rPh>
    <rPh sb="26" eb="27">
      <t>ベツ</t>
    </rPh>
    <rPh sb="27" eb="29">
      <t>ジンコウ</t>
    </rPh>
    <rPh sb="40" eb="41">
      <t>ラン</t>
    </rPh>
    <phoneticPr fontId="3"/>
  </si>
  <si>
    <t>・月別の年齢推移や平均年齢などを確認したい場合は、「0000各齢別人口」のエクセルデータをご覧ください。</t>
    <rPh sb="1" eb="3">
      <t>ツキベツ</t>
    </rPh>
    <rPh sb="4" eb="6">
      <t>ネンレイ</t>
    </rPh>
    <rPh sb="6" eb="8">
      <t>スイイ</t>
    </rPh>
    <rPh sb="9" eb="11">
      <t>ヘイキン</t>
    </rPh>
    <rPh sb="11" eb="13">
      <t>ネンレイ</t>
    </rPh>
    <rPh sb="16" eb="18">
      <t>カクニン</t>
    </rPh>
    <rPh sb="21" eb="23">
      <t>バアイ</t>
    </rPh>
    <rPh sb="30" eb="31">
      <t>カク</t>
    </rPh>
    <rPh sb="31" eb="32">
      <t>ヨワイ</t>
    </rPh>
    <rPh sb="32" eb="33">
      <t>ベツ</t>
    </rPh>
    <rPh sb="33" eb="35">
      <t>ジンコウ</t>
    </rPh>
    <rPh sb="46" eb="47">
      <t>ラン</t>
    </rPh>
    <phoneticPr fontId="3"/>
  </si>
  <si>
    <t>駅前一丁目</t>
    <rPh sb="0" eb="1">
      <t>オ</t>
    </rPh>
    <phoneticPr fontId="3"/>
  </si>
  <si>
    <t>2024/12末</t>
    <rPh sb="7" eb="8">
      <t>マツ</t>
    </rPh>
    <phoneticPr fontId="3"/>
  </si>
  <si>
    <t>令和6/12末</t>
    <rPh sb="0" eb="2">
      <t>レイワ</t>
    </rPh>
    <rPh sb="6" eb="7">
      <t>マツ</t>
    </rPh>
    <phoneticPr fontId="3"/>
  </si>
  <si>
    <t>2024/12末</t>
  </si>
  <si>
    <t>令和6/12末</t>
  </si>
  <si>
    <t>2025/1末</t>
    <rPh sb="6" eb="7">
      <t>マツ</t>
    </rPh>
    <phoneticPr fontId="3"/>
  </si>
  <si>
    <t>令和7/1末</t>
    <rPh sb="0" eb="2">
      <t>レイワ</t>
    </rPh>
    <rPh sb="5" eb="6">
      <t>マツ</t>
    </rPh>
    <phoneticPr fontId="3"/>
  </si>
  <si>
    <t>2025/2末</t>
    <rPh sb="6" eb="7">
      <t>マツ</t>
    </rPh>
    <phoneticPr fontId="3"/>
  </si>
  <si>
    <t>令和7/2末</t>
    <rPh sb="0" eb="2">
      <t>レイワ</t>
    </rPh>
    <rPh sb="5" eb="6">
      <t>マツ</t>
    </rPh>
    <phoneticPr fontId="3"/>
  </si>
  <si>
    <t>2025/3末</t>
    <rPh sb="6" eb="7">
      <t>マツ</t>
    </rPh>
    <phoneticPr fontId="3"/>
  </si>
  <si>
    <t>令和7/3末</t>
    <rPh sb="0" eb="2">
      <t>レイワ</t>
    </rPh>
    <rPh sb="5" eb="6">
      <t>マツ</t>
    </rPh>
    <phoneticPr fontId="3"/>
  </si>
  <si>
    <t>2025/4末</t>
    <rPh sb="6" eb="7">
      <t>マツ</t>
    </rPh>
    <phoneticPr fontId="3"/>
  </si>
  <si>
    <t>令和7/4末</t>
    <rPh sb="0" eb="2">
      <t>レイワ</t>
    </rPh>
    <rPh sb="5" eb="6">
      <t>マツ</t>
    </rPh>
    <phoneticPr fontId="3"/>
  </si>
  <si>
    <t>2025/5末</t>
    <rPh sb="6" eb="7">
      <t>マツ</t>
    </rPh>
    <phoneticPr fontId="3"/>
  </si>
  <si>
    <t>令和7/5末</t>
    <rPh sb="0" eb="2">
      <t>レイワ</t>
    </rPh>
    <rPh sb="5" eb="6">
      <t>マツ</t>
    </rPh>
    <phoneticPr fontId="3"/>
  </si>
  <si>
    <t>2025/6末</t>
    <rPh sb="6" eb="7">
      <t>マツ</t>
    </rPh>
    <phoneticPr fontId="3"/>
  </si>
  <si>
    <t>令和7/6末</t>
    <rPh sb="0" eb="2">
      <t>レイワ</t>
    </rPh>
    <rPh sb="5" eb="6">
      <t>マツ</t>
    </rPh>
    <phoneticPr fontId="3"/>
  </si>
  <si>
    <t>2025/7末</t>
    <rPh sb="6" eb="7">
      <t>マツ</t>
    </rPh>
    <phoneticPr fontId="3"/>
  </si>
  <si>
    <t>令和7/7末</t>
    <rPh sb="0" eb="2">
      <t>レイワ</t>
    </rPh>
    <rPh sb="5" eb="6">
      <t>マツ</t>
    </rPh>
    <phoneticPr fontId="3"/>
  </si>
  <si>
    <t>2025/8末</t>
    <rPh sb="6" eb="7">
      <t>マツ</t>
    </rPh>
    <phoneticPr fontId="3"/>
  </si>
  <si>
    <t>令和7/8末</t>
    <rPh sb="0" eb="2">
      <t>レイワ</t>
    </rPh>
    <rPh sb="5" eb="6">
      <t>マツ</t>
    </rPh>
    <phoneticPr fontId="3"/>
  </si>
  <si>
    <t>2025/9末</t>
    <rPh sb="6" eb="7">
      <t>マツ</t>
    </rPh>
    <phoneticPr fontId="3"/>
  </si>
  <si>
    <t>令和7/9末</t>
    <rPh sb="0" eb="2">
      <t>レイワ</t>
    </rPh>
    <rPh sb="5" eb="6">
      <t>マツ</t>
    </rPh>
    <phoneticPr fontId="3"/>
  </si>
  <si>
    <t>2025/10末</t>
    <rPh sb="7" eb="8">
      <t>マツ</t>
    </rPh>
    <phoneticPr fontId="3"/>
  </si>
  <si>
    <t>令和7/10末</t>
    <rPh sb="0" eb="2">
      <t>レイワ</t>
    </rPh>
    <rPh sb="6" eb="7">
      <t>マツ</t>
    </rPh>
    <phoneticPr fontId="3"/>
  </si>
  <si>
    <t>2025/11末</t>
    <rPh sb="7" eb="8">
      <t>マツ</t>
    </rPh>
    <phoneticPr fontId="3"/>
  </si>
  <si>
    <t>令和7/11末</t>
    <rPh sb="0" eb="2">
      <t>レイワ</t>
    </rPh>
    <rPh sb="6" eb="7">
      <t>マツ</t>
    </rPh>
    <phoneticPr fontId="3"/>
  </si>
  <si>
    <t>2025/12末</t>
    <rPh sb="7" eb="8">
      <t>マツ</t>
    </rPh>
    <phoneticPr fontId="3"/>
  </si>
  <si>
    <t>令和7/12末</t>
    <rPh sb="0" eb="2">
      <t>レイワ</t>
    </rPh>
    <rPh sb="6" eb="7">
      <t>マツ</t>
    </rPh>
    <phoneticPr fontId="3"/>
  </si>
  <si>
    <t>令和7年</t>
    <rPh sb="0" eb="2">
      <t>レイワ</t>
    </rPh>
    <rPh sb="3" eb="4">
      <t>ネン</t>
    </rPh>
    <phoneticPr fontId="3"/>
  </si>
  <si>
    <t>2025年</t>
    <rPh sb="4" eb="5">
      <t>ネン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</si>
</sst>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76" formatCode="#,##0&quot;人&quot;"/>
    <numFmt numFmtId="177" formatCode="#,##0;&quot;△ &quot;#,##0"/>
    <numFmt numFmtId="178" formatCode="#,##0\ &quot;人&quot;;&quot;△ &quot;#,##0\ &quot;人&quot;"/>
    <numFmt numFmtId="179" formatCode="#,##0\ &quot;世&quot;&quot;帯&quot;"/>
    <numFmt numFmtId="180" formatCode="#,##0&quot;世&quot;&quot;帯&quot;;&quot;△ &quot;#,##0&quot;世&quot;&quot;帯&quot;"/>
    <numFmt numFmtId="181" formatCode="#,###\ &quot;人&quot;"/>
    <numFmt numFmtId="182" formatCode="#,###&quot;世&quot;&quot;帯&quot;"/>
    <numFmt numFmtId="183" formatCode="#,##0\ &quot;人&quot;"/>
    <numFmt numFmtId="184" formatCode="#,###&quot;人&quot;;&quot;△ &quot;#,###\ &quot;人&quot;"/>
    <numFmt numFmtId="185" formatCode="#,###&quot;人&quot;"/>
  </numFmts>
  <fonts count="3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1"/>
      <color rgb="FF000000"/>
      <name val="ＭＳ Ｐゴシック"/>
      <family val="3"/>
      <charset val="128"/>
    </font>
    <font>
      <b/>
      <sz val="11"/>
      <color rgb="FF000000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b/>
      <sz val="14"/>
      <color rgb="FFFF000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2"/>
      <color theme="1"/>
      <name val="BIZ UDPゴシック"/>
      <family val="3"/>
      <charset val="128"/>
    </font>
    <font>
      <sz val="14"/>
      <color theme="1"/>
      <name val="HGP創英角ｺﾞｼｯｸUB"/>
      <family val="3"/>
      <charset val="128"/>
    </font>
    <font>
      <b/>
      <sz val="1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u/>
      <sz val="16"/>
      <color theme="1"/>
      <name val="HGP明朝B"/>
      <family val="1"/>
      <charset val="128"/>
    </font>
    <font>
      <u/>
      <sz val="12"/>
      <color theme="1"/>
      <name val="ＭＳ Ｐゴシック"/>
      <family val="2"/>
      <charset val="128"/>
      <scheme val="minor"/>
    </font>
    <font>
      <sz val="12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u/>
      <sz val="14"/>
      <color theme="10"/>
      <name val="ＭＳ Ｐゴシック"/>
      <family val="2"/>
      <charset val="128"/>
      <scheme val="minor"/>
    </font>
    <font>
      <u/>
      <sz val="14"/>
      <color theme="10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4"/>
      <color rgb="FF0070C0"/>
      <name val="ＭＳ Ｐゴシック"/>
      <family val="3"/>
      <charset val="128"/>
      <scheme val="major"/>
    </font>
    <font>
      <sz val="14"/>
      <color rgb="FF0070C0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C0C0C0"/>
        <bgColor rgb="FFC0C0C0"/>
      </patternFill>
    </fill>
    <fill>
      <patternFill patternType="solid">
        <fgColor theme="7" tint="0.59999389629810485"/>
        <bgColor theme="4" tint="0.79998168889431442"/>
      </patternFill>
    </fill>
    <fill>
      <patternFill patternType="solid">
        <fgColor theme="5" tint="0.59999389629810485"/>
        <bgColor indexed="64"/>
      </patternFill>
    </fill>
  </fills>
  <borders count="35">
    <border>
      <left/>
      <right/>
      <top/>
      <bottom/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D0D7E5"/>
      </left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rgb="FFD0D7E5"/>
      </left>
      <right/>
      <top style="thin">
        <color auto="1"/>
      </top>
      <bottom/>
      <diagonal/>
    </border>
    <border>
      <left style="thin">
        <color rgb="FFD0D7E5"/>
      </left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rgb="FFD0D7E5"/>
      </left>
      <right/>
      <top style="thin">
        <color rgb="FFD0D7E5"/>
      </top>
      <bottom/>
      <diagonal/>
    </border>
    <border>
      <left style="thin">
        <color rgb="FFD0D7E5"/>
      </left>
      <right/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theme="4" tint="0.39997558519241921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theme="4" tint="0.39997558519241921"/>
      </right>
      <top/>
      <bottom/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8" fillId="0" borderId="0"/>
    <xf numFmtId="0" fontId="22" fillId="0" borderId="0" applyNumberFormat="0" applyFill="0" applyBorder="0" applyAlignment="0" applyProtection="0">
      <alignment vertical="center"/>
    </xf>
  </cellStyleXfs>
  <cellXfs count="131">
    <xf numFmtId="0" fontId="0" fillId="0" borderId="0" xfId="0">
      <alignment vertical="center"/>
    </xf>
    <xf numFmtId="178" fontId="0" fillId="0" borderId="0" xfId="0" applyNumberFormat="1">
      <alignment vertical="center"/>
    </xf>
    <xf numFmtId="0" fontId="7" fillId="3" borderId="2" xfId="0" applyFont="1" applyFill="1" applyBorder="1" applyAlignment="1">
      <alignment horizontal="center" vertical="center" shrinkToFit="1"/>
    </xf>
    <xf numFmtId="0" fontId="6" fillId="0" borderId="1" xfId="0" applyFont="1" applyBorder="1" applyAlignment="1" applyProtection="1">
      <alignment horizontal="right" vertical="center" shrinkToFit="1"/>
      <protection locked="0"/>
    </xf>
    <xf numFmtId="0" fontId="6" fillId="0" borderId="1" xfId="0" applyFont="1" applyBorder="1" applyAlignment="1" applyProtection="1">
      <alignment vertical="center" shrinkToFit="1"/>
      <protection locked="0"/>
    </xf>
    <xf numFmtId="0" fontId="0" fillId="0" borderId="10" xfId="0" applyBorder="1" applyAlignment="1">
      <alignment shrinkToFit="1"/>
    </xf>
    <xf numFmtId="17" fontId="6" fillId="2" borderId="11" xfId="0" applyNumberFormat="1" applyFont="1" applyFill="1" applyBorder="1" applyAlignment="1">
      <alignment horizontal="right" vertical="center" shrinkToFit="1"/>
    </xf>
    <xf numFmtId="0" fontId="0" fillId="2" borderId="12" xfId="0" applyFill="1" applyBorder="1" applyAlignment="1">
      <alignment shrinkToFit="1"/>
    </xf>
    <xf numFmtId="17" fontId="6" fillId="0" borderId="13" xfId="0" applyNumberFormat="1" applyFont="1" applyBorder="1" applyAlignment="1">
      <alignment horizontal="right" vertical="center" shrinkToFit="1"/>
    </xf>
    <xf numFmtId="0" fontId="0" fillId="0" borderId="12" xfId="0" applyBorder="1" applyAlignment="1">
      <alignment shrinkToFit="1"/>
    </xf>
    <xf numFmtId="17" fontId="6" fillId="2" borderId="13" xfId="0" applyNumberFormat="1" applyFont="1" applyFill="1" applyBorder="1" applyAlignment="1">
      <alignment horizontal="right" vertical="center" shrinkToFit="1"/>
    </xf>
    <xf numFmtId="17" fontId="6" fillId="0" borderId="14" xfId="0" applyNumberFormat="1" applyFont="1" applyBorder="1" applyAlignment="1">
      <alignment horizontal="right" vertical="center" shrinkToFit="1"/>
    </xf>
    <xf numFmtId="0" fontId="0" fillId="2" borderId="15" xfId="0" applyFill="1" applyBorder="1" applyAlignment="1">
      <alignment shrinkToFit="1"/>
    </xf>
    <xf numFmtId="0" fontId="7" fillId="3" borderId="6" xfId="0" applyFont="1" applyFill="1" applyBorder="1" applyAlignment="1">
      <alignment horizontal="center" vertical="center"/>
    </xf>
    <xf numFmtId="0" fontId="6" fillId="2" borderId="11" xfId="0" applyFont="1" applyFill="1" applyBorder="1" applyAlignment="1" applyProtection="1">
      <alignment horizontal="right" vertical="center" shrinkToFit="1"/>
      <protection locked="0"/>
    </xf>
    <xf numFmtId="0" fontId="6" fillId="2" borderId="11" xfId="0" applyFont="1" applyFill="1" applyBorder="1" applyAlignment="1" applyProtection="1">
      <alignment vertical="center" shrinkToFit="1"/>
      <protection locked="0"/>
    </xf>
    <xf numFmtId="0" fontId="6" fillId="0" borderId="13" xfId="0" applyFont="1" applyBorder="1" applyAlignment="1" applyProtection="1">
      <alignment horizontal="right" vertical="center" shrinkToFit="1"/>
      <protection locked="0"/>
    </xf>
    <xf numFmtId="0" fontId="6" fillId="0" borderId="13" xfId="0" applyFont="1" applyBorder="1" applyAlignment="1" applyProtection="1">
      <alignment vertical="center" shrinkToFit="1"/>
      <protection locked="0"/>
    </xf>
    <xf numFmtId="0" fontId="6" fillId="2" borderId="13" xfId="0" applyFont="1" applyFill="1" applyBorder="1" applyAlignment="1" applyProtection="1">
      <alignment horizontal="right" vertical="center" shrinkToFit="1"/>
      <protection locked="0"/>
    </xf>
    <xf numFmtId="0" fontId="6" fillId="2" borderId="13" xfId="0" applyFont="1" applyFill="1" applyBorder="1" applyAlignment="1" applyProtection="1">
      <alignment vertical="center" shrinkToFit="1"/>
      <protection locked="0"/>
    </xf>
    <xf numFmtId="0" fontId="6" fillId="0" borderId="14" xfId="0" applyFont="1" applyBorder="1" applyAlignment="1" applyProtection="1">
      <alignment horizontal="right" vertical="center" shrinkToFit="1"/>
      <protection locked="0"/>
    </xf>
    <xf numFmtId="0" fontId="6" fillId="0" borderId="14" xfId="0" applyFont="1" applyBorder="1" applyAlignment="1" applyProtection="1">
      <alignment vertical="center" shrinkToFit="1"/>
      <protection locked="0"/>
    </xf>
    <xf numFmtId="0" fontId="7" fillId="3" borderId="2" xfId="0" applyFont="1" applyFill="1" applyBorder="1" applyAlignment="1" applyProtection="1">
      <alignment horizontal="center" vertical="center" shrinkToFit="1"/>
      <protection locked="0"/>
    </xf>
    <xf numFmtId="0" fontId="7" fillId="3" borderId="3" xfId="0" applyFont="1" applyFill="1" applyBorder="1" applyAlignment="1" applyProtection="1">
      <alignment horizontal="center" vertical="center" shrinkToFit="1"/>
      <protection locked="0"/>
    </xf>
    <xf numFmtId="17" fontId="9" fillId="4" borderId="11" xfId="0" applyNumberFormat="1" applyFont="1" applyFill="1" applyBorder="1" applyAlignment="1" applyProtection="1">
      <alignment horizontal="right" vertical="center" shrinkToFit="1"/>
      <protection locked="0"/>
    </xf>
    <xf numFmtId="0" fontId="9" fillId="4" borderId="5" xfId="0" applyFont="1" applyFill="1" applyBorder="1" applyAlignment="1">
      <alignment horizontal="center" vertical="center" shrinkToFit="1"/>
    </xf>
    <xf numFmtId="38" fontId="9" fillId="4" borderId="5" xfId="1" applyFont="1" applyFill="1" applyBorder="1" applyAlignment="1">
      <alignment horizontal="right" vertical="center" shrinkToFit="1"/>
    </xf>
    <xf numFmtId="0" fontId="10" fillId="0" borderId="0" xfId="0" applyFont="1" applyAlignment="1">
      <alignment horizontal="center" vertical="center" shrinkToFit="1"/>
    </xf>
    <xf numFmtId="0" fontId="10" fillId="0" borderId="19" xfId="0" applyFont="1" applyBorder="1" applyAlignment="1">
      <alignment horizontal="center" vertical="center" shrinkToFit="1"/>
    </xf>
    <xf numFmtId="0" fontId="10" fillId="0" borderId="20" xfId="0" applyFont="1" applyBorder="1" applyAlignment="1">
      <alignment horizontal="center" vertical="center" shrinkToFit="1"/>
    </xf>
    <xf numFmtId="0" fontId="10" fillId="0" borderId="25" xfId="0" applyFont="1" applyBorder="1" applyAlignment="1">
      <alignment horizontal="center" vertical="center" shrinkToFit="1"/>
    </xf>
    <xf numFmtId="0" fontId="14" fillId="0" borderId="8" xfId="0" applyFont="1" applyBorder="1" applyAlignment="1">
      <alignment horizontal="center" vertical="center" shrinkToFit="1"/>
    </xf>
    <xf numFmtId="179" fontId="15" fillId="0" borderId="26" xfId="1" applyNumberFormat="1" applyFont="1" applyFill="1" applyBorder="1" applyAlignment="1">
      <alignment horizontal="center" vertical="center" shrinkToFit="1"/>
    </xf>
    <xf numFmtId="38" fontId="15" fillId="0" borderId="32" xfId="1" applyFont="1" applyFill="1" applyBorder="1" applyAlignment="1">
      <alignment horizontal="center" vertical="center" shrinkToFit="1"/>
    </xf>
    <xf numFmtId="38" fontId="15" fillId="0" borderId="20" xfId="1" applyFont="1" applyFill="1" applyBorder="1" applyAlignment="1">
      <alignment horizontal="center" vertical="center" shrinkToFit="1"/>
    </xf>
    <xf numFmtId="38" fontId="15" fillId="0" borderId="29" xfId="1" applyFont="1" applyFill="1" applyBorder="1" applyAlignment="1">
      <alignment horizontal="center" vertical="center" shrinkToFit="1"/>
    </xf>
    <xf numFmtId="177" fontId="15" fillId="0" borderId="26" xfId="1" applyNumberFormat="1" applyFont="1" applyFill="1" applyBorder="1" applyAlignment="1">
      <alignment horizontal="center" vertical="center" shrinkToFit="1"/>
    </xf>
    <xf numFmtId="177" fontId="15" fillId="0" borderId="19" xfId="1" applyNumberFormat="1" applyFont="1" applyFill="1" applyBorder="1" applyAlignment="1">
      <alignment horizontal="center" vertical="center" shrinkToFit="1"/>
    </xf>
    <xf numFmtId="0" fontId="14" fillId="0" borderId="9" xfId="0" applyFont="1" applyBorder="1" applyAlignment="1">
      <alignment horizontal="center" vertical="center" shrinkToFit="1"/>
    </xf>
    <xf numFmtId="0" fontId="5" fillId="0" borderId="0" xfId="0" applyFont="1" applyAlignment="1">
      <alignment vertical="center" shrinkToFit="1"/>
    </xf>
    <xf numFmtId="0" fontId="11" fillId="0" borderId="26" xfId="0" applyFont="1" applyBorder="1" applyAlignment="1">
      <alignment horizontal="right" vertical="center" shrinkToFit="1"/>
    </xf>
    <xf numFmtId="180" fontId="11" fillId="0" borderId="22" xfId="1" applyNumberFormat="1" applyFont="1" applyBorder="1" applyAlignment="1">
      <alignment horizontal="right" vertical="center" shrinkToFit="1"/>
    </xf>
    <xf numFmtId="181" fontId="11" fillId="0" borderId="21" xfId="1" applyNumberFormat="1" applyFont="1" applyFill="1" applyBorder="1" applyAlignment="1">
      <alignment horizontal="right" vertical="center" shrinkToFit="1"/>
    </xf>
    <xf numFmtId="178" fontId="11" fillId="0" borderId="22" xfId="1" applyNumberFormat="1" applyFont="1" applyFill="1" applyBorder="1" applyAlignment="1">
      <alignment horizontal="right" vertical="center" shrinkToFit="1"/>
    </xf>
    <xf numFmtId="181" fontId="11" fillId="0" borderId="2" xfId="1" applyNumberFormat="1" applyFont="1" applyFill="1" applyBorder="1" applyAlignment="1">
      <alignment horizontal="right" vertical="center" shrinkToFit="1"/>
    </xf>
    <xf numFmtId="0" fontId="11" fillId="0" borderId="27" xfId="0" applyFont="1" applyBorder="1" applyAlignment="1">
      <alignment horizontal="right" vertical="center" shrinkToFit="1"/>
    </xf>
    <xf numFmtId="0" fontId="11" fillId="0" borderId="28" xfId="0" applyFont="1" applyBorder="1" applyAlignment="1">
      <alignment horizontal="right" vertical="center" shrinkToFit="1"/>
    </xf>
    <xf numFmtId="0" fontId="11" fillId="0" borderId="0" xfId="0" applyFont="1" applyAlignment="1">
      <alignment horizontal="right" vertical="center" shrinkToFit="1"/>
    </xf>
    <xf numFmtId="179" fontId="11" fillId="0" borderId="0" xfId="1" applyNumberFormat="1" applyFont="1" applyBorder="1" applyAlignment="1">
      <alignment horizontal="center" vertical="center" shrinkToFit="1"/>
    </xf>
    <xf numFmtId="38" fontId="11" fillId="0" borderId="0" xfId="1" applyFont="1" applyBorder="1" applyAlignment="1">
      <alignment horizontal="center" vertical="center" shrinkToFit="1"/>
    </xf>
    <xf numFmtId="38" fontId="11" fillId="0" borderId="0" xfId="1" applyFont="1" applyFill="1" applyBorder="1" applyAlignment="1">
      <alignment horizontal="center" vertical="center" shrinkToFit="1"/>
    </xf>
    <xf numFmtId="177" fontId="11" fillId="0" borderId="0" xfId="1" applyNumberFormat="1" applyFont="1" applyFill="1" applyBorder="1" applyAlignment="1">
      <alignment horizontal="right" vertical="center" shrinkToFit="1"/>
    </xf>
    <xf numFmtId="0" fontId="16" fillId="0" borderId="9" xfId="0" applyFont="1" applyBorder="1" applyAlignment="1">
      <alignment horizontal="right" vertical="center" shrinkToFit="1"/>
    </xf>
    <xf numFmtId="185" fontId="17" fillId="0" borderId="27" xfId="1" applyNumberFormat="1" applyFont="1" applyFill="1" applyBorder="1" applyAlignment="1">
      <alignment horizontal="right" vertical="center" shrinkToFit="1"/>
    </xf>
    <xf numFmtId="183" fontId="16" fillId="0" borderId="22" xfId="1" applyNumberFormat="1" applyFont="1" applyFill="1" applyBorder="1" applyAlignment="1" applyProtection="1">
      <alignment horizontal="right" vertical="center" shrinkToFit="1"/>
      <protection locked="0"/>
    </xf>
    <xf numFmtId="183" fontId="16" fillId="0" borderId="9" xfId="1" applyNumberFormat="1" applyFont="1" applyFill="1" applyBorder="1" applyAlignment="1" applyProtection="1">
      <alignment horizontal="right" vertical="center" shrinkToFit="1"/>
      <protection locked="0"/>
    </xf>
    <xf numFmtId="183" fontId="16" fillId="0" borderId="8" xfId="1" applyNumberFormat="1" applyFont="1" applyFill="1" applyBorder="1" applyAlignment="1" applyProtection="1">
      <alignment horizontal="right" vertical="center" shrinkToFit="1"/>
      <protection locked="0"/>
    </xf>
    <xf numFmtId="183" fontId="16" fillId="0" borderId="21" xfId="1" applyNumberFormat="1" applyFont="1" applyFill="1" applyBorder="1" applyAlignment="1" applyProtection="1">
      <alignment horizontal="right" vertical="center" shrinkToFit="1"/>
      <protection locked="0"/>
    </xf>
    <xf numFmtId="185" fontId="17" fillId="0" borderId="28" xfId="1" applyNumberFormat="1" applyFont="1" applyFill="1" applyBorder="1" applyAlignment="1">
      <alignment horizontal="right" vertical="center" shrinkToFit="1"/>
    </xf>
    <xf numFmtId="183" fontId="16" fillId="0" borderId="33" xfId="1" applyNumberFormat="1" applyFont="1" applyFill="1" applyBorder="1" applyAlignment="1">
      <alignment horizontal="right" vertical="center" shrinkToFit="1"/>
    </xf>
    <xf numFmtId="183" fontId="16" fillId="0" borderId="24" xfId="1" applyNumberFormat="1" applyFont="1" applyFill="1" applyBorder="1" applyAlignment="1">
      <alignment horizontal="right" vertical="center" shrinkToFit="1"/>
    </xf>
    <xf numFmtId="183" fontId="16" fillId="0" borderId="30" xfId="1" applyNumberFormat="1" applyFont="1" applyFill="1" applyBorder="1" applyAlignment="1">
      <alignment horizontal="right" vertical="center" shrinkToFit="1"/>
    </xf>
    <xf numFmtId="183" fontId="16" fillId="0" borderId="23" xfId="1" applyNumberFormat="1" applyFont="1" applyFill="1" applyBorder="1" applyAlignment="1">
      <alignment horizontal="right" vertical="center" shrinkToFit="1"/>
    </xf>
    <xf numFmtId="184" fontId="5" fillId="0" borderId="0" xfId="0" applyNumberFormat="1" applyFont="1" applyAlignment="1">
      <alignment vertical="center" shrinkToFit="1"/>
    </xf>
    <xf numFmtId="0" fontId="16" fillId="0" borderId="0" xfId="0" applyFont="1" applyAlignment="1">
      <alignment horizontal="right" vertical="center" shrinkToFit="1"/>
    </xf>
    <xf numFmtId="184" fontId="16" fillId="0" borderId="0" xfId="0" applyNumberFormat="1" applyFont="1" applyAlignment="1">
      <alignment horizontal="right" vertical="center" shrinkToFit="1"/>
    </xf>
    <xf numFmtId="185" fontId="16" fillId="0" borderId="0" xfId="1" applyNumberFormat="1" applyFont="1" applyFill="1" applyBorder="1" applyAlignment="1">
      <alignment horizontal="right" vertical="center" shrinkToFit="1"/>
    </xf>
    <xf numFmtId="183" fontId="16" fillId="0" borderId="0" xfId="1" applyNumberFormat="1" applyFont="1" applyFill="1" applyBorder="1" applyAlignment="1">
      <alignment horizontal="right" vertical="center" shrinkToFit="1"/>
    </xf>
    <xf numFmtId="0" fontId="11" fillId="0" borderId="4" xfId="0" applyFont="1" applyBorder="1" applyAlignment="1">
      <alignment horizontal="center" vertical="center" shrinkToFit="1"/>
    </xf>
    <xf numFmtId="0" fontId="11" fillId="0" borderId="0" xfId="0" applyFont="1" applyAlignment="1">
      <alignment vertical="center" shrinkToFit="1"/>
    </xf>
    <xf numFmtId="176" fontId="11" fillId="0" borderId="0" xfId="0" applyNumberFormat="1" applyFont="1" applyAlignment="1">
      <alignment vertical="center" shrinkToFit="1"/>
    </xf>
    <xf numFmtId="0" fontId="11" fillId="0" borderId="18" xfId="0" applyFont="1" applyBorder="1" applyAlignment="1">
      <alignment horizontal="center" vertical="center" shrinkToFit="1"/>
    </xf>
    <xf numFmtId="0" fontId="11" fillId="0" borderId="17" xfId="0" applyFont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 shrinkToFit="1"/>
    </xf>
    <xf numFmtId="178" fontId="11" fillId="0" borderId="2" xfId="1" applyNumberFormat="1" applyFont="1" applyFill="1" applyBorder="1" applyAlignment="1">
      <alignment horizontal="right" vertical="center" shrinkToFit="1"/>
    </xf>
    <xf numFmtId="178" fontId="11" fillId="0" borderId="8" xfId="1" applyNumberFormat="1" applyFont="1" applyFill="1" applyBorder="1" applyAlignment="1">
      <alignment horizontal="right" vertical="center" shrinkToFit="1"/>
    </xf>
    <xf numFmtId="0" fontId="11" fillId="0" borderId="16" xfId="0" applyFont="1" applyBorder="1" applyAlignment="1">
      <alignment horizontal="center" vertical="center" shrinkToFit="1"/>
    </xf>
    <xf numFmtId="178" fontId="11" fillId="0" borderId="7" xfId="1" applyNumberFormat="1" applyFont="1" applyFill="1" applyBorder="1" applyAlignment="1">
      <alignment horizontal="right" vertical="center" shrinkToFit="1"/>
    </xf>
    <xf numFmtId="178" fontId="11" fillId="0" borderId="6" xfId="1" applyNumberFormat="1" applyFont="1" applyFill="1" applyBorder="1" applyAlignment="1">
      <alignment horizontal="right" vertical="center" shrinkToFit="1"/>
    </xf>
    <xf numFmtId="0" fontId="11" fillId="0" borderId="0" xfId="0" applyFont="1" applyAlignment="1">
      <alignment horizontal="center" vertical="center" shrinkToFit="1"/>
    </xf>
    <xf numFmtId="0" fontId="13" fillId="0" borderId="0" xfId="0" applyFont="1">
      <alignment vertical="center"/>
    </xf>
    <xf numFmtId="0" fontId="5" fillId="0" borderId="0" xfId="0" applyFont="1">
      <alignment vertical="center"/>
    </xf>
    <xf numFmtId="178" fontId="11" fillId="0" borderId="7" xfId="0" applyNumberFormat="1" applyFont="1" applyBorder="1" applyAlignment="1">
      <alignment horizontal="right" vertical="center" shrinkToFit="1"/>
    </xf>
    <xf numFmtId="181" fontId="11" fillId="0" borderId="31" xfId="0" applyNumberFormat="1" applyFont="1" applyBorder="1" applyAlignment="1">
      <alignment horizontal="right" vertical="center" shrinkToFit="1"/>
    </xf>
    <xf numFmtId="178" fontId="11" fillId="0" borderId="6" xfId="0" applyNumberFormat="1" applyFont="1" applyBorder="1" applyAlignment="1">
      <alignment horizontal="right" vertical="center" shrinkToFit="1"/>
    </xf>
    <xf numFmtId="0" fontId="12" fillId="0" borderId="0" xfId="0" applyFont="1" applyAlignment="1">
      <alignment horizontal="right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right" vertical="center" shrinkToFit="1"/>
    </xf>
    <xf numFmtId="0" fontId="19" fillId="0" borderId="0" xfId="0" applyFont="1">
      <alignment vertical="center"/>
    </xf>
    <xf numFmtId="0" fontId="20" fillId="0" borderId="0" xfId="0" applyFont="1">
      <alignment vertical="center"/>
    </xf>
    <xf numFmtId="0" fontId="20" fillId="0" borderId="0" xfId="0" applyFont="1" applyAlignment="1">
      <alignment vertical="center" shrinkToFit="1"/>
    </xf>
    <xf numFmtId="182" fontId="18" fillId="0" borderId="21" xfId="1" applyNumberFormat="1" applyFont="1" applyBorder="1" applyAlignment="1">
      <alignment horizontal="right" vertical="center" shrinkToFit="1"/>
    </xf>
    <xf numFmtId="182" fontId="18" fillId="0" borderId="23" xfId="1" applyNumberFormat="1" applyFont="1" applyBorder="1" applyAlignment="1">
      <alignment horizontal="right" vertical="center" shrinkToFit="1"/>
    </xf>
    <xf numFmtId="181" fontId="18" fillId="0" borderId="21" xfId="1" applyNumberFormat="1" applyFont="1" applyFill="1" applyBorder="1" applyAlignment="1">
      <alignment horizontal="right" vertical="center" shrinkToFit="1"/>
    </xf>
    <xf numFmtId="181" fontId="18" fillId="0" borderId="23" xfId="1" applyNumberFormat="1" applyFont="1" applyFill="1" applyBorder="1" applyAlignment="1">
      <alignment horizontal="right" vertical="center" shrinkToFit="1"/>
    </xf>
    <xf numFmtId="0" fontId="16" fillId="0" borderId="16" xfId="0" applyFont="1" applyBorder="1" applyAlignment="1">
      <alignment horizontal="right" vertical="center" shrinkToFit="1"/>
    </xf>
    <xf numFmtId="181" fontId="16" fillId="0" borderId="2" xfId="0" applyNumberFormat="1" applyFont="1" applyBorder="1" applyAlignment="1">
      <alignment vertical="center" shrinkToFit="1"/>
    </xf>
    <xf numFmtId="181" fontId="16" fillId="0" borderId="7" xfId="0" applyNumberFormat="1" applyFont="1" applyBorder="1" applyAlignment="1">
      <alignment vertical="center" shrinkToFit="1"/>
    </xf>
    <xf numFmtId="0" fontId="15" fillId="0" borderId="0" xfId="0" applyFont="1">
      <alignment vertical="center"/>
    </xf>
    <xf numFmtId="184" fontId="16" fillId="0" borderId="2" xfId="0" applyNumberFormat="1" applyFont="1" applyBorder="1" applyAlignment="1">
      <alignment horizontal="center" vertical="center" shrinkToFit="1"/>
    </xf>
    <xf numFmtId="184" fontId="16" fillId="0" borderId="2" xfId="0" applyNumberFormat="1" applyFont="1" applyBorder="1" applyAlignment="1">
      <alignment vertical="center" shrinkToFit="1"/>
    </xf>
    <xf numFmtId="184" fontId="16" fillId="0" borderId="8" xfId="0" applyNumberFormat="1" applyFont="1" applyBorder="1" applyAlignment="1">
      <alignment vertical="center" shrinkToFit="1"/>
    </xf>
    <xf numFmtId="0" fontId="21" fillId="0" borderId="18" xfId="0" applyFont="1" applyBorder="1" applyAlignment="1">
      <alignment vertical="center" shrinkToFit="1"/>
    </xf>
    <xf numFmtId="0" fontId="21" fillId="0" borderId="4" xfId="0" applyFont="1" applyBorder="1" applyAlignment="1">
      <alignment vertical="center" shrinkToFit="1"/>
    </xf>
    <xf numFmtId="0" fontId="21" fillId="0" borderId="17" xfId="0" applyFont="1" applyBorder="1" applyAlignment="1">
      <alignment vertical="center" shrinkToFit="1"/>
    </xf>
    <xf numFmtId="184" fontId="16" fillId="0" borderId="7" xfId="0" applyNumberFormat="1" applyFont="1" applyBorder="1" applyAlignment="1">
      <alignment horizontal="center" vertical="center" shrinkToFit="1"/>
    </xf>
    <xf numFmtId="184" fontId="16" fillId="0" borderId="7" xfId="0" applyNumberFormat="1" applyFont="1" applyBorder="1" applyAlignment="1">
      <alignment vertical="center" shrinkToFit="1"/>
    </xf>
    <xf numFmtId="184" fontId="16" fillId="0" borderId="6" xfId="0" applyNumberFormat="1" applyFont="1" applyBorder="1" applyAlignment="1">
      <alignment vertical="center" shrinkToFit="1"/>
    </xf>
    <xf numFmtId="0" fontId="9" fillId="4" borderId="34" xfId="0" applyFont="1" applyFill="1" applyBorder="1" applyAlignment="1">
      <alignment horizontal="left" vertical="center" shrinkToFit="1"/>
    </xf>
    <xf numFmtId="0" fontId="5" fillId="0" borderId="0" xfId="0" applyFont="1" applyAlignment="1">
      <alignment horizontal="right" vertical="center" shrinkToFit="1"/>
    </xf>
    <xf numFmtId="0" fontId="7" fillId="3" borderId="6" xfId="0" applyFont="1" applyFill="1" applyBorder="1" applyAlignment="1">
      <alignment horizontal="left" vertical="center"/>
    </xf>
    <xf numFmtId="0" fontId="7" fillId="3" borderId="4" xfId="0" applyFont="1" applyFill="1" applyBorder="1" applyAlignment="1" applyProtection="1">
      <alignment horizontal="left" vertical="center" shrinkToFit="1"/>
      <protection locked="0"/>
    </xf>
    <xf numFmtId="0" fontId="25" fillId="0" borderId="0" xfId="0" applyFont="1" applyAlignment="1">
      <alignment vertical="center" shrinkToFit="1"/>
    </xf>
    <xf numFmtId="0" fontId="17" fillId="0" borderId="18" xfId="0" applyFont="1" applyBorder="1" applyAlignment="1">
      <alignment horizontal="left" vertical="center" shrinkToFit="1"/>
    </xf>
    <xf numFmtId="0" fontId="17" fillId="0" borderId="4" xfId="0" applyFont="1" applyBorder="1" applyAlignment="1">
      <alignment horizontal="left" vertical="center" shrinkToFit="1"/>
    </xf>
    <xf numFmtId="0" fontId="17" fillId="0" borderId="17" xfId="0" applyFont="1" applyBorder="1" applyAlignment="1">
      <alignment horizontal="left" vertical="center" shrinkToFit="1"/>
    </xf>
    <xf numFmtId="0" fontId="12" fillId="5" borderId="0" xfId="0" applyFont="1" applyFill="1" applyAlignment="1" applyProtection="1">
      <alignment horizontal="center" vertical="center"/>
      <protection locked="0"/>
    </xf>
    <xf numFmtId="0" fontId="12" fillId="5" borderId="0" xfId="0" applyFont="1" applyFill="1" applyAlignment="1" applyProtection="1">
      <alignment horizontal="center" vertical="center" shrinkToFit="1"/>
      <protection locked="0"/>
    </xf>
    <xf numFmtId="0" fontId="12" fillId="0" borderId="0" xfId="0" applyFont="1" applyAlignment="1">
      <alignment horizontal="left" vertical="center"/>
    </xf>
    <xf numFmtId="181" fontId="11" fillId="0" borderId="21" xfId="1" applyNumberFormat="1" applyFont="1" applyFill="1" applyBorder="1" applyAlignment="1" applyProtection="1">
      <alignment horizontal="right" vertical="center" shrinkToFit="1"/>
      <protection locked="0"/>
    </xf>
    <xf numFmtId="178" fontId="11" fillId="0" borderId="2" xfId="0" applyNumberFormat="1" applyFont="1" applyBorder="1" applyAlignment="1" applyProtection="1">
      <alignment horizontal="right" vertical="center" shrinkToFit="1"/>
      <protection locked="0"/>
    </xf>
    <xf numFmtId="0" fontId="26" fillId="0" borderId="0" xfId="0" applyFont="1">
      <alignment vertical="center"/>
    </xf>
    <xf numFmtId="0" fontId="27" fillId="0" borderId="0" xfId="0" applyFont="1">
      <alignment vertical="center"/>
    </xf>
    <xf numFmtId="178" fontId="17" fillId="0" borderId="8" xfId="0" applyNumberFormat="1" applyFont="1" applyBorder="1" applyAlignment="1">
      <alignment horizontal="right" vertical="center" shrinkToFit="1"/>
    </xf>
    <xf numFmtId="0" fontId="2" fillId="0" borderId="0" xfId="0" applyFont="1">
      <alignment vertical="center"/>
    </xf>
    <xf numFmtId="178" fontId="0" fillId="0" borderId="0" xfId="0" applyNumberFormat="1" applyProtection="1">
      <alignment vertical="center"/>
      <protection locked="0"/>
    </xf>
    <xf numFmtId="0" fontId="28" fillId="0" borderId="0" xfId="0" applyFont="1">
      <alignment vertical="center"/>
    </xf>
    <xf numFmtId="0" fontId="29" fillId="0" borderId="0" xfId="0" applyFont="1" applyAlignment="1">
      <alignment horizontal="left" vertical="center" shrinkToFit="1"/>
    </xf>
    <xf numFmtId="0" fontId="23" fillId="0" borderId="0" xfId="3" applyFont="1">
      <alignment vertical="center"/>
    </xf>
    <xf numFmtId="0" fontId="24" fillId="0" borderId="0" xfId="3" applyFont="1">
      <alignment vertical="center"/>
    </xf>
    <xf numFmtId="178" fontId="11" fillId="0" borderId="0" xfId="1" applyNumberFormat="1" applyFont="1" applyFill="1" applyBorder="1" applyAlignment="1">
      <alignment horizontal="right" vertical="center" shrinkToFit="1"/>
    </xf>
  </cellXfs>
  <cellStyles count="4">
    <cellStyle name="ハイパーリンク" xfId="3" builtinId="8"/>
    <cellStyle name="桁区切り" xfId="1" builtinId="6"/>
    <cellStyle name="標準" xfId="0" builtinId="0"/>
    <cellStyle name="標準 2" xfId="2" xr:uid="{00000000-0005-0000-0000-000003000000}"/>
  </cellStyles>
  <dxfs count="475"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scheme val="minor"/>
      </font>
      <numFmt numFmtId="184" formatCode="#,###&quot;人&quot;;&quot;△ &quot;#,###\ &quot;人&quot;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scheme val="minor"/>
      </font>
      <numFmt numFmtId="184" formatCode="#,###&quot;人&quot;;&quot;△ &quot;#,###\ &quot;人&quot;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scheme val="minor"/>
      </font>
      <numFmt numFmtId="184" formatCode="#,###&quot;人&quot;;&quot;△ &quot;#,###\ &quot;人&quot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alignment horizontal="general" vertical="bottom" textRotation="0" wrapText="0" indent="0" justifyLastLine="0" shrinkToFit="1" readingOrder="0"/>
      <border diagonalUp="0" diagonalDown="0">
        <left style="thin">
          <color rgb="FFD0D7E5"/>
        </left>
        <right style="thin">
          <color theme="4" tint="0.39997558519241921"/>
        </right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  <border diagonalUp="0" diagonalDown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  <vertical/>
        <horizontal/>
      </border>
      <protection locked="0" hidden="0"/>
    </dxf>
    <dxf>
      <alignment textRotation="0" wrapText="0" justifyLastLine="0" shrinkToFit="1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fill>
        <patternFill patternType="solid">
          <fgColor rgb="FFC0C0C0"/>
          <bgColor rgb="FFC0C0C0"/>
        </patternFill>
      </fill>
      <alignment horizontal="center" vertical="center" textRotation="0" wrapText="0" indent="0" justifyLastLine="0" shrinkToFit="1" readingOrder="0"/>
      <border diagonalUp="0" diagonalDown="0">
        <left style="thin">
          <color auto="1"/>
        </left>
        <right style="thin">
          <color auto="1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general" vertical="bottom" textRotation="0" wrapText="0" indent="0" justifyLastLine="0" shrinkToFit="1" readingOrder="0"/>
      <border diagonalUp="0" diagonalDown="0" outline="0">
        <left style="thin">
          <color rgb="FFD0D7E5"/>
        </left>
        <right style="thin">
          <color theme="4" tint="0.3999755851924192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general" vertical="bottom" textRotation="0" wrapText="0" indent="0" justifyLastLine="0" shrinkToFit="1" readingOrder="0"/>
      <border diagonalUp="0" diagonalDown="0">
        <left style="thin">
          <color rgb="FFD0D7E5"/>
        </left>
        <right style="thin">
          <color theme="4" tint="0.39997558519241921"/>
        </right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general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general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numFmt numFmtId="22" formatCode="mmm\-yy"/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numFmt numFmtId="22" formatCode="mmm\-yy"/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fill>
        <patternFill patternType="solid">
          <fgColor rgb="FFC0C0C0"/>
          <bgColor rgb="FFC0C0C0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general" vertical="bottom" textRotation="0" wrapText="0" indent="0" justifyLastLine="0" shrinkToFit="1" readingOrder="0"/>
      <border diagonalUp="0" diagonalDown="0" outline="0">
        <left style="thin">
          <color rgb="FFD0D7E5"/>
        </left>
        <right style="thin">
          <color theme="4" tint="0.3999755851924192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general" vertical="bottom" textRotation="0" wrapText="0" indent="0" justifyLastLine="0" shrinkToFit="1" readingOrder="0"/>
      <border diagonalUp="0" diagonalDown="0">
        <left style="thin">
          <color rgb="FFD0D7E5"/>
        </left>
        <right style="thin">
          <color theme="4" tint="0.39997558519241921"/>
        </right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general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general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numFmt numFmtId="22" formatCode="mmm\-yy"/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numFmt numFmtId="22" formatCode="mmm\-yy"/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fill>
        <patternFill patternType="solid">
          <fgColor rgb="FFC0C0C0"/>
          <bgColor rgb="FFC0C0C0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general" vertical="bottom" textRotation="0" wrapText="0" indent="0" justifyLastLine="0" shrinkToFit="1" readingOrder="0"/>
      <border diagonalUp="0" diagonalDown="0" outline="0">
        <left style="thin">
          <color rgb="FFD0D7E5"/>
        </left>
        <right style="thin">
          <color theme="4" tint="0.3999755851924192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general" vertical="bottom" textRotation="0" wrapText="0" indent="0" justifyLastLine="0" shrinkToFit="1" readingOrder="0"/>
      <border diagonalUp="0" diagonalDown="0">
        <left style="thin">
          <color rgb="FFD0D7E5"/>
        </left>
        <right style="thin">
          <color theme="4" tint="0.39997558519241921"/>
        </right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general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general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numFmt numFmtId="22" formatCode="mmm\-yy"/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numFmt numFmtId="22" formatCode="mmm\-yy"/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fill>
        <patternFill patternType="solid">
          <fgColor rgb="FFC0C0C0"/>
          <bgColor rgb="FFC0C0C0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general" vertical="bottom" textRotation="0" wrapText="0" indent="0" justifyLastLine="0" shrinkToFit="1" readingOrder="0"/>
      <border diagonalUp="0" diagonalDown="0" outline="0">
        <left style="thin">
          <color rgb="FFD0D7E5"/>
        </left>
        <right style="thin">
          <color theme="4" tint="0.3999755851924192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general" vertical="bottom" textRotation="0" wrapText="0" indent="0" justifyLastLine="0" shrinkToFit="1" readingOrder="0"/>
      <border diagonalUp="0" diagonalDown="0">
        <left style="thin">
          <color rgb="FFD0D7E5"/>
        </left>
        <right style="thin">
          <color theme="4" tint="0.39997558519241921"/>
        </right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general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general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numFmt numFmtId="22" formatCode="mmm\-yy"/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numFmt numFmtId="22" formatCode="mmm\-yy"/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fill>
        <patternFill patternType="solid">
          <fgColor rgb="FFC0C0C0"/>
          <bgColor rgb="FFC0C0C0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general" vertical="bottom" textRotation="0" wrapText="0" indent="0" justifyLastLine="0" shrinkToFit="1" readingOrder="0"/>
      <border diagonalUp="0" diagonalDown="0" outline="0">
        <left style="thin">
          <color rgb="FFD0D7E5"/>
        </left>
        <right style="thin">
          <color theme="4" tint="0.3999755851924192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general" vertical="bottom" textRotation="0" wrapText="0" indent="0" justifyLastLine="0" shrinkToFit="1" readingOrder="0"/>
      <border diagonalUp="0" diagonalDown="0">
        <left style="thin">
          <color rgb="FFD0D7E5"/>
        </left>
        <right style="thin">
          <color theme="4" tint="0.39997558519241921"/>
        </right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general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general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numFmt numFmtId="22" formatCode="mmm\-yy"/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numFmt numFmtId="22" formatCode="mmm\-yy"/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fill>
        <patternFill patternType="solid">
          <fgColor rgb="FFC0C0C0"/>
          <bgColor rgb="FFC0C0C0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general" vertical="bottom" textRotation="0" wrapText="0" indent="0" justifyLastLine="0" shrinkToFit="1" readingOrder="0"/>
      <border diagonalUp="0" diagonalDown="0" outline="0">
        <left style="thin">
          <color rgb="FFD0D7E5"/>
        </left>
        <right style="thin">
          <color theme="4" tint="0.3999755851924192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general" vertical="bottom" textRotation="0" wrapText="0" indent="0" justifyLastLine="0" shrinkToFit="1" readingOrder="0"/>
      <border diagonalUp="0" diagonalDown="0">
        <left style="thin">
          <color rgb="FFD0D7E5"/>
        </left>
        <right style="thin">
          <color theme="4" tint="0.39997558519241921"/>
        </right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general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general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numFmt numFmtId="22" formatCode="mmm\-yy"/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numFmt numFmtId="22" formatCode="mmm\-yy"/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fill>
        <patternFill patternType="solid">
          <fgColor rgb="FFC0C0C0"/>
          <bgColor rgb="FFC0C0C0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general" vertical="bottom" textRotation="0" wrapText="0" indent="0" justifyLastLine="0" shrinkToFit="1" readingOrder="0"/>
      <border diagonalUp="0" diagonalDown="0" outline="0">
        <left style="thin">
          <color rgb="FFD0D7E5"/>
        </left>
        <right style="thin">
          <color theme="4" tint="0.3999755851924192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general" vertical="bottom" textRotation="0" wrapText="0" indent="0" justifyLastLine="0" shrinkToFit="1" readingOrder="0"/>
      <border diagonalUp="0" diagonalDown="0">
        <left style="thin">
          <color rgb="FFD0D7E5"/>
        </left>
        <right style="thin">
          <color theme="4" tint="0.39997558519241921"/>
        </right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general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general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numFmt numFmtId="22" formatCode="mmm\-yy"/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numFmt numFmtId="22" formatCode="mmm\-yy"/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fill>
        <patternFill patternType="solid">
          <fgColor rgb="FFC0C0C0"/>
          <bgColor rgb="FFC0C0C0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general" vertical="bottom" textRotation="0" wrapText="0" indent="0" justifyLastLine="0" shrinkToFit="1" readingOrder="0"/>
      <border diagonalUp="0" diagonalDown="0" outline="0">
        <left style="thin">
          <color rgb="FFD0D7E5"/>
        </left>
        <right style="thin">
          <color theme="4" tint="0.3999755851924192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general" vertical="bottom" textRotation="0" wrapText="0" indent="0" justifyLastLine="0" shrinkToFit="1" readingOrder="0"/>
      <border diagonalUp="0" diagonalDown="0">
        <left style="thin">
          <color rgb="FFD0D7E5"/>
        </left>
        <right style="thin">
          <color theme="4" tint="0.39997558519241921"/>
        </right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general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general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numFmt numFmtId="22" formatCode="mmm\-yy"/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numFmt numFmtId="22" formatCode="mmm\-yy"/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fill>
        <patternFill patternType="solid">
          <fgColor rgb="FFC0C0C0"/>
          <bgColor rgb="FFC0C0C0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general" vertical="bottom" textRotation="0" wrapText="0" indent="0" justifyLastLine="0" shrinkToFit="1" readingOrder="0"/>
      <border diagonalUp="0" diagonalDown="0" outline="0">
        <left style="thin">
          <color rgb="FFD0D7E5"/>
        </left>
        <right style="thin">
          <color theme="4" tint="0.3999755851924192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general" vertical="bottom" textRotation="0" wrapText="0" indent="0" justifyLastLine="0" shrinkToFit="1" readingOrder="0"/>
      <border diagonalUp="0" diagonalDown="0">
        <left style="thin">
          <color rgb="FFD0D7E5"/>
        </left>
        <right style="thin">
          <color theme="4" tint="0.39997558519241921"/>
        </right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general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general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numFmt numFmtId="22" formatCode="mmm\-yy"/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numFmt numFmtId="22" formatCode="mmm\-yy"/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fill>
        <patternFill patternType="solid">
          <fgColor rgb="FFC0C0C0"/>
          <bgColor rgb="FFC0C0C0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general" vertical="bottom" textRotation="0" wrapText="0" indent="0" justifyLastLine="0" shrinkToFit="1" readingOrder="0"/>
      <border diagonalUp="0" diagonalDown="0" outline="0">
        <left style="thin">
          <color rgb="FFD0D7E5"/>
        </left>
        <right style="thin">
          <color theme="4" tint="0.3999755851924192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general" vertical="bottom" textRotation="0" wrapText="0" indent="0" justifyLastLine="0" shrinkToFit="1" readingOrder="0"/>
      <border diagonalUp="0" diagonalDown="0">
        <left style="thin">
          <color rgb="FFD0D7E5"/>
        </left>
        <right style="thin">
          <color theme="4" tint="0.39997558519241921"/>
        </right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general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general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numFmt numFmtId="22" formatCode="mmm\-yy"/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numFmt numFmtId="22" formatCode="mmm\-yy"/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fill>
        <patternFill patternType="solid">
          <fgColor rgb="FFC0C0C0"/>
          <bgColor rgb="FFC0C0C0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general" vertical="bottom" textRotation="0" wrapText="0" indent="0" justifyLastLine="0" shrinkToFit="1" readingOrder="0"/>
      <border diagonalUp="0" diagonalDown="0" outline="0">
        <left style="thin">
          <color rgb="FFD0D7E5"/>
        </left>
        <right style="thin">
          <color theme="4" tint="0.3999755851924192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general" vertical="bottom" textRotation="0" wrapText="0" indent="0" justifyLastLine="0" shrinkToFit="1" readingOrder="0"/>
      <border diagonalUp="0" diagonalDown="0">
        <left style="thin">
          <color rgb="FFD0D7E5"/>
        </left>
        <right style="thin">
          <color theme="4" tint="0.39997558519241921"/>
        </right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general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general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numFmt numFmtId="22" formatCode="mmm\-yy"/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numFmt numFmtId="22" formatCode="mmm\-yy"/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fill>
        <patternFill patternType="solid">
          <fgColor rgb="FFC0C0C0"/>
          <bgColor rgb="FFC0C0C0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general" vertical="bottom" textRotation="0" wrapText="0" indent="0" justifyLastLine="0" shrinkToFit="1" readingOrder="0"/>
      <border diagonalUp="0" diagonalDown="0" outline="0">
        <left style="thin">
          <color rgb="FFD0D7E5"/>
        </left>
        <right style="thin">
          <color theme="4" tint="0.3999755851924192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general" vertical="bottom" textRotation="0" wrapText="0" indent="0" justifyLastLine="0" shrinkToFit="1" readingOrder="0"/>
      <border diagonalUp="0" diagonalDown="0">
        <left style="thin">
          <color rgb="FFD0D7E5"/>
        </left>
        <right style="thin">
          <color theme="4" tint="0.39997558519241921"/>
        </right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general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general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numFmt numFmtId="22" formatCode="mmm\-yy"/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numFmt numFmtId="22" formatCode="mmm\-yy"/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fill>
        <patternFill patternType="solid">
          <fgColor rgb="FFC0C0C0"/>
          <bgColor rgb="FFC0C0C0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general" vertical="bottom" textRotation="0" wrapText="0" indent="0" justifyLastLine="0" shrinkToFit="1" readingOrder="0"/>
      <border diagonalUp="0" diagonalDown="0" outline="0">
        <left style="thin">
          <color rgb="FFD0D7E5"/>
        </left>
        <right style="thin">
          <color theme="4" tint="0.3999755851924192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general" vertical="bottom" textRotation="0" wrapText="0" indent="0" justifyLastLine="0" shrinkToFit="1" readingOrder="0"/>
      <border diagonalUp="0" diagonalDown="0">
        <left style="thin">
          <color rgb="FFD0D7E5"/>
        </left>
        <right style="thin">
          <color theme="4" tint="0.39997558519241921"/>
        </right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general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general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numFmt numFmtId="22" formatCode="mmm\-yy"/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numFmt numFmtId="22" formatCode="mmm\-yy"/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fill>
        <patternFill patternType="solid">
          <fgColor rgb="FFC0C0C0"/>
          <bgColor rgb="FFC0C0C0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scheme val="minor"/>
      </font>
      <numFmt numFmtId="181" formatCode="#,###\ &quot;人&quot;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scheme val="minor"/>
      </font>
      <numFmt numFmtId="181" formatCode="#,###\ &quot;人&quot;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scheme val="minor"/>
      </font>
      <numFmt numFmtId="181" formatCode="#,###\ &quot;人&quot;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scheme val="minor"/>
      </font>
      <numFmt numFmtId="181" formatCode="#,###\ &quot;人&quot;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scheme val="minor"/>
      </font>
      <numFmt numFmtId="181" formatCode="#,###\ &quot;人&quot;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scheme val="minor"/>
      </font>
      <numFmt numFmtId="181" formatCode="#,###\ &quot;人&quot;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scheme val="minor"/>
      </font>
      <numFmt numFmtId="181" formatCode="#,###\ &quot;人&quot;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scheme val="minor"/>
      </font>
      <numFmt numFmtId="181" formatCode="#,###\ &quot;人&quot;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scheme val="minor"/>
      </font>
      <numFmt numFmtId="181" formatCode="#,###\ &quot;人&quot;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scheme val="minor"/>
      </font>
      <numFmt numFmtId="181" formatCode="#,###\ &quot;人&quot;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scheme val="minor"/>
      </font>
      <numFmt numFmtId="181" formatCode="#,###\ &quot;人&quot;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scheme val="minor"/>
      </font>
      <numFmt numFmtId="181" formatCode="#,###\ &quot;人&quot;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scheme val="minor"/>
      </font>
      <numFmt numFmtId="181" formatCode="#,###\ &quot;人&quot;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scheme val="minor"/>
      </font>
      <numFmt numFmtId="181" formatCode="#,###\ &quot;人&quot;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scheme val="minor"/>
      </font>
      <numFmt numFmtId="181" formatCode="#,###\ &quot;人&quot;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scheme val="minor"/>
      </font>
      <numFmt numFmtId="181" formatCode="#,###\ &quot;人&quot;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scheme val="minor"/>
      </font>
      <numFmt numFmtId="181" formatCode="#,###\ &quot;人&quot;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scheme val="minor"/>
      </font>
      <numFmt numFmtId="181" formatCode="#,###\ &quot;人&quot;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1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numFmt numFmtId="178" formatCode="#,##0\ &quot;人&quot;;&quot;△ &quot;#,##0\ &quot;人&quot;"/>
      <alignment horizontal="right" vertical="center" textRotation="0" wrapText="0" indent="0" justifyLastLine="0" shrinkToFit="1" readingOrder="0"/>
      <border diagonalUp="0" diagonalDown="0" outline="0">
        <left style="thin">
          <color auto="1"/>
        </left>
        <right/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numFmt numFmtId="178" formatCode="#,##0\ &quot;人&quot;;&quot;△ &quot;#,##0\ &quot;人&quot;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numFmt numFmtId="178" formatCode="#,##0\ &quot;人&quot;;&quot;△ &quot;#,##0\ &quot;人&quot;"/>
      <alignment horizontal="right" vertical="center" textRotation="0" wrapText="0" indent="0" justifyLastLine="0" shrinkToFit="1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numFmt numFmtId="178" formatCode="#,##0\ &quot;人&quot;;&quot;△ &quot;#,##0\ &quot;人&quot;"/>
      <alignment horizontal="right" vertical="center" textRotation="0" wrapText="0" indent="0" justifyLastLine="0" shrinkToFit="1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numFmt numFmtId="178" formatCode="#,##0\ &quot;人&quot;;&quot;△ &quot;#,##0\ &quot;人&quot;"/>
      <alignment horizontal="right" vertical="center" textRotation="0" wrapText="0" indent="0" justifyLastLine="0" shrinkToFit="1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numFmt numFmtId="178" formatCode="#,##0\ &quot;人&quot;;&quot;△ &quot;#,##0\ &quot;人&quot;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numFmt numFmtId="178" formatCode="#,##0\ &quot;人&quot;;&quot;△ &quot;#,##0\ &quot;人&quot;"/>
      <alignment horizontal="right" vertical="center" textRotation="0" wrapText="0" indent="0" justifyLastLine="0" shrinkToFit="1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numFmt numFmtId="178" formatCode="#,##0\ &quot;人&quot;;&quot;△ &quot;#,##0\ &quot;人&quot;"/>
      <alignment horizontal="right" vertical="center" textRotation="0" wrapText="0" indent="0" justifyLastLine="0" shrinkToFit="1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numFmt numFmtId="178" formatCode="#,##0\ &quot;人&quot;;&quot;△ &quot;#,##0\ &quot;人&quot;"/>
      <alignment horizontal="right" vertical="center" textRotation="0" wrapText="0" indent="0" justifyLastLine="0" shrinkToFit="1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numFmt numFmtId="178" formatCode="#,##0\ &quot;人&quot;;&quot;△ &quot;#,##0\ &quot;人&quot;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numFmt numFmtId="181" formatCode="#,###\ &quot;人&quot;"/>
      <alignment horizontal="right" vertical="center" textRotation="0" wrapText="0" indent="0" justifyLastLine="0" shrinkToFit="1" readingOrder="0"/>
      <border diagonalUp="0" diagonalDown="0" outline="0">
        <left style="medium">
          <color indexed="64"/>
        </left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numFmt numFmtId="181" formatCode="#,###\ &quot;人&quot;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>
        <left style="medium">
          <color indexed="64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alignment horizontal="center" vertical="center" textRotation="0" wrapText="0" indent="0" justifyLastLine="0" shrinkToFit="1" readingOrder="0"/>
      <border diagonalUp="0" diagonalDown="0" outline="0">
        <left/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alignment vertical="center" textRotation="0" wrapText="0" justifyLastLine="0" shrinkToFit="1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alignment horizontal="center" vertical="center" textRotation="0" wrapText="0" indent="0" justifyLastLine="0" shrinkToFit="1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scheme val="minor"/>
      </font>
      <numFmt numFmtId="183" formatCode="#,##0\ &quot;人&quot;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scheme val="minor"/>
      </font>
      <numFmt numFmtId="183" formatCode="#,##0\ &quot;人&quot;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>
        <left style="medium">
          <color indexed="64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scheme val="minor"/>
      </font>
      <numFmt numFmtId="183" formatCode="#,##0\ &quot;人&quot;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>
        <left style="thin">
          <color auto="1"/>
        </left>
        <right style="medium">
          <color indexed="64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scheme val="minor"/>
      </font>
      <numFmt numFmtId="183" formatCode="#,##0\ &quot;人&quot;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scheme val="minor"/>
      </font>
      <numFmt numFmtId="185" formatCode="#,###&quot;人&quot;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scheme val="minor"/>
      </font>
      <numFmt numFmtId="183" formatCode="#,##0\ &quot;人&quot;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scheme val="minor"/>
      </font>
      <numFmt numFmtId="183" formatCode="#,##0\ &quot;人&quot;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scheme val="minor"/>
      </font>
      <numFmt numFmtId="183" formatCode="#,##0\ &quot;人&quot;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>
        <left style="thin">
          <color auto="1"/>
        </left>
        <right style="medium">
          <color indexed="64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scheme val="minor"/>
      </font>
      <numFmt numFmtId="183" formatCode="#,##0\ &quot;人&quot;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scheme val="minor"/>
      </font>
      <numFmt numFmtId="185" formatCode="#,###&quot;人&quot;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 outline="0">
        <left/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scheme val="minor"/>
      </font>
      <numFmt numFmtId="178" formatCode="#,##0\ &quot;人&quot;;&quot;△ &quot;#,##0\ &quot;人&quot;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medium">
          <color indexed="64"/>
        </right>
      </border>
    </dxf>
    <dxf>
      <alignment vertical="center" textRotation="0" wrapText="0" justifyLastLine="0" shrinkToFit="1" readingOrder="0"/>
    </dxf>
    <dxf>
      <border outline="0"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minor"/>
      </font>
      <numFmt numFmtId="177" formatCode="#,##0;&quot;△ &quot;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scheme val="minor"/>
      </font>
      <numFmt numFmtId="183" formatCode="#,##0\ &quot;人&quot;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scheme val="minor"/>
      </font>
      <numFmt numFmtId="183" formatCode="#,##0\ &quot;人&quot;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>
        <left style="medium">
          <color indexed="64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scheme val="minor"/>
      </font>
      <numFmt numFmtId="183" formatCode="#,##0\ &quot;人&quot;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>
        <left style="thin">
          <color auto="1"/>
        </left>
        <right style="medium">
          <color indexed="64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scheme val="minor"/>
      </font>
      <numFmt numFmtId="183" formatCode="#,##0\ &quot;人&quot;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scheme val="minor"/>
      </font>
      <numFmt numFmtId="185" formatCode="#,###&quot;人&quot;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scheme val="minor"/>
      </font>
      <numFmt numFmtId="183" formatCode="#,##0\ &quot;人&quot;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scheme val="minor"/>
      </font>
      <numFmt numFmtId="183" formatCode="#,##0\ &quot;人&quot;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scheme val="minor"/>
      </font>
      <numFmt numFmtId="183" formatCode="#,##0\ &quot;人&quot;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>
        <left style="thin">
          <color auto="1"/>
        </left>
        <right style="medium">
          <color indexed="64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scheme val="minor"/>
      </font>
      <numFmt numFmtId="183" formatCode="#,##0\ &quot;人&quot;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scheme val="minor"/>
      </font>
      <numFmt numFmtId="185" formatCode="#,###&quot;人&quot;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>
        <left/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scheme val="minor"/>
      </font>
      <numFmt numFmtId="178" formatCode="#,##0\ &quot;人&quot;;&quot;△ &quot;#,##0\ &quot;人&quot;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>
        <left/>
        <right/>
        <top style="thin">
          <color indexed="64"/>
        </top>
        <bottom style="thin">
          <color indexed="64"/>
        </bottom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medium">
          <color indexed="64"/>
        </right>
      </border>
    </dxf>
    <dxf>
      <alignment vertical="center" textRotation="0" wrapText="0" justifyLastLine="0" shrinkToFit="1" readingOrder="0"/>
    </dxf>
    <dxf>
      <border outline="0"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minor"/>
      </font>
      <numFmt numFmtId="177" formatCode="#,##0;&quot;△ &quot;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numFmt numFmtId="178" formatCode="#,##0\ &quot;人&quot;;&quot;△ &quot;#,##0\ &quot;人&quot;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>
        <left style="thin">
          <color auto="1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numFmt numFmtId="181" formatCode="#,###\ &quot;人&quot;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 outline="0">
        <left/>
        <right style="thin">
          <color auto="1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numFmt numFmtId="181" formatCode="#,###\ &quot;人&quot;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 outline="0">
        <left style="medium">
          <color indexed="64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numFmt numFmtId="178" formatCode="#,##0\ &quot;人&quot;;&quot;△ &quot;#,##0\ &quot;人&quot;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 outline="0">
        <left style="thin">
          <color auto="1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numFmt numFmtId="181" formatCode="#,###\ &quot;人&quot;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 outline="0">
        <left/>
        <right style="thin">
          <color auto="1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numFmt numFmtId="181" formatCode="#,###\ &quot;人&quot;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 outline="0">
        <left style="medium">
          <color indexed="64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numFmt numFmtId="178" formatCode="#,##0\ &quot;人&quot;;&quot;△ &quot;#,##0\ &quot;人&quot;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numFmt numFmtId="181" formatCode="#,###\ &quot;人&quot;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 outline="0">
        <left style="medium">
          <color indexed="64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numFmt numFmtId="180" formatCode="#,##0&quot;世&quot;&quot;帯&quot;;&quot;△ &quot;#,##0&quot;世&quot;&quot;帯&quot;"/>
      <alignment horizontal="right" vertical="center" textRotation="0" wrapText="0" indent="0" justifyLastLine="0" shrinkToFit="1" readingOrder="0"/>
      <border diagonalUp="0" diagonalDown="0" outline="0">
        <left/>
        <right/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numFmt numFmtId="182" formatCode="#,###&quot;世&quot;&quot;帯&quot;"/>
      <alignment horizontal="right" vertical="center" textRotation="0" wrapText="0" indent="0" justifyLastLine="0" shrinkToFit="1" readingOrder="0"/>
      <border diagonalUp="0" diagonalDown="0" outline="0">
        <left style="medium">
          <color indexed="64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2"/>
        <name val="ＭＳ Ｐゴシック"/>
        <scheme val="minor"/>
      </font>
      <alignment horizontal="right" vertical="center" textRotation="0" wrapText="0" indent="0" justifyLastLine="0" shrinkToFit="1" readingOrder="0"/>
      <border diagonalUp="0" diagonalDown="0" outline="0">
        <left style="medium">
          <color indexed="64"/>
        </left>
        <right/>
        <top style="thin">
          <color indexed="64"/>
        </top>
        <bottom style="thin">
          <color indexed="64"/>
        </bottom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center" vertical="center" textRotation="0" wrapText="0" indent="0" justifyLastLine="0" shrinkToFit="1" readingOrder="0"/>
      <border diagonalUp="0" diagonalDown="0">
        <left style="thin">
          <color auto="1"/>
        </left>
        <right style="thin">
          <color auto="1"/>
        </right>
        <top/>
        <bottom/>
      </border>
    </dxf>
  </dxfs>
  <tableStyles count="0" defaultTableStyle="TableStyleMedium2" defaultPivotStyle="PivotStyleLight16"/>
  <colors>
    <mruColors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microsoft.com/office/2007/relationships/slicerCache" Target="slicerCaches/slicerCache2.xml"/><Relationship Id="rId26" Type="http://schemas.microsoft.com/office/2007/relationships/slicerCache" Target="slicerCaches/slicerCache10.xml"/><Relationship Id="rId3" Type="http://schemas.openxmlformats.org/officeDocument/2006/relationships/worksheet" Target="worksheets/sheet3.xml"/><Relationship Id="rId21" Type="http://schemas.microsoft.com/office/2007/relationships/slicerCache" Target="slicerCaches/slicerCache5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microsoft.com/office/2007/relationships/slicerCache" Target="slicerCaches/slicerCache1.xml"/><Relationship Id="rId25" Type="http://schemas.microsoft.com/office/2007/relationships/slicerCache" Target="slicerCaches/slicerCache9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microsoft.com/office/2007/relationships/slicerCache" Target="slicerCaches/slicerCache4.xml"/><Relationship Id="rId29" Type="http://schemas.microsoft.com/office/2007/relationships/slicerCache" Target="slicerCaches/slicerCache1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microsoft.com/office/2007/relationships/slicerCache" Target="slicerCaches/slicerCache8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microsoft.com/office/2007/relationships/slicerCache" Target="slicerCaches/slicerCache7.xml"/><Relationship Id="rId28" Type="http://schemas.microsoft.com/office/2007/relationships/slicerCache" Target="slicerCaches/slicerCache12.xml"/><Relationship Id="rId10" Type="http://schemas.openxmlformats.org/officeDocument/2006/relationships/worksheet" Target="worksheets/sheet10.xml"/><Relationship Id="rId19" Type="http://schemas.microsoft.com/office/2007/relationships/slicerCache" Target="slicerCaches/slicerCache3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microsoft.com/office/2007/relationships/slicerCache" Target="slicerCaches/slicerCache6.xml"/><Relationship Id="rId27" Type="http://schemas.microsoft.com/office/2007/relationships/slicerCache" Target="slicerCaches/slicerCache11.xml"/><Relationship Id="rId30" Type="http://schemas.microsoft.com/office/2007/relationships/slicerCache" Target="slicerCaches/slicerCache14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'&#65332;&#65327;&#65328;&#65288;&#12414;&#12392;&#12417;&#65289;&#65288;&#34892;&#25919;&#21306;&#21029;&#20154;&#21475;&#65289;'!A1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'&#65332;&#65327;&#65328;&#65288;&#12414;&#12392;&#12417;&#65289;&#65288;&#34892;&#25919;&#21306;&#21029;&#20154;&#21475;&#65289;'!A1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#'&#65332;&#65327;&#65328;&#65288;&#12414;&#12392;&#12417;&#65289;&#65288;&#34892;&#25919;&#21306;&#21029;&#20154;&#21475;&#65289;'!A1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hyperlink" Target="#'&#65332;&#65327;&#65328;&#65288;&#12414;&#12392;&#12417;&#65289;&#65288;&#34892;&#25919;&#21306;&#21029;&#20154;&#21475;&#65289;'!A1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hyperlink" Target="#'&#65332;&#65327;&#65328;&#65288;&#12414;&#12392;&#12417;&#65289;&#65288;&#34892;&#25919;&#21306;&#21029;&#20154;&#21475;&#65289;'!A1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hyperlink" Target="#'&#65332;&#65327;&#65328;&#65288;&#12414;&#12392;&#12417;&#65289;&#65288;&#34892;&#25919;&#21306;&#21029;&#20154;&#21475;&#65289;'!A1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hyperlink" Target="#'&#65332;&#65327;&#65328;&#65288;&#12414;&#12392;&#12417;&#65289;&#65288;&#34892;&#25919;&#21306;&#21029;&#20154;&#21475;&#65289;'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'&#65332;&#65327;&#65328;&#65288;&#12414;&#12392;&#12417;&#65289;&#65288;&#34892;&#25919;&#21306;&#21029;&#20154;&#21475;&#65289;'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'&#65332;&#65327;&#65328;&#65288;&#12414;&#12392;&#12417;&#65289;&#65288;&#34892;&#25919;&#21306;&#21029;&#20154;&#21475;&#65289;'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'&#65332;&#65327;&#65328;&#65288;&#12414;&#12392;&#12417;&#65289;&#65288;&#34892;&#25919;&#21306;&#21029;&#20154;&#21475;&#65289;'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'&#65332;&#65327;&#65328;&#65288;&#12414;&#12392;&#12417;&#65289;&#65288;&#34892;&#25919;&#21306;&#21029;&#20154;&#21475;&#65289;'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'&#65332;&#65327;&#65328;&#65288;&#12414;&#12392;&#12417;&#65289;&#65288;&#34892;&#25919;&#21306;&#21029;&#20154;&#21475;&#65289;'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'&#65332;&#65327;&#65328;&#65288;&#12414;&#12392;&#12417;&#65289;&#65288;&#34892;&#25919;&#21306;&#21029;&#20154;&#21475;&#65289;'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'&#65332;&#65327;&#65328;&#65288;&#12414;&#12392;&#12417;&#65289;&#65288;&#34892;&#25919;&#21306;&#21029;&#20154;&#21475;&#65289;'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'&#65332;&#65327;&#65328;&#65288;&#12414;&#12392;&#12417;&#65289;&#65288;&#34892;&#25919;&#21306;&#21029;&#20154;&#21475;&#65289;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15240</xdr:colOff>
      <xdr:row>3</xdr:row>
      <xdr:rowOff>45720</xdr:rowOff>
    </xdr:from>
    <xdr:to>
      <xdr:col>15</xdr:col>
      <xdr:colOff>175260</xdr:colOff>
      <xdr:row>3</xdr:row>
      <xdr:rowOff>205740</xdr:rowOff>
    </xdr:to>
    <xdr:sp macro="" textlink="">
      <xdr:nvSpPr>
        <xdr:cNvPr id="4" name="下矢印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10073640" y="678180"/>
          <a:ext cx="160020" cy="16002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7620</xdr:colOff>
      <xdr:row>3</xdr:row>
      <xdr:rowOff>45720</xdr:rowOff>
    </xdr:from>
    <xdr:to>
      <xdr:col>14</xdr:col>
      <xdr:colOff>167640</xdr:colOff>
      <xdr:row>3</xdr:row>
      <xdr:rowOff>205740</xdr:rowOff>
    </xdr:to>
    <xdr:sp macro="" textlink="">
      <xdr:nvSpPr>
        <xdr:cNvPr id="5" name="下矢印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9334500" y="678180"/>
          <a:ext cx="160020" cy="16002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15240</xdr:colOff>
      <xdr:row>70</xdr:row>
      <xdr:rowOff>45720</xdr:rowOff>
    </xdr:from>
    <xdr:to>
      <xdr:col>11</xdr:col>
      <xdr:colOff>175260</xdr:colOff>
      <xdr:row>70</xdr:row>
      <xdr:rowOff>205740</xdr:rowOff>
    </xdr:to>
    <xdr:sp macro="" textlink="">
      <xdr:nvSpPr>
        <xdr:cNvPr id="6" name="下矢印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9342120" y="678180"/>
          <a:ext cx="160020" cy="16002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7620</xdr:colOff>
      <xdr:row>70</xdr:row>
      <xdr:rowOff>45720</xdr:rowOff>
    </xdr:from>
    <xdr:to>
      <xdr:col>10</xdr:col>
      <xdr:colOff>167640</xdr:colOff>
      <xdr:row>70</xdr:row>
      <xdr:rowOff>205740</xdr:rowOff>
    </xdr:to>
    <xdr:sp macro="" textlink="">
      <xdr:nvSpPr>
        <xdr:cNvPr id="7" name="下矢印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8602980" y="678180"/>
          <a:ext cx="160020" cy="16002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13</xdr:col>
      <xdr:colOff>236219</xdr:colOff>
      <xdr:row>7</xdr:row>
      <xdr:rowOff>142875</xdr:rowOff>
    </xdr:from>
    <xdr:to>
      <xdr:col>15</xdr:col>
      <xdr:colOff>733424</xdr:colOff>
      <xdr:row>37</xdr:row>
      <xdr:rowOff>123825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2" name="地域（行政区別） 8">
              <a:extLst>
                <a:ext uri="{FF2B5EF4-FFF2-40B4-BE49-F238E27FC236}">
                  <a16:creationId xmlns:a16="http://schemas.microsoft.com/office/drawing/2014/main" id="{00000000-0008-0000-0900-000002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地域（行政区別） 8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0887074" y="1390650"/>
              <a:ext cx="2028825" cy="512445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ja-JP" altLang="en-US" sz="1100"/>
                <a:t>この図形はテーブル スライサーを表しています。テーブル スライサーは、Excel 2013 以降でサポートされています。
図形がそれよりも前のバージョンの Excel で変更された場合、またはブックが Excel 2007 以前で保存された場合は、スライサーを使用できません。</a:t>
              </a:r>
            </a:p>
          </xdr:txBody>
        </xdr:sp>
      </mc:Fallback>
    </mc:AlternateContent>
    <xdr:clientData/>
  </xdr:twoCellAnchor>
  <xdr:twoCellAnchor>
    <xdr:from>
      <xdr:col>14</xdr:col>
      <xdr:colOff>9525</xdr:colOff>
      <xdr:row>4</xdr:row>
      <xdr:rowOff>9525</xdr:rowOff>
    </xdr:from>
    <xdr:to>
      <xdr:col>15</xdr:col>
      <xdr:colOff>1285875</xdr:colOff>
      <xdr:row>6</xdr:row>
      <xdr:rowOff>95250</xdr:rowOff>
    </xdr:to>
    <xdr:sp macro="" textlink="">
      <xdr:nvSpPr>
        <xdr:cNvPr id="3" name="額縁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/>
      </xdr:nvSpPr>
      <xdr:spPr>
        <a:xfrm>
          <a:off x="11315700" y="742950"/>
          <a:ext cx="2571750" cy="428625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400"/>
            <a:t>ＴＯＰ（まとめ）画面に戻る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13</xdr:col>
      <xdr:colOff>234315</xdr:colOff>
      <xdr:row>7</xdr:row>
      <xdr:rowOff>152399</xdr:rowOff>
    </xdr:from>
    <xdr:to>
      <xdr:col>15</xdr:col>
      <xdr:colOff>676275</xdr:colOff>
      <xdr:row>37</xdr:row>
      <xdr:rowOff>123824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2" name="地域（行政区別） 9">
              <a:extLst>
                <a:ext uri="{FF2B5EF4-FFF2-40B4-BE49-F238E27FC236}">
                  <a16:creationId xmlns:a16="http://schemas.microsoft.com/office/drawing/2014/main" id="{00000000-0008-0000-0A00-000002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地域（行政区別） 9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0287000" y="1400174"/>
              <a:ext cx="1981200" cy="51149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ja-JP" altLang="en-US" sz="1100"/>
                <a:t>この図形はテーブル スライサーを表しています。テーブル スライサーは、Excel 2013 以降でサポートされています。
図形がそれよりも前のバージョンの Excel で変更された場合、またはブックが Excel 2007 以前で保存された場合は、スライサーを使用できません。</a:t>
              </a:r>
            </a:p>
          </xdr:txBody>
        </xdr:sp>
      </mc:Fallback>
    </mc:AlternateContent>
    <xdr:clientData/>
  </xdr:twoCellAnchor>
  <xdr:twoCellAnchor>
    <xdr:from>
      <xdr:col>13</xdr:col>
      <xdr:colOff>676275</xdr:colOff>
      <xdr:row>4</xdr:row>
      <xdr:rowOff>9525</xdr:rowOff>
    </xdr:from>
    <xdr:to>
      <xdr:col>15</xdr:col>
      <xdr:colOff>1266825</xdr:colOff>
      <xdr:row>6</xdr:row>
      <xdr:rowOff>95250</xdr:rowOff>
    </xdr:to>
    <xdr:sp macro="" textlink="">
      <xdr:nvSpPr>
        <xdr:cNvPr id="3" name="額縁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/>
      </xdr:nvSpPr>
      <xdr:spPr>
        <a:xfrm>
          <a:off x="10706100" y="742950"/>
          <a:ext cx="2571750" cy="428625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400"/>
            <a:t>ＴＯＰ（まとめ）画面に戻る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14</xdr:col>
      <xdr:colOff>19049</xdr:colOff>
      <xdr:row>8</xdr:row>
      <xdr:rowOff>3809</xdr:rowOff>
    </xdr:from>
    <xdr:to>
      <xdr:col>15</xdr:col>
      <xdr:colOff>733424</xdr:colOff>
      <xdr:row>37</xdr:row>
      <xdr:rowOff>142874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2" name="地域（行政区別） 10">
              <a:extLst>
                <a:ext uri="{FF2B5EF4-FFF2-40B4-BE49-F238E27FC236}">
                  <a16:creationId xmlns:a16="http://schemas.microsoft.com/office/drawing/2014/main" id="{00000000-0008-0000-0B00-000002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地域（行政区別） 10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0906124" y="1419224"/>
              <a:ext cx="2009775" cy="51149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ja-JP" altLang="en-US" sz="1100"/>
                <a:t>この図形はテーブル スライサーを表しています。テーブル スライサーは、Excel 2013 以降でサポートされています。
図形がそれよりも前のバージョンの Excel で変更された場合、またはブックが Excel 2007 以前で保存された場合は、スライサーを使用できません。</a:t>
              </a:r>
            </a:p>
          </xdr:txBody>
        </xdr:sp>
      </mc:Fallback>
    </mc:AlternateContent>
    <xdr:clientData/>
  </xdr:twoCellAnchor>
  <xdr:twoCellAnchor>
    <xdr:from>
      <xdr:col>14</xdr:col>
      <xdr:colOff>9525</xdr:colOff>
      <xdr:row>4</xdr:row>
      <xdr:rowOff>0</xdr:rowOff>
    </xdr:from>
    <xdr:to>
      <xdr:col>15</xdr:col>
      <xdr:colOff>1285875</xdr:colOff>
      <xdr:row>6</xdr:row>
      <xdr:rowOff>85725</xdr:rowOff>
    </xdr:to>
    <xdr:sp macro="" textlink="">
      <xdr:nvSpPr>
        <xdr:cNvPr id="3" name="額縁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SpPr/>
      </xdr:nvSpPr>
      <xdr:spPr>
        <a:xfrm>
          <a:off x="11315700" y="733425"/>
          <a:ext cx="2571750" cy="428625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400"/>
            <a:t>ＴＯＰ（まとめ）画面に戻る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14</xdr:col>
      <xdr:colOff>9524</xdr:colOff>
      <xdr:row>8</xdr:row>
      <xdr:rowOff>3809</xdr:rowOff>
    </xdr:from>
    <xdr:to>
      <xdr:col>15</xdr:col>
      <xdr:colOff>704849</xdr:colOff>
      <xdr:row>37</xdr:row>
      <xdr:rowOff>123824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2" name="地域（行政区別） 11">
              <a:extLst>
                <a:ext uri="{FF2B5EF4-FFF2-40B4-BE49-F238E27FC236}">
                  <a16:creationId xmlns:a16="http://schemas.microsoft.com/office/drawing/2014/main" id="{00000000-0008-0000-0C00-000002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地域（行政区別） 11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0896599" y="1419224"/>
              <a:ext cx="1990725" cy="509587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ja-JP" altLang="en-US" sz="1100"/>
                <a:t>この図形はテーブル スライサーを表しています。テーブル スライサーは、Excel 2013 以降でサポートされています。
図形がそれよりも前のバージョンの Excel で変更された場合、またはブックが Excel 2007 以前で保存された場合は、スライサーを使用できません。</a:t>
              </a:r>
            </a:p>
          </xdr:txBody>
        </xdr:sp>
      </mc:Fallback>
    </mc:AlternateContent>
    <xdr:clientData/>
  </xdr:twoCellAnchor>
  <xdr:twoCellAnchor>
    <xdr:from>
      <xdr:col>14</xdr:col>
      <xdr:colOff>0</xdr:colOff>
      <xdr:row>4</xdr:row>
      <xdr:rowOff>19050</xdr:rowOff>
    </xdr:from>
    <xdr:to>
      <xdr:col>15</xdr:col>
      <xdr:colOff>1276350</xdr:colOff>
      <xdr:row>6</xdr:row>
      <xdr:rowOff>104775</xdr:rowOff>
    </xdr:to>
    <xdr:sp macro="" textlink="">
      <xdr:nvSpPr>
        <xdr:cNvPr id="3" name="額縁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SpPr/>
      </xdr:nvSpPr>
      <xdr:spPr>
        <a:xfrm>
          <a:off x="11306175" y="752475"/>
          <a:ext cx="2571750" cy="428625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400"/>
            <a:t>ＴＯＰ（まとめ）画面に戻る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absolute">
    <xdr:from>
      <xdr:col>14</xdr:col>
      <xdr:colOff>28575</xdr:colOff>
      <xdr:row>8</xdr:row>
      <xdr:rowOff>9525</xdr:rowOff>
    </xdr:from>
    <xdr:to>
      <xdr:col>15</xdr:col>
      <xdr:colOff>771525</xdr:colOff>
      <xdr:row>38</xdr:row>
      <xdr:rowOff>9525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2" name="地域（行政区別） 12">
              <a:extLst>
                <a:ext uri="{FF2B5EF4-FFF2-40B4-BE49-F238E27FC236}">
                  <a16:creationId xmlns:a16="http://schemas.microsoft.com/office/drawing/2014/main" id="{00000000-0008-0000-0D00-000002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地域（行政区別） 12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0915650" y="1428750"/>
              <a:ext cx="2038350" cy="51435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ja-JP" altLang="en-US" sz="1100"/>
                <a:t>この図形はテーブル スライサーを表しています。テーブル スライサーは、Excel 2013 以降でサポートされています。
図形がそれよりも前のバージョンの Excel で変更された場合、またはブックが Excel 2007 以前で保存された場合は、スライサーを使用できません。</a:t>
              </a:r>
            </a:p>
          </xdr:txBody>
        </xdr:sp>
      </mc:Fallback>
    </mc:AlternateContent>
    <xdr:clientData/>
  </xdr:twoCellAnchor>
  <xdr:twoCellAnchor>
    <xdr:from>
      <xdr:col>14</xdr:col>
      <xdr:colOff>9525</xdr:colOff>
      <xdr:row>4</xdr:row>
      <xdr:rowOff>9525</xdr:rowOff>
    </xdr:from>
    <xdr:to>
      <xdr:col>15</xdr:col>
      <xdr:colOff>1285875</xdr:colOff>
      <xdr:row>6</xdr:row>
      <xdr:rowOff>95250</xdr:rowOff>
    </xdr:to>
    <xdr:sp macro="" textlink="">
      <xdr:nvSpPr>
        <xdr:cNvPr id="3" name="額縁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SpPr/>
      </xdr:nvSpPr>
      <xdr:spPr>
        <a:xfrm>
          <a:off x="11315700" y="742950"/>
          <a:ext cx="2571750" cy="428625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400"/>
            <a:t>ＴＯＰ（まとめ）画面に戻る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absolute">
    <xdr:from>
      <xdr:col>4</xdr:col>
      <xdr:colOff>676275</xdr:colOff>
      <xdr:row>4</xdr:row>
      <xdr:rowOff>0</xdr:rowOff>
    </xdr:from>
    <xdr:to>
      <xdr:col>8</xdr:col>
      <xdr:colOff>228600</xdr:colOff>
      <xdr:row>32</xdr:row>
      <xdr:rowOff>47625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2" name="地域">
              <a:extLst>
                <a:ext uri="{FF2B5EF4-FFF2-40B4-BE49-F238E27FC236}">
                  <a16:creationId xmlns:a16="http://schemas.microsoft.com/office/drawing/2014/main" id="{00000000-0008-0000-0E00-000002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地域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3895725" y="695324"/>
              <a:ext cx="2295525" cy="4838701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ja-JP" altLang="en-US" sz="1100"/>
                <a:t>この図形はテーブル スライサーを表しています。テーブル スライサーは、Excel 2013 以降でサポートされています。
図形がそれよりも前のバージョンの Excel で変更された場合、またはブックが Excel 2007 以前で保存された場合は、スライサーを使用できません。</a:t>
              </a:r>
            </a:p>
          </xdr:txBody>
        </xdr:sp>
      </mc:Fallback>
    </mc:AlternateContent>
    <xdr:clientData/>
  </xdr:twoCellAnchor>
  <xdr:twoCellAnchor>
    <xdr:from>
      <xdr:col>5</xdr:col>
      <xdr:colOff>9525</xdr:colOff>
      <xdr:row>1</xdr:row>
      <xdr:rowOff>9525</xdr:rowOff>
    </xdr:from>
    <xdr:to>
      <xdr:col>8</xdr:col>
      <xdr:colOff>523875</xdr:colOff>
      <xdr:row>3</xdr:row>
      <xdr:rowOff>95250</xdr:rowOff>
    </xdr:to>
    <xdr:sp macro="" textlink="">
      <xdr:nvSpPr>
        <xdr:cNvPr id="3" name="額縁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SpPr/>
      </xdr:nvSpPr>
      <xdr:spPr>
        <a:xfrm>
          <a:off x="3914775" y="180975"/>
          <a:ext cx="2571750" cy="428625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400"/>
            <a:t>ＴＯＰ（まとめ）画面に戻る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8</xdr:col>
      <xdr:colOff>514350</xdr:colOff>
      <xdr:row>3</xdr:row>
      <xdr:rowOff>66675</xdr:rowOff>
    </xdr:to>
    <xdr:sp macro="" textlink="">
      <xdr:nvSpPr>
        <xdr:cNvPr id="2" name="額縁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SpPr/>
      </xdr:nvSpPr>
      <xdr:spPr>
        <a:xfrm>
          <a:off x="4381500" y="180975"/>
          <a:ext cx="2571750" cy="428625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400"/>
            <a:t>ＴＯＰ（まとめ）画面に戻る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4</xdr:row>
      <xdr:rowOff>9525</xdr:rowOff>
    </xdr:from>
    <xdr:to>
      <xdr:col>15</xdr:col>
      <xdr:colOff>1276350</xdr:colOff>
      <xdr:row>6</xdr:row>
      <xdr:rowOff>95250</xdr:rowOff>
    </xdr:to>
    <xdr:sp macro="" textlink="">
      <xdr:nvSpPr>
        <xdr:cNvPr id="3" name="額縁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11306175" y="742950"/>
          <a:ext cx="2571750" cy="428625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400"/>
            <a:t>ＴＯＰ（まとめ）画面に戻る</a:t>
          </a:r>
        </a:p>
      </xdr:txBody>
    </xdr:sp>
    <xdr:clientData/>
  </xdr:twoCellAnchor>
  <xdr:twoCellAnchor editAs="absolute">
    <xdr:from>
      <xdr:col>14</xdr:col>
      <xdr:colOff>28575</xdr:colOff>
      <xdr:row>8</xdr:row>
      <xdr:rowOff>9525</xdr:rowOff>
    </xdr:from>
    <xdr:to>
      <xdr:col>15</xdr:col>
      <xdr:colOff>771525</xdr:colOff>
      <xdr:row>38</xdr:row>
      <xdr:rowOff>9525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4" name="地域（行政区別） 13">
              <a:extLst>
                <a:ext uri="{FF2B5EF4-FFF2-40B4-BE49-F238E27FC236}">
                  <a16:creationId xmlns:a16="http://schemas.microsoft.com/office/drawing/2014/main" id="{E7B385FF-1EFD-4C0E-AFED-4DE128C296BE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地域（行政区別） 13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9827895" y="1388745"/>
              <a:ext cx="1908810" cy="50292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ja-JP" altLang="en-US" sz="1100"/>
                <a:t>この図形はテーブル スライサーを表しています。テーブル スライサーはこのバージョンの Excel ではサポートされていません。
以前のバージョンの Excel で図形を変更した場合、または Excel 2007 以前の形式でブックを保存した場合は、スライサーを使用できません。</a:t>
              </a:r>
            </a:p>
          </xdr:txBody>
        </xdr:sp>
      </mc:Fallback>
    </mc:AlternateContent>
    <xdr:clientData/>
  </xdr:twoCellAnchor>
  <xdr:twoCellAnchor>
    <xdr:from>
      <xdr:col>14</xdr:col>
      <xdr:colOff>9525</xdr:colOff>
      <xdr:row>4</xdr:row>
      <xdr:rowOff>9525</xdr:rowOff>
    </xdr:from>
    <xdr:to>
      <xdr:col>15</xdr:col>
      <xdr:colOff>1285875</xdr:colOff>
      <xdr:row>6</xdr:row>
      <xdr:rowOff>95250</xdr:rowOff>
    </xdr:to>
    <xdr:sp macro="" textlink="">
      <xdr:nvSpPr>
        <xdr:cNvPr id="5" name="額縁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F0B1119-4032-4ED8-8489-A88BBA5E103A}"/>
            </a:ext>
          </a:extLst>
        </xdr:cNvPr>
        <xdr:cNvSpPr/>
      </xdr:nvSpPr>
      <xdr:spPr>
        <a:xfrm>
          <a:off x="9808845" y="718185"/>
          <a:ext cx="2320290" cy="421005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400"/>
            <a:t>ＴＯＰ（まとめ）画面に戻る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14</xdr:col>
      <xdr:colOff>3808</xdr:colOff>
      <xdr:row>8</xdr:row>
      <xdr:rowOff>3809</xdr:rowOff>
    </xdr:from>
    <xdr:to>
      <xdr:col>15</xdr:col>
      <xdr:colOff>581025</xdr:colOff>
      <xdr:row>37</xdr:row>
      <xdr:rowOff>161924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5" name="地域（行政区別） 1">
              <a:extLst>
                <a:ext uri="{FF2B5EF4-FFF2-40B4-BE49-F238E27FC236}">
                  <a16:creationId xmlns:a16="http://schemas.microsoft.com/office/drawing/2014/main" id="{00000000-0008-0000-0200-000005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地域（行政区別） 1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0868023" y="1419224"/>
              <a:ext cx="1895477" cy="513397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ja-JP" altLang="en-US" sz="1100"/>
                <a:t>この図形はテーブル スライサーを表しています。テーブル スライサーは、Excel 2013 以降でサポートされています。
図形がそれよりも前のバージョンの Excel で変更された場合、またはブックが Excel 2007 以前で保存された場合は、スライサーを使用できません。</a:t>
              </a:r>
            </a:p>
          </xdr:txBody>
        </xdr:sp>
      </mc:Fallback>
    </mc:AlternateContent>
    <xdr:clientData/>
  </xdr:twoCellAnchor>
  <xdr:twoCellAnchor>
    <xdr:from>
      <xdr:col>14</xdr:col>
      <xdr:colOff>19050</xdr:colOff>
      <xdr:row>4</xdr:row>
      <xdr:rowOff>9525</xdr:rowOff>
    </xdr:from>
    <xdr:to>
      <xdr:col>16</xdr:col>
      <xdr:colOff>0</xdr:colOff>
      <xdr:row>6</xdr:row>
      <xdr:rowOff>95250</xdr:rowOff>
    </xdr:to>
    <xdr:sp macro="" textlink="">
      <xdr:nvSpPr>
        <xdr:cNvPr id="3" name="額縁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11325225" y="742950"/>
          <a:ext cx="2571750" cy="428625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400"/>
            <a:t>ＴＯＰ（まとめ）画面に戻る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14</xdr:col>
      <xdr:colOff>9525</xdr:colOff>
      <xdr:row>8</xdr:row>
      <xdr:rowOff>3809</xdr:rowOff>
    </xdr:from>
    <xdr:to>
      <xdr:col>15</xdr:col>
      <xdr:colOff>666751</xdr:colOff>
      <xdr:row>37</xdr:row>
      <xdr:rowOff>85724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2" name="地域（行政区別） 2">
              <a:extLst>
                <a:ext uri="{FF2B5EF4-FFF2-40B4-BE49-F238E27FC236}">
                  <a16:creationId xmlns:a16="http://schemas.microsoft.com/office/drawing/2014/main" id="{00000000-0008-0000-0300-000002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地域（行政区別） 2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0896600" y="1419224"/>
              <a:ext cx="1952626" cy="505777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ja-JP" altLang="en-US" sz="1100"/>
                <a:t>この図形はテーブル スライサーを表しています。テーブル スライサーは、Excel 2013 以降でサポートされています。
図形がそれよりも前のバージョンの Excel で変更された場合、またはブックが Excel 2007 以前で保存された場合は、スライサーを使用できません。</a:t>
              </a:r>
            </a:p>
          </xdr:txBody>
        </xdr:sp>
      </mc:Fallback>
    </mc:AlternateContent>
    <xdr:clientData/>
  </xdr:twoCellAnchor>
  <xdr:twoCellAnchor>
    <xdr:from>
      <xdr:col>14</xdr:col>
      <xdr:colOff>19050</xdr:colOff>
      <xdr:row>4</xdr:row>
      <xdr:rowOff>0</xdr:rowOff>
    </xdr:from>
    <xdr:to>
      <xdr:col>16</xdr:col>
      <xdr:colOff>0</xdr:colOff>
      <xdr:row>6</xdr:row>
      <xdr:rowOff>85725</xdr:rowOff>
    </xdr:to>
    <xdr:sp macro="" textlink="">
      <xdr:nvSpPr>
        <xdr:cNvPr id="3" name="額縁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11325225" y="733425"/>
          <a:ext cx="2571750" cy="428625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400"/>
            <a:t>ＴＯＰ（まとめ）画面に戻る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14</xdr:col>
      <xdr:colOff>9524</xdr:colOff>
      <xdr:row>7</xdr:row>
      <xdr:rowOff>161924</xdr:rowOff>
    </xdr:from>
    <xdr:to>
      <xdr:col>15</xdr:col>
      <xdr:colOff>647699</xdr:colOff>
      <xdr:row>37</xdr:row>
      <xdr:rowOff>161925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2" name="地域（行政区別） 3">
              <a:extLst>
                <a:ext uri="{FF2B5EF4-FFF2-40B4-BE49-F238E27FC236}">
                  <a16:creationId xmlns:a16="http://schemas.microsoft.com/office/drawing/2014/main" id="{00000000-0008-0000-0400-000002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地域（行政区別） 3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0896599" y="1409699"/>
              <a:ext cx="1933575" cy="5143501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ja-JP" altLang="en-US" sz="1100"/>
                <a:t>この図形はテーブル スライサーを表しています。テーブル スライサーは、Excel 2013 以降でサポートされています。
図形がそれよりも前のバージョンの Excel で変更された場合、またはブックが Excel 2007 以前で保存された場合は、スライサーを使用できません。</a:t>
              </a:r>
            </a:p>
          </xdr:txBody>
        </xdr:sp>
      </mc:Fallback>
    </mc:AlternateContent>
    <xdr:clientData/>
  </xdr:twoCellAnchor>
  <xdr:twoCellAnchor>
    <xdr:from>
      <xdr:col>14</xdr:col>
      <xdr:colOff>0</xdr:colOff>
      <xdr:row>4</xdr:row>
      <xdr:rowOff>9525</xdr:rowOff>
    </xdr:from>
    <xdr:to>
      <xdr:col>15</xdr:col>
      <xdr:colOff>1276350</xdr:colOff>
      <xdr:row>6</xdr:row>
      <xdr:rowOff>95250</xdr:rowOff>
    </xdr:to>
    <xdr:sp macro="" textlink="">
      <xdr:nvSpPr>
        <xdr:cNvPr id="3" name="額縁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11306175" y="742950"/>
          <a:ext cx="2571750" cy="428625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400"/>
            <a:t>ＴＯＰ（まとめ）画面に戻る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14</xdr:col>
      <xdr:colOff>19049</xdr:colOff>
      <xdr:row>7</xdr:row>
      <xdr:rowOff>152399</xdr:rowOff>
    </xdr:from>
    <xdr:to>
      <xdr:col>15</xdr:col>
      <xdr:colOff>676274</xdr:colOff>
      <xdr:row>37</xdr:row>
      <xdr:rowOff>123824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2" name="地域（行政区別） 4">
              <a:extLst>
                <a:ext uri="{FF2B5EF4-FFF2-40B4-BE49-F238E27FC236}">
                  <a16:creationId xmlns:a16="http://schemas.microsoft.com/office/drawing/2014/main" id="{00000000-0008-0000-0500-000002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地域（行政区別） 4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0906124" y="1400174"/>
              <a:ext cx="1952625" cy="51149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ja-JP" altLang="en-US" sz="1100"/>
                <a:t>この図形はテーブル スライサーを表しています。テーブル スライサーは、Excel 2013 以降でサポートされています。
図形がそれよりも前のバージョンの Excel で変更された場合、またはブックが Excel 2007 以前で保存された場合は、スライサーを使用できません。</a:t>
              </a:r>
            </a:p>
          </xdr:txBody>
        </xdr:sp>
      </mc:Fallback>
    </mc:AlternateContent>
    <xdr:clientData/>
  </xdr:twoCellAnchor>
  <xdr:twoCellAnchor>
    <xdr:from>
      <xdr:col>14</xdr:col>
      <xdr:colOff>19050</xdr:colOff>
      <xdr:row>4</xdr:row>
      <xdr:rowOff>0</xdr:rowOff>
    </xdr:from>
    <xdr:to>
      <xdr:col>16</xdr:col>
      <xdr:colOff>0</xdr:colOff>
      <xdr:row>6</xdr:row>
      <xdr:rowOff>85725</xdr:rowOff>
    </xdr:to>
    <xdr:sp macro="" textlink="">
      <xdr:nvSpPr>
        <xdr:cNvPr id="3" name="額縁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>
          <a:off x="11325225" y="733425"/>
          <a:ext cx="2571750" cy="428625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400"/>
            <a:t>ＴＯＰ（まとめ）画面に戻る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14</xdr:col>
      <xdr:colOff>0</xdr:colOff>
      <xdr:row>7</xdr:row>
      <xdr:rowOff>152400</xdr:rowOff>
    </xdr:from>
    <xdr:to>
      <xdr:col>15</xdr:col>
      <xdr:colOff>685800</xdr:colOff>
      <xdr:row>37</xdr:row>
      <xdr:rowOff>133350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2" name="地域（行政区別） 5">
              <a:extLst>
                <a:ext uri="{FF2B5EF4-FFF2-40B4-BE49-F238E27FC236}">
                  <a16:creationId xmlns:a16="http://schemas.microsoft.com/office/drawing/2014/main" id="{00000000-0008-0000-0600-000002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地域（行政区別） 5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0887075" y="1400175"/>
              <a:ext cx="1981200" cy="512445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ja-JP" altLang="en-US" sz="1100"/>
                <a:t>この図形はテーブル スライサーを表しています。テーブル スライサーは、Excel 2013 以降でサポートされています。
図形がそれよりも前のバージョンの Excel で変更された場合、またはブックが Excel 2007 以前で保存された場合は、スライサーを使用できません。</a:t>
              </a:r>
            </a:p>
          </xdr:txBody>
        </xdr:sp>
      </mc:Fallback>
    </mc:AlternateContent>
    <xdr:clientData/>
  </xdr:twoCellAnchor>
  <xdr:twoCellAnchor>
    <xdr:from>
      <xdr:col>13</xdr:col>
      <xdr:colOff>676275</xdr:colOff>
      <xdr:row>4</xdr:row>
      <xdr:rowOff>9525</xdr:rowOff>
    </xdr:from>
    <xdr:to>
      <xdr:col>15</xdr:col>
      <xdr:colOff>1266825</xdr:colOff>
      <xdr:row>6</xdr:row>
      <xdr:rowOff>95250</xdr:rowOff>
    </xdr:to>
    <xdr:sp macro="" textlink="">
      <xdr:nvSpPr>
        <xdr:cNvPr id="3" name="額縁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/>
      </xdr:nvSpPr>
      <xdr:spPr>
        <a:xfrm>
          <a:off x="11296650" y="742950"/>
          <a:ext cx="2571750" cy="428625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400"/>
            <a:t>ＴＯＰ（まとめ）画面に戻る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13</xdr:col>
      <xdr:colOff>234315</xdr:colOff>
      <xdr:row>7</xdr:row>
      <xdr:rowOff>152399</xdr:rowOff>
    </xdr:from>
    <xdr:to>
      <xdr:col>15</xdr:col>
      <xdr:colOff>676275</xdr:colOff>
      <xdr:row>37</xdr:row>
      <xdr:rowOff>123824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2" name="地域（行政区別） 6">
              <a:extLst>
                <a:ext uri="{FF2B5EF4-FFF2-40B4-BE49-F238E27FC236}">
                  <a16:creationId xmlns:a16="http://schemas.microsoft.com/office/drawing/2014/main" id="{00000000-0008-0000-0700-000002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地域（行政区別） 6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0877550" y="1400174"/>
              <a:ext cx="1981200" cy="51149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ja-JP" altLang="en-US" sz="1100"/>
                <a:t>この図形はテーブル スライサーを表しています。テーブル スライサーは、Excel 2013 以降でサポートされています。
図形がそれよりも前のバージョンの Excel で変更された場合、またはブックが Excel 2007 以前で保存された場合は、スライサーを使用できません。</a:t>
              </a:r>
            </a:p>
          </xdr:txBody>
        </xdr:sp>
      </mc:Fallback>
    </mc:AlternateContent>
    <xdr:clientData/>
  </xdr:twoCellAnchor>
  <xdr:twoCellAnchor>
    <xdr:from>
      <xdr:col>14</xdr:col>
      <xdr:colOff>19050</xdr:colOff>
      <xdr:row>4</xdr:row>
      <xdr:rowOff>9525</xdr:rowOff>
    </xdr:from>
    <xdr:to>
      <xdr:col>16</xdr:col>
      <xdr:colOff>0</xdr:colOff>
      <xdr:row>6</xdr:row>
      <xdr:rowOff>95250</xdr:rowOff>
    </xdr:to>
    <xdr:sp macro="" textlink="">
      <xdr:nvSpPr>
        <xdr:cNvPr id="3" name="額縁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/>
      </xdr:nvSpPr>
      <xdr:spPr>
        <a:xfrm>
          <a:off x="11325225" y="742950"/>
          <a:ext cx="2571750" cy="428625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400"/>
            <a:t>ＴＯＰ（まとめ）画面に戻る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13</xdr:col>
      <xdr:colOff>236219</xdr:colOff>
      <xdr:row>7</xdr:row>
      <xdr:rowOff>123825</xdr:rowOff>
    </xdr:from>
    <xdr:to>
      <xdr:col>15</xdr:col>
      <xdr:colOff>695324</xdr:colOff>
      <xdr:row>37</xdr:row>
      <xdr:rowOff>123825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2" name="地域（行政区別） 7">
              <a:extLst>
                <a:ext uri="{FF2B5EF4-FFF2-40B4-BE49-F238E27FC236}">
                  <a16:creationId xmlns:a16="http://schemas.microsoft.com/office/drawing/2014/main" id="{00000000-0008-0000-0800-000002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地域（行政区別） 7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0887074" y="1371600"/>
              <a:ext cx="1990725" cy="51435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ja-JP" altLang="en-US" sz="1100"/>
                <a:t>この図形はテーブル スライサーを表しています。テーブル スライサーは、Excel 2013 以降でサポートされています。
図形がそれよりも前のバージョンの Excel で変更された場合、またはブックが Excel 2007 以前で保存された場合は、スライサーを使用できません。</a:t>
              </a:r>
            </a:p>
          </xdr:txBody>
        </xdr:sp>
      </mc:Fallback>
    </mc:AlternateContent>
    <xdr:clientData/>
  </xdr:twoCellAnchor>
  <xdr:twoCellAnchor>
    <xdr:from>
      <xdr:col>14</xdr:col>
      <xdr:colOff>19050</xdr:colOff>
      <xdr:row>3</xdr:row>
      <xdr:rowOff>161925</xdr:rowOff>
    </xdr:from>
    <xdr:to>
      <xdr:col>16</xdr:col>
      <xdr:colOff>0</xdr:colOff>
      <xdr:row>6</xdr:row>
      <xdr:rowOff>76200</xdr:rowOff>
    </xdr:to>
    <xdr:sp macro="" textlink="">
      <xdr:nvSpPr>
        <xdr:cNvPr id="3" name="額縁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/>
      </xdr:nvSpPr>
      <xdr:spPr>
        <a:xfrm>
          <a:off x="11325225" y="723900"/>
          <a:ext cx="2571750" cy="428625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400"/>
            <a:t>ＴＯＰ（まとめ）画面に戻る</a:t>
          </a:r>
        </a:p>
      </xdr:txBody>
    </xdr:sp>
    <xdr:clientData/>
  </xdr:twoCellAnchor>
</xdr:wsDr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スライサー_地域" xr10:uid="{00000000-0013-0000-FFFF-FFFF01000000}" sourceName="地域（行政区別）">
  <extLst>
    <x:ext xmlns:x15="http://schemas.microsoft.com/office/spreadsheetml/2010/11/main" uri="{2F2917AC-EB37-4324-AD4E-5DD8C200BD13}">
      <x15:tableSlicerCache tableId="31" column="11"/>
    </x:ext>
  </extLst>
</slicerCacheDefinition>
</file>

<file path=xl/slicerCaches/slicerCache10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スライサー_地域_行政区別10" xr10:uid="{00000000-0013-0000-FFFF-FFFF0B000000}" sourceName="地域（行政区別）">
  <extLst>
    <x:ext xmlns:x15="http://schemas.microsoft.com/office/spreadsheetml/2010/11/main" uri="{2F2917AC-EB37-4324-AD4E-5DD8C200BD13}">
      <x15:tableSlicerCache tableId="13" column="13"/>
    </x:ext>
  </extLst>
</slicerCacheDefinition>
</file>

<file path=xl/slicerCaches/slicerCache11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スライサー_地域_行政区別11" xr10:uid="{00000000-0013-0000-FFFF-FFFF0C000000}" sourceName="地域（行政区別）">
  <extLst>
    <x:ext xmlns:x15="http://schemas.microsoft.com/office/spreadsheetml/2010/11/main" uri="{2F2917AC-EB37-4324-AD4E-5DD8C200BD13}">
      <x15:tableSlicerCache tableId="14" column="13"/>
    </x:ext>
  </extLst>
</slicerCacheDefinition>
</file>

<file path=xl/slicerCaches/slicerCache12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スライサー_地域_行政区別12" xr10:uid="{00000000-0013-0000-FFFF-FFFF0D000000}" sourceName="地域（行政区別）">
  <extLst>
    <x:ext xmlns:x15="http://schemas.microsoft.com/office/spreadsheetml/2010/11/main" uri="{2F2917AC-EB37-4324-AD4E-5DD8C200BD13}">
      <x15:tableSlicerCache tableId="15" column="13"/>
    </x:ext>
  </extLst>
</slicerCacheDefinition>
</file>

<file path=xl/slicerCaches/slicerCache13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スライサー_地域_行政区別1" xr10:uid="{00000000-0013-0000-FFFF-FFFF0E000000}" sourceName="地域（行政区別）">
  <extLst>
    <x:ext xmlns:x15="http://schemas.microsoft.com/office/spreadsheetml/2010/11/main" uri="{2F2917AC-EB37-4324-AD4E-5DD8C200BD13}">
      <x15:tableSlicerCache tableId="2" column="13"/>
    </x:ext>
  </extLst>
</slicerCacheDefinition>
</file>

<file path=xl/slicerCaches/slicerCache14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スライサー_地域_行政区別121" xr10:uid="{89BD5BB0-3E1C-42ED-8C63-A893D0D7805D}" sourceName="地域（行政区別）">
  <extLst>
    <x:ext xmlns:x15="http://schemas.microsoft.com/office/spreadsheetml/2010/11/main" uri="{2F2917AC-EB37-4324-AD4E-5DD8C200BD13}">
      <x15:tableSlicerCache tableId="18" column="13"/>
    </x:ext>
  </extLst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スライサー_地域_行政区別2" xr10:uid="{00000000-0013-0000-FFFF-FFFF03000000}" sourceName="地域（行政区別）">
  <extLst>
    <x:ext xmlns:x15="http://schemas.microsoft.com/office/spreadsheetml/2010/11/main" uri="{2F2917AC-EB37-4324-AD4E-5DD8C200BD13}">
      <x15:tableSlicerCache tableId="3" column="13"/>
    </x:ext>
  </extLst>
</slicerCacheDefinition>
</file>

<file path=xl/slicerCaches/slicerCache3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スライサー_地域_行政区別3" xr10:uid="{00000000-0013-0000-FFFF-FFFF04000000}" sourceName="地域（行政区別）">
  <extLst>
    <x:ext xmlns:x15="http://schemas.microsoft.com/office/spreadsheetml/2010/11/main" uri="{2F2917AC-EB37-4324-AD4E-5DD8C200BD13}">
      <x15:tableSlicerCache tableId="6" column="13"/>
    </x:ext>
  </extLst>
</slicerCacheDefinition>
</file>

<file path=xl/slicerCaches/slicerCache4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スライサー_地域_行政区別4" xr10:uid="{00000000-0013-0000-FFFF-FFFF05000000}" sourceName="地域（行政区別）">
  <extLst>
    <x:ext xmlns:x15="http://schemas.microsoft.com/office/spreadsheetml/2010/11/main" uri="{2F2917AC-EB37-4324-AD4E-5DD8C200BD13}">
      <x15:tableSlicerCache tableId="7" column="13"/>
    </x:ext>
  </extLst>
</slicerCacheDefinition>
</file>

<file path=xl/slicerCaches/slicerCache5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スライサー_地域_行政区別5" xr10:uid="{00000000-0013-0000-FFFF-FFFF06000000}" sourceName="地域（行政区別）">
  <extLst>
    <x:ext xmlns:x15="http://schemas.microsoft.com/office/spreadsheetml/2010/11/main" uri="{2F2917AC-EB37-4324-AD4E-5DD8C200BD13}">
      <x15:tableSlicerCache tableId="8" column="13"/>
    </x:ext>
  </extLst>
</slicerCacheDefinition>
</file>

<file path=xl/slicerCaches/slicerCache6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スライサー_地域_行政区別6" xr10:uid="{00000000-0013-0000-FFFF-FFFF07000000}" sourceName="地域（行政区別）">
  <extLst>
    <x:ext xmlns:x15="http://schemas.microsoft.com/office/spreadsheetml/2010/11/main" uri="{2F2917AC-EB37-4324-AD4E-5DD8C200BD13}">
      <x15:tableSlicerCache tableId="9" column="13"/>
    </x:ext>
  </extLst>
</slicerCacheDefinition>
</file>

<file path=xl/slicerCaches/slicerCache7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スライサー_地域_行政区別7" xr10:uid="{00000000-0013-0000-FFFF-FFFF08000000}" sourceName="地域（行政区別）">
  <extLst>
    <x:ext xmlns:x15="http://schemas.microsoft.com/office/spreadsheetml/2010/11/main" uri="{2F2917AC-EB37-4324-AD4E-5DD8C200BD13}">
      <x15:tableSlicerCache tableId="10" column="13"/>
    </x:ext>
  </extLst>
</slicerCacheDefinition>
</file>

<file path=xl/slicerCaches/slicerCache8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スライサー_地域_行政区別8" xr10:uid="{00000000-0013-0000-FFFF-FFFF09000000}" sourceName="地域（行政区別）">
  <extLst>
    <x:ext xmlns:x15="http://schemas.microsoft.com/office/spreadsheetml/2010/11/main" uri="{2F2917AC-EB37-4324-AD4E-5DD8C200BD13}">
      <x15:tableSlicerCache tableId="11" column="13"/>
    </x:ext>
  </extLst>
</slicerCacheDefinition>
</file>

<file path=xl/slicerCaches/slicerCache9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スライサー_地域_行政区別9" xr10:uid="{00000000-0013-0000-FFFF-FFFF0A000000}" sourceName="地域（行政区別）">
  <extLst>
    <x:ext xmlns:x15="http://schemas.microsoft.com/office/spreadsheetml/2010/11/main" uri="{2F2917AC-EB37-4324-AD4E-5DD8C200BD13}">
      <x15:tableSlicerCache tableId="12" column="13"/>
    </x:ext>
  </extLst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地域（行政区別） 13" xr10:uid="{A5B195A1-013F-4CCC-8002-253E772230E7}" cache="スライサー_地域_行政区別121" caption="地域（行政区別）" rowHeight="225425"/>
</slicers>
</file>

<file path=xl/slicers/slicer10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地域（行政区別） 9" xr10:uid="{00000000-0014-0000-FFFF-FFFF0A000000}" cache="スライサー_地域_行政区別9" caption="地域（行政区別）" rowHeight="225425"/>
</slicers>
</file>

<file path=xl/slicers/slicer11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地域（行政区別） 10" xr10:uid="{00000000-0014-0000-FFFF-FFFF0B000000}" cache="スライサー_地域_行政区別10" caption="地域（行政区別）" rowHeight="225425"/>
</slicers>
</file>

<file path=xl/slicers/slicer12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地域（行政区別） 11" xr10:uid="{00000000-0014-0000-FFFF-FFFF0C000000}" cache="スライサー_地域_行政区別11" caption="地域（行政区別）" rowHeight="225425"/>
</slicers>
</file>

<file path=xl/slicers/slicer13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地域（行政区別） 12" xr10:uid="{00000000-0014-0000-FFFF-FFFF0D000000}" cache="スライサー_地域_行政区別12" caption="地域（行政区別）" rowHeight="225425"/>
</slicers>
</file>

<file path=xl/slicers/slicer14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地域" xr10:uid="{00000000-0014-0000-FFFF-FFFF0E000000}" cache="スライサー_地域" caption="地域（行政区別）" rowHeight="225425"/>
</slicers>
</file>

<file path=xl/slicers/slicer2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地域（行政区別） 1" xr10:uid="{00000000-0014-0000-FFFF-FFFF02000000}" cache="スライサー_地域_行政区別1" caption="地域（行政区別）" rowHeight="225425"/>
</slicers>
</file>

<file path=xl/slicers/slicer3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地域（行政区別） 2" xr10:uid="{00000000-0014-0000-FFFF-FFFF03000000}" cache="スライサー_地域_行政区別2" caption="地域（行政区別）" rowHeight="225425"/>
</slicers>
</file>

<file path=xl/slicers/slicer4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地域（行政区別） 3" xr10:uid="{00000000-0014-0000-FFFF-FFFF04000000}" cache="スライサー_地域_行政区別3" caption="地域（行政区別）" rowHeight="225425"/>
</slicers>
</file>

<file path=xl/slicers/slicer5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地域（行政区別） 4" xr10:uid="{00000000-0014-0000-FFFF-FFFF05000000}" cache="スライサー_地域_行政区別4" caption="地域（行政区別）" rowHeight="225425"/>
</slicers>
</file>

<file path=xl/slicers/slicer6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地域（行政区別） 5" xr10:uid="{00000000-0014-0000-FFFF-FFFF06000000}" cache="スライサー_地域_行政区別5" caption="地域（行政区別）" rowHeight="225425"/>
</slicers>
</file>

<file path=xl/slicers/slicer7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地域（行政区別） 6" xr10:uid="{00000000-0014-0000-FFFF-FFFF07000000}" cache="スライサー_地域_行政区別6" caption="地域（行政区別）" rowHeight="225425"/>
</slicers>
</file>

<file path=xl/slicers/slicer8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地域（行政区別） 7" xr10:uid="{00000000-0014-0000-FFFF-FFFF08000000}" cache="スライサー_地域_行政区別7" caption="地域（行政区別）" rowHeight="225425"/>
</slicers>
</file>

<file path=xl/slicers/slicer9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地域（行政区別） 8" xr10:uid="{00000000-0014-0000-FFFF-FFFF09000000}" cache="スライサー_地域_行政区別8" caption="地域（行政区別）" rowHeight="225425"/>
</slicer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0000000}" name="人口世帯" displayName="人口世帯" ref="B5:L17" totalsRowShown="0" headerRowDxfId="474" dataDxfId="472" headerRowBorderDxfId="473" tableBorderDxfId="471" totalsRowBorderDxfId="470" dataCellStyle="桁区切り">
  <autoFilter ref="B5:L17" xr:uid="{00000000-0009-0000-0100-000010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xr3:uid="{00000000-0010-0000-0000-000001000000}" name="区分" dataDxfId="469"/>
    <tableColumn id="2" xr3:uid="{00000000-0010-0000-0000-000002000000}" name="世帯数" dataDxfId="468" dataCellStyle="桁区切り"/>
    <tableColumn id="3" xr3:uid="{00000000-0010-0000-0000-000003000000}" name="世帯数前月差" dataDxfId="467" dataCellStyle="桁区切り">
      <calculatedColumnFormula>C6-C5</calculatedColumnFormula>
    </tableColumn>
    <tableColumn id="4" xr3:uid="{00000000-0010-0000-0000-000004000000}" name="総人口" dataDxfId="466" dataCellStyle="桁区切り"/>
    <tableColumn id="5" xr3:uid="{00000000-0010-0000-0000-000005000000}" name="総人口前月差" dataDxfId="465" dataCellStyle="桁区切り">
      <calculatedColumnFormula>E6-E5</calculatedColumnFormula>
    </tableColumn>
    <tableColumn id="6" xr3:uid="{00000000-0010-0000-0000-000006000000}" name="男" dataDxfId="464" dataCellStyle="桁区切り">
      <calculatedColumnFormula>'2月'!F1</calculatedColumnFormula>
    </tableColumn>
    <tableColumn id="7" xr3:uid="{00000000-0010-0000-0000-000007000000}" name="うち外国人男" dataDxfId="463" dataCellStyle="桁区切り">
      <calculatedColumnFormula>'1月'!$G$2</calculatedColumnFormula>
    </tableColumn>
    <tableColumn id="8" xr3:uid="{00000000-0010-0000-0000-000008000000}" name="男　前月差" dataDxfId="462" dataCellStyle="桁区切り"/>
    <tableColumn id="9" xr3:uid="{00000000-0010-0000-0000-000009000000}" name="女" dataDxfId="461" dataCellStyle="桁区切り">
      <calculatedColumnFormula>'1月'!$H$2</calculatedColumnFormula>
    </tableColumn>
    <tableColumn id="10" xr3:uid="{00000000-0010-0000-0000-00000A000000}" name="うち外国人女" dataDxfId="460" dataCellStyle="桁区切り">
      <calculatedColumnFormula>'1月'!$I$2</calculatedColumnFormula>
    </tableColumn>
    <tableColumn id="11" xr3:uid="{00000000-0010-0000-0000-00000B000000}" name="女　前月差" dataDxfId="459" dataCellStyle="桁区切り"/>
  </tableColumns>
  <tableStyleInfo name="TableStyleMedium5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9000000}" name="人口４月" displayName="人口４月" ref="A1:M346" headerRowDxfId="269" dataDxfId="268">
  <autoFilter ref="A1:M346" xr:uid="{00000000-0009-0000-0100-000007000000}"/>
  <tableColumns count="13">
    <tableColumn id="1" xr3:uid="{00000000-0010-0000-0900-000001000000}" name="年月" totalsRowLabel="集計" dataDxfId="267" totalsRowDxfId="266">
      <calculatedColumnFormula>A1</calculatedColumnFormula>
    </tableColumn>
    <tableColumn id="2" xr3:uid="{00000000-0010-0000-0900-000002000000}" name="和暦" dataDxfId="265" totalsRowDxfId="264">
      <calculatedColumnFormula>B1</calculatedColumnFormula>
    </tableColumn>
    <tableColumn id="3" xr3:uid="{00000000-0010-0000-0900-000003000000}" name="No" dataDxfId="263" totalsRowDxfId="262"/>
    <tableColumn id="4" xr3:uid="{00000000-0010-0000-0900-000004000000}" name="行政区" dataDxfId="261" totalsRowDxfId="260"/>
    <tableColumn id="5" xr3:uid="{00000000-0010-0000-0900-000005000000}" name="行政区名称" dataDxfId="259" totalsRowDxfId="258"/>
    <tableColumn id="6" xr3:uid="{00000000-0010-0000-0900-000006000000}" name="男性人数" dataDxfId="257" totalsRowDxfId="256"/>
    <tableColumn id="7" xr3:uid="{00000000-0010-0000-0900-000007000000}" name="うち外国人男性人数" dataDxfId="255" totalsRowDxfId="254"/>
    <tableColumn id="8" xr3:uid="{00000000-0010-0000-0900-000008000000}" name="女性人数" dataDxfId="253" totalsRowDxfId="252"/>
    <tableColumn id="9" xr3:uid="{00000000-0010-0000-0900-000009000000}" name="うち外国人女性人数" dataDxfId="251" totalsRowDxfId="250"/>
    <tableColumn id="10" xr3:uid="{00000000-0010-0000-0900-00000A000000}" name="合計人数" dataDxfId="249" totalsRowDxfId="248"/>
    <tableColumn id="11" xr3:uid="{00000000-0010-0000-0900-00000B000000}" name="うち外国人合計人数" dataDxfId="247" totalsRowDxfId="246"/>
    <tableColumn id="12" xr3:uid="{00000000-0010-0000-0900-00000C000000}" name="世帯数" dataDxfId="245" totalsRowDxfId="244"/>
    <tableColumn id="13" xr3:uid="{00000000-0010-0000-0900-00000D000000}" name="地域（行政区別）" totalsRowFunction="count" dataDxfId="243" totalsRowDxfId="242"/>
  </tableColumns>
  <tableStyleInfo name="TableStyleMedium2" showFirstColumn="0" showLastColumn="0" showRowStripes="0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A000000}" name="人口５月" displayName="人口５月" ref="A1:M346" headerRowDxfId="241" dataDxfId="240">
  <autoFilter ref="A1:M346" xr:uid="{00000000-0009-0000-0100-000008000000}"/>
  <tableColumns count="13">
    <tableColumn id="1" xr3:uid="{00000000-0010-0000-0A00-000001000000}" name="年月" totalsRowLabel="集計" dataDxfId="239" totalsRowDxfId="238">
      <calculatedColumnFormula>A1</calculatedColumnFormula>
    </tableColumn>
    <tableColumn id="2" xr3:uid="{00000000-0010-0000-0A00-000002000000}" name="和暦" dataDxfId="237" totalsRowDxfId="236">
      <calculatedColumnFormula>B1</calculatedColumnFormula>
    </tableColumn>
    <tableColumn id="3" xr3:uid="{00000000-0010-0000-0A00-000003000000}" name="No" dataDxfId="235" totalsRowDxfId="234"/>
    <tableColumn id="4" xr3:uid="{00000000-0010-0000-0A00-000004000000}" name="行政区" dataDxfId="233" totalsRowDxfId="232"/>
    <tableColumn id="5" xr3:uid="{00000000-0010-0000-0A00-000005000000}" name="行政区名称" dataDxfId="231" totalsRowDxfId="230"/>
    <tableColumn id="6" xr3:uid="{00000000-0010-0000-0A00-000006000000}" name="男性人数" dataDxfId="229" totalsRowDxfId="228"/>
    <tableColumn id="7" xr3:uid="{00000000-0010-0000-0A00-000007000000}" name="うち外国人男性人数" dataDxfId="227" totalsRowDxfId="226"/>
    <tableColumn id="8" xr3:uid="{00000000-0010-0000-0A00-000008000000}" name="女性人数" dataDxfId="225" totalsRowDxfId="224"/>
    <tableColumn id="9" xr3:uid="{00000000-0010-0000-0A00-000009000000}" name="うち外国人女性人数" dataDxfId="223" totalsRowDxfId="222"/>
    <tableColumn id="10" xr3:uid="{00000000-0010-0000-0A00-00000A000000}" name="合計人数" dataDxfId="221" totalsRowDxfId="220"/>
    <tableColumn id="11" xr3:uid="{00000000-0010-0000-0A00-00000B000000}" name="うち外国人合計人数" dataDxfId="219" totalsRowDxfId="218"/>
    <tableColumn id="12" xr3:uid="{00000000-0010-0000-0A00-00000C000000}" name="世帯数" dataDxfId="217" totalsRowDxfId="216"/>
    <tableColumn id="13" xr3:uid="{00000000-0010-0000-0A00-00000D000000}" name="地域（行政区別）" totalsRowFunction="count" dataDxfId="215" totalsRowDxfId="214"/>
  </tableColumns>
  <tableStyleInfo name="TableStyleMedium2" showFirstColumn="0" showLastColumn="0" showRowStripes="0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B000000}" name="人口６月" displayName="人口６月" ref="A1:M346" headerRowDxfId="213" dataDxfId="212">
  <autoFilter ref="A1:M346" xr:uid="{00000000-0009-0000-0100-000009000000}"/>
  <tableColumns count="13">
    <tableColumn id="1" xr3:uid="{00000000-0010-0000-0B00-000001000000}" name="年月" totalsRowLabel="集計" dataDxfId="211" totalsRowDxfId="210">
      <calculatedColumnFormula>A1</calculatedColumnFormula>
    </tableColumn>
    <tableColumn id="2" xr3:uid="{00000000-0010-0000-0B00-000002000000}" name="和暦" dataDxfId="209" totalsRowDxfId="208">
      <calculatedColumnFormula>B1</calculatedColumnFormula>
    </tableColumn>
    <tableColumn id="3" xr3:uid="{00000000-0010-0000-0B00-000003000000}" name="No" dataDxfId="207" totalsRowDxfId="206"/>
    <tableColumn id="4" xr3:uid="{00000000-0010-0000-0B00-000004000000}" name="行政区" dataDxfId="205" totalsRowDxfId="204"/>
    <tableColumn id="5" xr3:uid="{00000000-0010-0000-0B00-000005000000}" name="行政区名称" dataDxfId="203" totalsRowDxfId="202"/>
    <tableColumn id="6" xr3:uid="{00000000-0010-0000-0B00-000006000000}" name="男性人数" dataDxfId="201" totalsRowDxfId="200"/>
    <tableColumn id="7" xr3:uid="{00000000-0010-0000-0B00-000007000000}" name="うち外国人男性人数" dataDxfId="199" totalsRowDxfId="198"/>
    <tableColumn id="8" xr3:uid="{00000000-0010-0000-0B00-000008000000}" name="女性人数" dataDxfId="197" totalsRowDxfId="196"/>
    <tableColumn id="9" xr3:uid="{00000000-0010-0000-0B00-000009000000}" name="うち外国人女性人数" dataDxfId="195" totalsRowDxfId="194"/>
    <tableColumn id="10" xr3:uid="{00000000-0010-0000-0B00-00000A000000}" name="合計人数" dataDxfId="193" totalsRowDxfId="192"/>
    <tableColumn id="11" xr3:uid="{00000000-0010-0000-0B00-00000B000000}" name="うち外国人合計人数" dataDxfId="191" totalsRowDxfId="190"/>
    <tableColumn id="12" xr3:uid="{00000000-0010-0000-0B00-00000C000000}" name="世帯数" dataDxfId="189" totalsRowDxfId="188"/>
    <tableColumn id="13" xr3:uid="{00000000-0010-0000-0B00-00000D000000}" name="地域（行政区別）" totalsRowFunction="count" dataDxfId="187" totalsRowDxfId="186"/>
  </tableColumns>
  <tableStyleInfo name="TableStyleMedium2" showFirstColumn="0" showLastColumn="0" showRowStripes="0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C000000}" name="人口７月" displayName="人口７月" ref="A1:M346" headerRowDxfId="185" dataDxfId="184">
  <autoFilter ref="A1:M346" xr:uid="{00000000-0009-0000-0100-00000A000000}"/>
  <tableColumns count="13">
    <tableColumn id="1" xr3:uid="{00000000-0010-0000-0C00-000001000000}" name="年月" totalsRowLabel="集計" dataDxfId="183" totalsRowDxfId="182">
      <calculatedColumnFormula>A1</calculatedColumnFormula>
    </tableColumn>
    <tableColumn id="2" xr3:uid="{00000000-0010-0000-0C00-000002000000}" name="和暦" dataDxfId="181" totalsRowDxfId="180">
      <calculatedColumnFormula>B1</calculatedColumnFormula>
    </tableColumn>
    <tableColumn id="3" xr3:uid="{00000000-0010-0000-0C00-000003000000}" name="No" dataDxfId="179" totalsRowDxfId="178"/>
    <tableColumn id="4" xr3:uid="{00000000-0010-0000-0C00-000004000000}" name="行政区" dataDxfId="177" totalsRowDxfId="176"/>
    <tableColumn id="5" xr3:uid="{00000000-0010-0000-0C00-000005000000}" name="行政区名称" dataDxfId="175" totalsRowDxfId="174"/>
    <tableColumn id="6" xr3:uid="{00000000-0010-0000-0C00-000006000000}" name="男性人数" dataDxfId="173" totalsRowDxfId="172"/>
    <tableColumn id="7" xr3:uid="{00000000-0010-0000-0C00-000007000000}" name="うち外国人男性人数" dataDxfId="171" totalsRowDxfId="170"/>
    <tableColumn id="8" xr3:uid="{00000000-0010-0000-0C00-000008000000}" name="女性人数" dataDxfId="169" totalsRowDxfId="168"/>
    <tableColumn id="9" xr3:uid="{00000000-0010-0000-0C00-000009000000}" name="うち外国人女性人数" dataDxfId="167" totalsRowDxfId="166"/>
    <tableColumn id="10" xr3:uid="{00000000-0010-0000-0C00-00000A000000}" name="合計人数" dataDxfId="165" totalsRowDxfId="164"/>
    <tableColumn id="11" xr3:uid="{00000000-0010-0000-0C00-00000B000000}" name="うち外国人合計人数" dataDxfId="163" totalsRowDxfId="162"/>
    <tableColumn id="12" xr3:uid="{00000000-0010-0000-0C00-00000C000000}" name="世帯数" dataDxfId="161" totalsRowDxfId="160"/>
    <tableColumn id="13" xr3:uid="{00000000-0010-0000-0C00-00000D000000}" name="地域（行政区別）" totalsRowFunction="count" dataDxfId="159" totalsRowDxfId="158"/>
  </tableColumns>
  <tableStyleInfo name="TableStyleMedium2" showFirstColumn="0" showLastColumn="0" showRowStripes="0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D000000}" name="人口８月" displayName="人口８月" ref="A1:M346" headerRowDxfId="157" dataDxfId="156">
  <autoFilter ref="A1:M346" xr:uid="{00000000-0009-0000-0100-00000B000000}"/>
  <tableColumns count="13">
    <tableColumn id="1" xr3:uid="{00000000-0010-0000-0D00-000001000000}" name="年月" totalsRowLabel="集計" dataDxfId="155" totalsRowDxfId="154">
      <calculatedColumnFormula>A1</calculatedColumnFormula>
    </tableColumn>
    <tableColumn id="2" xr3:uid="{00000000-0010-0000-0D00-000002000000}" name="和暦" dataDxfId="153" totalsRowDxfId="152">
      <calculatedColumnFormula>B1</calculatedColumnFormula>
    </tableColumn>
    <tableColumn id="3" xr3:uid="{00000000-0010-0000-0D00-000003000000}" name="No" dataDxfId="151" totalsRowDxfId="150"/>
    <tableColumn id="4" xr3:uid="{00000000-0010-0000-0D00-000004000000}" name="行政区" dataDxfId="149" totalsRowDxfId="148"/>
    <tableColumn id="5" xr3:uid="{00000000-0010-0000-0D00-000005000000}" name="行政区名称" dataDxfId="147" totalsRowDxfId="146"/>
    <tableColumn id="6" xr3:uid="{00000000-0010-0000-0D00-000006000000}" name="男性人数" dataDxfId="145" totalsRowDxfId="144"/>
    <tableColumn id="7" xr3:uid="{00000000-0010-0000-0D00-000007000000}" name="うち外国人男性人数" dataDxfId="143" totalsRowDxfId="142"/>
    <tableColumn id="8" xr3:uid="{00000000-0010-0000-0D00-000008000000}" name="女性人数" dataDxfId="141" totalsRowDxfId="140"/>
    <tableColumn id="9" xr3:uid="{00000000-0010-0000-0D00-000009000000}" name="うち外国人女性人数" dataDxfId="139" totalsRowDxfId="138"/>
    <tableColumn id="10" xr3:uid="{00000000-0010-0000-0D00-00000A000000}" name="合計人数" dataDxfId="137" totalsRowDxfId="136"/>
    <tableColumn id="11" xr3:uid="{00000000-0010-0000-0D00-00000B000000}" name="うち外国人合計人数" dataDxfId="135" totalsRowDxfId="134"/>
    <tableColumn id="12" xr3:uid="{00000000-0010-0000-0D00-00000C000000}" name="世帯数" dataDxfId="133" totalsRowDxfId="132"/>
    <tableColumn id="13" xr3:uid="{00000000-0010-0000-0D00-00000D000000}" name="地域（行政区別）" totalsRowFunction="count" dataDxfId="131" totalsRowDxfId="130"/>
  </tableColumns>
  <tableStyleInfo name="TableStyleMedium2" showFirstColumn="0" showLastColumn="0" showRowStripes="0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E000000}" name="人口９月" displayName="人口９月" ref="A1:M346" headerRowDxfId="129" dataDxfId="128">
  <autoFilter ref="A1:M346" xr:uid="{00000000-0009-0000-0100-00000C000000}"/>
  <tableColumns count="13">
    <tableColumn id="1" xr3:uid="{00000000-0010-0000-0E00-000001000000}" name="年月" totalsRowLabel="集計" dataDxfId="127" totalsRowDxfId="126">
      <calculatedColumnFormula>A1</calculatedColumnFormula>
    </tableColumn>
    <tableColumn id="2" xr3:uid="{00000000-0010-0000-0E00-000002000000}" name="和暦" dataDxfId="125" totalsRowDxfId="124">
      <calculatedColumnFormula>B1</calculatedColumnFormula>
    </tableColumn>
    <tableColumn id="3" xr3:uid="{00000000-0010-0000-0E00-000003000000}" name="No" dataDxfId="123" totalsRowDxfId="122"/>
    <tableColumn id="4" xr3:uid="{00000000-0010-0000-0E00-000004000000}" name="行政区" dataDxfId="121" totalsRowDxfId="120"/>
    <tableColumn id="5" xr3:uid="{00000000-0010-0000-0E00-000005000000}" name="行政区名称" dataDxfId="119" totalsRowDxfId="118"/>
    <tableColumn id="6" xr3:uid="{00000000-0010-0000-0E00-000006000000}" name="男性人数" dataDxfId="117" totalsRowDxfId="116"/>
    <tableColumn id="7" xr3:uid="{00000000-0010-0000-0E00-000007000000}" name="うち外国人男性人数" dataDxfId="115" totalsRowDxfId="114"/>
    <tableColumn id="8" xr3:uid="{00000000-0010-0000-0E00-000008000000}" name="女性人数" dataDxfId="113" totalsRowDxfId="112"/>
    <tableColumn id="9" xr3:uid="{00000000-0010-0000-0E00-000009000000}" name="うち外国人女性人数" dataDxfId="111" totalsRowDxfId="110"/>
    <tableColumn id="10" xr3:uid="{00000000-0010-0000-0E00-00000A000000}" name="合計人数" dataDxfId="109" totalsRowDxfId="108"/>
    <tableColumn id="11" xr3:uid="{00000000-0010-0000-0E00-00000B000000}" name="うち外国人合計人数" dataDxfId="107" totalsRowDxfId="106"/>
    <tableColumn id="12" xr3:uid="{00000000-0010-0000-0E00-00000C000000}" name="世帯数" dataDxfId="105" totalsRowDxfId="104"/>
    <tableColumn id="13" xr3:uid="{00000000-0010-0000-0E00-00000D000000}" name="地域（行政区別）" totalsRowFunction="count" dataDxfId="103" totalsRowDxfId="102"/>
  </tableColumns>
  <tableStyleInfo name="TableStyleMedium2" showFirstColumn="0" showLastColumn="0" showRowStripes="0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F000000}" name="人口10月" displayName="人口10月" ref="A1:M346" headerRowDxfId="101" dataDxfId="100">
  <autoFilter ref="A1:M346" xr:uid="{00000000-0009-0000-0100-00000D000000}"/>
  <tableColumns count="13">
    <tableColumn id="1" xr3:uid="{00000000-0010-0000-0F00-000001000000}" name="年月" totalsRowLabel="集計" dataDxfId="99" totalsRowDxfId="98">
      <calculatedColumnFormula>A1</calculatedColumnFormula>
    </tableColumn>
    <tableColumn id="2" xr3:uid="{00000000-0010-0000-0F00-000002000000}" name="和暦" dataDxfId="97" totalsRowDxfId="96">
      <calculatedColumnFormula>B1</calculatedColumnFormula>
    </tableColumn>
    <tableColumn id="3" xr3:uid="{00000000-0010-0000-0F00-000003000000}" name="No" dataDxfId="95" totalsRowDxfId="94"/>
    <tableColumn id="4" xr3:uid="{00000000-0010-0000-0F00-000004000000}" name="行政区" dataDxfId="93" totalsRowDxfId="92"/>
    <tableColumn id="5" xr3:uid="{00000000-0010-0000-0F00-000005000000}" name="行政区名称" dataDxfId="91" totalsRowDxfId="90"/>
    <tableColumn id="6" xr3:uid="{00000000-0010-0000-0F00-000006000000}" name="男性人数" dataDxfId="89" totalsRowDxfId="88"/>
    <tableColumn id="7" xr3:uid="{00000000-0010-0000-0F00-000007000000}" name="うち外国人男性人数" dataDxfId="87" totalsRowDxfId="86"/>
    <tableColumn id="8" xr3:uid="{00000000-0010-0000-0F00-000008000000}" name="女性人数" dataDxfId="85" totalsRowDxfId="84"/>
    <tableColumn id="9" xr3:uid="{00000000-0010-0000-0F00-000009000000}" name="うち外国人女性人数" dataDxfId="83" totalsRowDxfId="82"/>
    <tableColumn id="10" xr3:uid="{00000000-0010-0000-0F00-00000A000000}" name="合計人数" dataDxfId="81" totalsRowDxfId="80"/>
    <tableColumn id="11" xr3:uid="{00000000-0010-0000-0F00-00000B000000}" name="うち外国人合計人数" dataDxfId="79" totalsRowDxfId="78"/>
    <tableColumn id="12" xr3:uid="{00000000-0010-0000-0F00-00000C000000}" name="世帯数" dataDxfId="77" totalsRowDxfId="76"/>
    <tableColumn id="13" xr3:uid="{00000000-0010-0000-0F00-00000D000000}" name="地域（行政区別）" totalsRowFunction="count" dataDxfId="75" totalsRowDxfId="74"/>
  </tableColumns>
  <tableStyleInfo name="TableStyleMedium2" showFirstColumn="0" showLastColumn="0" showRowStripes="0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10000000}" name="人口11月" displayName="人口11月" ref="A1:M346" headerRowDxfId="73" dataDxfId="72">
  <autoFilter ref="A1:M346" xr:uid="{00000000-0009-0000-0100-00000E000000}"/>
  <tableColumns count="13">
    <tableColumn id="1" xr3:uid="{00000000-0010-0000-1000-000001000000}" name="年月" totalsRowLabel="集計" dataDxfId="71" totalsRowDxfId="70">
      <calculatedColumnFormula>A1</calculatedColumnFormula>
    </tableColumn>
    <tableColumn id="2" xr3:uid="{00000000-0010-0000-1000-000002000000}" name="和暦" dataDxfId="69" totalsRowDxfId="68">
      <calculatedColumnFormula>B1</calculatedColumnFormula>
    </tableColumn>
    <tableColumn id="3" xr3:uid="{00000000-0010-0000-1000-000003000000}" name="No" dataDxfId="67" totalsRowDxfId="66"/>
    <tableColumn id="4" xr3:uid="{00000000-0010-0000-1000-000004000000}" name="行政区" dataDxfId="65" totalsRowDxfId="64"/>
    <tableColumn id="5" xr3:uid="{00000000-0010-0000-1000-000005000000}" name="行政区名称" dataDxfId="63" totalsRowDxfId="62"/>
    <tableColumn id="6" xr3:uid="{00000000-0010-0000-1000-000006000000}" name="男性人数" dataDxfId="61" totalsRowDxfId="60"/>
    <tableColumn id="7" xr3:uid="{00000000-0010-0000-1000-000007000000}" name="うち外国人男性人数" dataDxfId="59" totalsRowDxfId="58"/>
    <tableColumn id="8" xr3:uid="{00000000-0010-0000-1000-000008000000}" name="女性人数" dataDxfId="57" totalsRowDxfId="56"/>
    <tableColumn id="9" xr3:uid="{00000000-0010-0000-1000-000009000000}" name="うち外国人女性人数" dataDxfId="55" totalsRowDxfId="54"/>
    <tableColumn id="10" xr3:uid="{00000000-0010-0000-1000-00000A000000}" name="合計人数" dataDxfId="53" totalsRowDxfId="52"/>
    <tableColumn id="11" xr3:uid="{00000000-0010-0000-1000-00000B000000}" name="うち外国人合計人数" dataDxfId="51" totalsRowDxfId="50"/>
    <tableColumn id="12" xr3:uid="{00000000-0010-0000-1000-00000C000000}" name="世帯数" dataDxfId="49" totalsRowDxfId="48"/>
    <tableColumn id="13" xr3:uid="{00000000-0010-0000-1000-00000D000000}" name="地域（行政区別）" totalsRowFunction="count" dataDxfId="47" totalsRowDxfId="46"/>
  </tableColumns>
  <tableStyleInfo name="TableStyleMedium2" showFirstColumn="0" showLastColumn="0" showRowStripes="0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11000000}" name="人口12月" displayName="人口12月" ref="A1:M346" headerRowDxfId="45" dataDxfId="44">
  <autoFilter ref="A1:M346" xr:uid="{00000000-0009-0000-0100-00000F000000}"/>
  <tableColumns count="13">
    <tableColumn id="1" xr3:uid="{00000000-0010-0000-1100-000001000000}" name="年月" totalsRowLabel="集計" dataDxfId="43" totalsRowDxfId="42">
      <calculatedColumnFormula>A1</calculatedColumnFormula>
    </tableColumn>
    <tableColumn id="2" xr3:uid="{00000000-0010-0000-1100-000002000000}" name="和暦" dataDxfId="41" totalsRowDxfId="40">
      <calculatedColumnFormula>B1</calculatedColumnFormula>
    </tableColumn>
    <tableColumn id="3" xr3:uid="{00000000-0010-0000-1100-000003000000}" name="No" dataDxfId="39" totalsRowDxfId="38"/>
    <tableColumn id="4" xr3:uid="{00000000-0010-0000-1100-000004000000}" name="行政区" dataDxfId="37" totalsRowDxfId="36"/>
    <tableColumn id="5" xr3:uid="{00000000-0010-0000-1100-000005000000}" name="行政区名称" dataDxfId="35" totalsRowDxfId="34"/>
    <tableColumn id="6" xr3:uid="{00000000-0010-0000-1100-000006000000}" name="男性人数" dataDxfId="33" totalsRowDxfId="32"/>
    <tableColumn id="7" xr3:uid="{00000000-0010-0000-1100-000007000000}" name="うち外国人男性人数" dataDxfId="31" totalsRowDxfId="30"/>
    <tableColumn id="8" xr3:uid="{00000000-0010-0000-1100-000008000000}" name="女性人数" dataDxfId="29" totalsRowDxfId="28"/>
    <tableColumn id="9" xr3:uid="{00000000-0010-0000-1100-000009000000}" name="うち外国人女性人数" dataDxfId="27" totalsRowDxfId="26"/>
    <tableColumn id="10" xr3:uid="{00000000-0010-0000-1100-00000A000000}" name="合計人数" dataDxfId="25" totalsRowDxfId="24"/>
    <tableColumn id="11" xr3:uid="{00000000-0010-0000-1100-00000B000000}" name="うち外国人合計人数" dataDxfId="23" totalsRowDxfId="22"/>
    <tableColumn id="12" xr3:uid="{00000000-0010-0000-1100-00000C000000}" name="世帯数" dataDxfId="21" totalsRowDxfId="20"/>
    <tableColumn id="13" xr3:uid="{00000000-0010-0000-1100-00000D000000}" name="地域（行政区別）" totalsRowFunction="count" dataDxfId="19" totalsRowDxfId="18"/>
  </tableColumns>
  <tableStyleInfo name="TableStyleMedium2" showFirstColumn="0" showLastColumn="0" showRowStripes="0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00000000-000C-0000-FFFF-FFFF12000000}" name="行政区コード" displayName="行政区コード" ref="A1:D345" totalsRowShown="0" headerRowDxfId="17" dataDxfId="16">
  <autoFilter ref="A1:D345" xr:uid="{00000000-0009-0000-0100-00001F000000}"/>
  <tableColumns count="4">
    <tableColumn id="1" xr3:uid="{00000000-0010-0000-1200-000001000000}" name="No" dataDxfId="15"/>
    <tableColumn id="2" xr3:uid="{00000000-0010-0000-1200-000002000000}" name="行政区" dataDxfId="14"/>
    <tableColumn id="3" xr3:uid="{00000000-0010-0000-1200-000003000000}" name="行政区名称" dataDxfId="13"/>
    <tableColumn id="11" xr3:uid="{00000000-0010-0000-1200-00000B000000}" name="地域（行政区別）" dataDxfId="12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1000000}" name="自然動態" displayName="自然動態" ref="B21:M34" totalsRowShown="0" headerRowDxfId="458" dataDxfId="456" headerRowBorderDxfId="457" tableBorderDxfId="455" totalsRowBorderDxfId="454" headerRowCellStyle="桁区切り">
  <autoFilter ref="B21:M34" xr:uid="{00000000-0009-0000-0100-000001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</autoFilter>
  <tableColumns count="12">
    <tableColumn id="1" xr3:uid="{00000000-0010-0000-0100-000001000000}" name="区分" dataDxfId="453"/>
    <tableColumn id="2" xr3:uid="{00000000-0010-0000-0100-000002000000}" name="自然動態" dataDxfId="452"/>
    <tableColumn id="3" xr3:uid="{00000000-0010-0000-0100-000003000000}" name="出生" dataDxfId="451" dataCellStyle="桁区切り"/>
    <tableColumn id="4" xr3:uid="{00000000-0010-0000-0100-000004000000}" name="出生（日本人男）" dataDxfId="450" dataCellStyle="桁区切り"/>
    <tableColumn id="5" xr3:uid="{00000000-0010-0000-0100-000005000000}" name="出生（日本人女）" dataDxfId="449" dataCellStyle="桁区切り"/>
    <tableColumn id="6" xr3:uid="{00000000-0010-0000-0100-000006000000}" name="出生（外国人男）" dataDxfId="448" dataCellStyle="桁区切り"/>
    <tableColumn id="7" xr3:uid="{00000000-0010-0000-0100-000007000000}" name="出生（外国人女）" dataDxfId="447" dataCellStyle="桁区切り"/>
    <tableColumn id="8" xr3:uid="{00000000-0010-0000-0100-000008000000}" name="死亡" dataDxfId="446" dataCellStyle="桁区切り"/>
    <tableColumn id="9" xr3:uid="{00000000-0010-0000-0100-000009000000}" name="死亡（日本人男）" dataDxfId="445" dataCellStyle="桁区切り"/>
    <tableColumn id="10" xr3:uid="{00000000-0010-0000-0100-00000A000000}" name="死亡（日本人女）" dataDxfId="444" dataCellStyle="桁区切り"/>
    <tableColumn id="11" xr3:uid="{00000000-0010-0000-0100-00000B000000}" name="死亡（外国人男）" dataDxfId="443" dataCellStyle="桁区切り"/>
    <tableColumn id="12" xr3:uid="{00000000-0010-0000-0100-00000C000000}" name="死亡（外国人女）" dataDxfId="442" dataCellStyle="桁区切り"/>
  </tableColumns>
  <tableStyleInfo name="TableStyleMedium2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00000000-000C-0000-FFFF-FFFF13000000}" name="テーブル19" displayName="テーブル19" ref="A1:D13" totalsRowShown="0" headerRowDxfId="11" headerRowBorderDxfId="10" tableBorderDxfId="9" totalsRowBorderDxfId="8">
  <autoFilter ref="A1:D13" xr:uid="{00000000-0009-0000-0100-000013000000}"/>
  <tableColumns count="4">
    <tableColumn id="1" xr3:uid="{00000000-0010-0000-1300-000001000000}" name="事務欄" dataDxfId="7"/>
    <tableColumn id="2" xr3:uid="{00000000-0010-0000-1300-000002000000}" name="1-2チェック" dataDxfId="6">
      <calculatedColumnFormula>IFERROR(('TOP(まとめ)（行政区別人口)'!C22+'TOP(まとめ)（行政区別人口)'!C38)='TOP(まとめ)（行政区別人口)'!F6,"×")</calculatedColumnFormula>
    </tableColumn>
    <tableColumn id="3" xr3:uid="{00000000-0010-0000-1300-000003000000}" name="1-3チェック" dataDxfId="5">
      <calculatedColumnFormula>IFERROR('TOP(まとめ)（行政区別人口)'!E6='TOP(まとめ)（行政区別人口)'!C56,"")</calculatedColumnFormula>
    </tableColumn>
    <tableColumn id="4" xr3:uid="{00000000-0010-0000-1300-000004000000}" name="1-4チェック" dataDxfId="4">
      <calculatedColumnFormula>IFERROR('TOP(まとめ)（行政区別人口)'!C72 = ('TOP(まとめ)（行政区別人口)'!E72+'TOP(まとめ)（行政区別人口)'!G72),"")</calculatedColumnFormula>
    </tableColumn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2000000}" name="社会動態" displayName="社会動態" ref="B37:M50" totalsRowShown="0" headerRowDxfId="441" dataDxfId="439" headerRowBorderDxfId="440" tableBorderDxfId="438" totalsRowBorderDxfId="437" headerRowCellStyle="桁区切り">
  <autoFilter ref="B37:M50" xr:uid="{00000000-0009-0000-0100-000004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</autoFilter>
  <tableColumns count="12">
    <tableColumn id="1" xr3:uid="{00000000-0010-0000-0200-000001000000}" name="区分" dataDxfId="436"/>
    <tableColumn id="2" xr3:uid="{00000000-0010-0000-0200-000002000000}" name="社会動態" dataDxfId="435"/>
    <tableColumn id="3" xr3:uid="{00000000-0010-0000-0200-000003000000}" name="転入" dataDxfId="434" dataCellStyle="桁区切り"/>
    <tableColumn id="4" xr3:uid="{00000000-0010-0000-0200-000004000000}" name="転入（日本人男）" dataDxfId="433" dataCellStyle="桁区切り"/>
    <tableColumn id="5" xr3:uid="{00000000-0010-0000-0200-000005000000}" name="転入（日本人女）" dataDxfId="432" dataCellStyle="桁区切り"/>
    <tableColumn id="6" xr3:uid="{00000000-0010-0000-0200-000006000000}" name="転入（外国人男）" dataDxfId="431" dataCellStyle="桁区切り"/>
    <tableColumn id="7" xr3:uid="{00000000-0010-0000-0200-000007000000}" name="転入（外国人女）" dataDxfId="430" dataCellStyle="桁区切り"/>
    <tableColumn id="8" xr3:uid="{00000000-0010-0000-0200-000008000000}" name="転出" dataDxfId="429" dataCellStyle="桁区切り"/>
    <tableColumn id="9" xr3:uid="{00000000-0010-0000-0200-000009000000}" name="転出（日本人男）" dataDxfId="428" dataCellStyle="桁区切り"/>
    <tableColumn id="10" xr3:uid="{00000000-0010-0000-0200-00000A000000}" name="転出（日本人女）" dataDxfId="427" dataCellStyle="桁区切り"/>
    <tableColumn id="11" xr3:uid="{00000000-0010-0000-0200-00000B000000}" name="転出（外国人男）" dataDxfId="426" dataCellStyle="桁区切り"/>
    <tableColumn id="12" xr3:uid="{00000000-0010-0000-0200-00000C000000}" name="転出（外国人女）" dataDxfId="425" dataCellStyle="桁区切り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3000000}" name="推計人口" displayName="推計人口" ref="B71:H84" totalsRowCount="1" headerRowDxfId="424" dataDxfId="422" headerRowBorderDxfId="423" tableBorderDxfId="421" totalsRowBorderDxfId="420">
  <autoFilter ref="B71:H83" xr:uid="{00000000-0009-0000-0100-000005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xr3:uid="{00000000-0010-0000-0300-000001000000}" name="月初" totalsRowLabel="計" dataDxfId="419" totalsRowDxfId="418"/>
    <tableColumn id="2" xr3:uid="{00000000-0010-0000-0300-000002000000}" name="総数" dataDxfId="417" totalsRowDxfId="416" dataCellStyle="桁区切り">
      <calculatedColumnFormula>C71+D72</calculatedColumnFormula>
    </tableColumn>
    <tableColumn id="3" xr3:uid="{00000000-0010-0000-0300-000003000000}" name="総数当月増減" totalsRowFunction="sum" dataDxfId="415" totalsRowDxfId="414" dataCellStyle="桁区切り">
      <calculatedColumnFormula>F5</calculatedColumnFormula>
    </tableColumn>
    <tableColumn id="4" xr3:uid="{00000000-0010-0000-0300-000004000000}" name="男" dataDxfId="413" totalsRowDxfId="412">
      <calculatedColumnFormula>E71+F72</calculatedColumnFormula>
    </tableColumn>
    <tableColumn id="5" xr3:uid="{00000000-0010-0000-0300-000005000000}" name="男当月増減" totalsRowFunction="sum" dataDxfId="411" totalsRowDxfId="410" dataCellStyle="桁区切り">
      <calculatedColumnFormula>I5</calculatedColumnFormula>
    </tableColumn>
    <tableColumn id="6" xr3:uid="{00000000-0010-0000-0300-000006000000}" name="女" dataDxfId="409" totalsRowDxfId="408">
      <calculatedColumnFormula>G71+H72</calculatedColumnFormula>
    </tableColumn>
    <tableColumn id="7" xr3:uid="{00000000-0010-0000-0300-000007000000}" name="女当月増減" totalsRowFunction="sum" dataDxfId="407" totalsRowDxfId="406" dataCellStyle="桁区切り">
      <calculatedColumnFormula>L5</calculatedColumnFormula>
    </tableColumn>
  </tableColumns>
  <tableStyleInfo name="TableStyleMedium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00000000-000C-0000-FFFF-FFFF04000000}" name="地区別人口" displayName="地区別人口" ref="B55:T67" totalsRowShown="0" headerRowDxfId="405" dataDxfId="403" headerRowBorderDxfId="404" tableBorderDxfId="402" totalsRowBorderDxfId="401">
  <autoFilter ref="B55:T67" xr:uid="{00000000-0009-0000-0100-000011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xr3:uid="{00000000-0010-0000-0400-000001000000}" name="区分" dataDxfId="400"/>
    <tableColumn id="2" xr3:uid="{00000000-0010-0000-0400-000002000000}" name="総数" dataDxfId="399">
      <calculatedColumnFormula>SUM('TOP(まとめ)（行政区別人口)'!$D56:$T56)</calculatedColumnFormula>
    </tableColumn>
    <tableColumn id="3" xr3:uid="{00000000-0010-0000-0400-000003000000}" name="① 旧柏崎" dataDxfId="398"/>
    <tableColumn id="4" xr3:uid="{00000000-0010-0000-0400-000004000000}" name="② 荒浜" dataDxfId="397"/>
    <tableColumn id="5" xr3:uid="{00000000-0010-0000-0400-000005000000}" name="③ 西中通" dataDxfId="396"/>
    <tableColumn id="6" xr3:uid="{00000000-0010-0000-0400-000006000000}" name="④ 北鯖石" dataDxfId="395"/>
    <tableColumn id="7" xr3:uid="{00000000-0010-0000-0400-000007000000}" name="⑤ 田尻" dataDxfId="394"/>
    <tableColumn id="8" xr3:uid="{00000000-0010-0000-0400-000008000000}" name="⑥ 高田" dataDxfId="393"/>
    <tableColumn id="9" xr3:uid="{00000000-0010-0000-0400-000009000000}" name="⑦ 上条" dataDxfId="392"/>
    <tableColumn id="10" xr3:uid="{00000000-0010-0000-0400-00000A000000}" name="⑧ 上米山" dataDxfId="391"/>
    <tableColumn id="11" xr3:uid="{00000000-0010-0000-0400-00000B000000}" name="⑨ 米山" dataDxfId="390"/>
    <tableColumn id="12" xr3:uid="{00000000-0010-0000-0400-00000C000000}" name="⑩ 高浜" dataDxfId="389"/>
    <tableColumn id="13" xr3:uid="{00000000-0010-0000-0400-00000D000000}" name="⑪ 中通" dataDxfId="388"/>
    <tableColumn id="14" xr3:uid="{00000000-0010-0000-0400-00000E000000}" name="⑫ 北条" dataDxfId="387"/>
    <tableColumn id="15" xr3:uid="{00000000-0010-0000-0400-00000F000000}" name="⑬ 中鯖石" dataDxfId="386"/>
    <tableColumn id="16" xr3:uid="{00000000-0010-0000-0400-000010000000}" name="⑭ 南鯖石" dataDxfId="385"/>
    <tableColumn id="17" xr3:uid="{00000000-0010-0000-0400-000011000000}" name="⑮ 黒姫" dataDxfId="384"/>
    <tableColumn id="18" xr3:uid="{00000000-0010-0000-0400-000012000000}" name="⑯ 高柳町" dataDxfId="383"/>
    <tableColumn id="19" xr3:uid="{00000000-0010-0000-0400-000013000000}" name="⑰ 西山町" dataDxfId="382"/>
  </tableColumns>
  <tableStyleInfo name="TableStyleMedium7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E20A47F3-DFB3-4C02-BCFD-081AA9EE5F1D}" name="人口12月19" displayName="人口12月19" ref="A1:M346" headerRowDxfId="381" dataDxfId="380">
  <autoFilter ref="A1:M346" xr:uid="{E20A47F3-DFB3-4C02-BCFD-081AA9EE5F1D}"/>
  <tableColumns count="13">
    <tableColumn id="1" xr3:uid="{42F16D94-3015-4891-AEA0-7DFC4B0A8BF1}" name="年月" totalsRowLabel="集計" dataDxfId="379" totalsRowDxfId="378"/>
    <tableColumn id="2" xr3:uid="{F42E7B6F-805D-4AD8-8508-C989AEA1EA50}" name="和暦" dataDxfId="377" totalsRowDxfId="376"/>
    <tableColumn id="3" xr3:uid="{9C1F2B10-E90D-4450-BED8-170965096825}" name="No" dataDxfId="375" totalsRowDxfId="374"/>
    <tableColumn id="4" xr3:uid="{765003F8-E6EA-4029-AF7D-3FE4842D2681}" name="行政区" dataDxfId="373" totalsRowDxfId="372"/>
    <tableColumn id="5" xr3:uid="{3369E768-F1DB-469A-9BC9-B1B52BEF34AE}" name="行政区名称" dataDxfId="371" totalsRowDxfId="370"/>
    <tableColumn id="6" xr3:uid="{4980582F-E7D6-4349-A6E5-18572FD50E52}" name="男性人数" dataDxfId="369" totalsRowDxfId="368"/>
    <tableColumn id="7" xr3:uid="{9018C0D3-961F-4CBA-A397-D6579F032661}" name="うち外国人男性人数" dataDxfId="367" totalsRowDxfId="366"/>
    <tableColumn id="8" xr3:uid="{7493F19C-E8D8-490C-AD73-3A82E76E78A7}" name="女性人数" dataDxfId="365" totalsRowDxfId="364"/>
    <tableColumn id="9" xr3:uid="{FD9A7D18-CC48-48AB-A74E-7AA0CFE4D6EA}" name="うち外国人女性人数" dataDxfId="363" totalsRowDxfId="362"/>
    <tableColumn id="10" xr3:uid="{CDB67067-CAB6-4527-B357-261020115C82}" name="合計人数" dataDxfId="361" totalsRowDxfId="360"/>
    <tableColumn id="11" xr3:uid="{47A2404B-E961-4DF4-9916-4022780C36A3}" name="うち外国人合計人数" dataDxfId="359" totalsRowDxfId="358"/>
    <tableColumn id="12" xr3:uid="{43252563-2AA2-4154-83B8-4EC6CC10572D}" name="世帯数" dataDxfId="357" totalsRowDxfId="356"/>
    <tableColumn id="13" xr3:uid="{7F333694-BDFD-4955-8B96-AB0A22C47B4B}" name="地域（行政区別）" totalsRowFunction="count" dataDxfId="355" totalsRowDxfId="354"/>
  </tableColumns>
  <tableStyleInfo name="TableStyleMedium2" showFirstColumn="0" showLastColumn="0" showRowStripes="0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6000000}" name="人口１月" displayName="人口１月" ref="A1:M346" headerRowDxfId="353" dataDxfId="352">
  <autoFilter ref="A1:M346" xr:uid="{00000000-0009-0000-0100-000002000000}"/>
  <tableColumns count="13">
    <tableColumn id="1" xr3:uid="{00000000-0010-0000-0600-000001000000}" name="年月" totalsRowLabel="集計" dataDxfId="351" totalsRowDxfId="350">
      <calculatedColumnFormula>A1</calculatedColumnFormula>
    </tableColumn>
    <tableColumn id="2" xr3:uid="{00000000-0010-0000-0600-000002000000}" name="和暦" dataDxfId="349" totalsRowDxfId="348">
      <calculatedColumnFormula>B1</calculatedColumnFormula>
    </tableColumn>
    <tableColumn id="3" xr3:uid="{00000000-0010-0000-0600-000003000000}" name="No" dataDxfId="347" totalsRowDxfId="346"/>
    <tableColumn id="4" xr3:uid="{00000000-0010-0000-0600-000004000000}" name="行政区" dataDxfId="345" totalsRowDxfId="344"/>
    <tableColumn id="5" xr3:uid="{00000000-0010-0000-0600-000005000000}" name="行政区名称" dataDxfId="343" totalsRowDxfId="342"/>
    <tableColumn id="6" xr3:uid="{00000000-0010-0000-0600-000006000000}" name="男性人数" dataDxfId="341" totalsRowDxfId="340"/>
    <tableColumn id="7" xr3:uid="{00000000-0010-0000-0600-000007000000}" name="うち外国人男性人数" dataDxfId="339" totalsRowDxfId="338"/>
    <tableColumn id="8" xr3:uid="{00000000-0010-0000-0600-000008000000}" name="女性人数" dataDxfId="337" totalsRowDxfId="336"/>
    <tableColumn id="9" xr3:uid="{00000000-0010-0000-0600-000009000000}" name="うち外国人女性人数" dataDxfId="335" totalsRowDxfId="334"/>
    <tableColumn id="10" xr3:uid="{00000000-0010-0000-0600-00000A000000}" name="合計人数" dataDxfId="333" totalsRowDxfId="332"/>
    <tableColumn id="11" xr3:uid="{00000000-0010-0000-0600-00000B000000}" name="うち外国人合計人数" dataDxfId="331" totalsRowDxfId="330"/>
    <tableColumn id="12" xr3:uid="{00000000-0010-0000-0600-00000C000000}" name="世帯数" dataDxfId="329" totalsRowDxfId="328"/>
    <tableColumn id="13" xr3:uid="{00000000-0010-0000-0600-00000D000000}" name="地域（行政区別）" totalsRowFunction="count" dataDxfId="327" totalsRowDxfId="326"/>
  </tableColumns>
  <tableStyleInfo name="TableStyleMedium2" showFirstColumn="0" showLastColumn="0" showRowStripes="0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7000000}" name="人口２月" displayName="人口２月" ref="A1:M346" headerRowDxfId="325" dataDxfId="324">
  <autoFilter ref="A1:M346" xr:uid="{00000000-0009-0000-0100-000003000000}"/>
  <tableColumns count="13">
    <tableColumn id="1" xr3:uid="{00000000-0010-0000-0700-000001000000}" name="年月" totalsRowLabel="集計" dataDxfId="323" totalsRowDxfId="322">
      <calculatedColumnFormula>A1</calculatedColumnFormula>
    </tableColumn>
    <tableColumn id="2" xr3:uid="{00000000-0010-0000-0700-000002000000}" name="和暦" dataDxfId="321" totalsRowDxfId="320">
      <calculatedColumnFormula>B1</calculatedColumnFormula>
    </tableColumn>
    <tableColumn id="3" xr3:uid="{00000000-0010-0000-0700-000003000000}" name="No" dataDxfId="319" totalsRowDxfId="318"/>
    <tableColumn id="4" xr3:uid="{00000000-0010-0000-0700-000004000000}" name="行政区" dataDxfId="317" totalsRowDxfId="316"/>
    <tableColumn id="5" xr3:uid="{00000000-0010-0000-0700-000005000000}" name="行政区名称" dataDxfId="315" totalsRowDxfId="314"/>
    <tableColumn id="6" xr3:uid="{00000000-0010-0000-0700-000006000000}" name="男性人数" dataDxfId="313" totalsRowDxfId="312"/>
    <tableColumn id="7" xr3:uid="{00000000-0010-0000-0700-000007000000}" name="うち外国人男性人数" dataDxfId="311" totalsRowDxfId="310"/>
    <tableColumn id="8" xr3:uid="{00000000-0010-0000-0700-000008000000}" name="女性人数" dataDxfId="309" totalsRowDxfId="308"/>
    <tableColumn id="9" xr3:uid="{00000000-0010-0000-0700-000009000000}" name="うち外国人女性人数" dataDxfId="307" totalsRowDxfId="306"/>
    <tableColumn id="10" xr3:uid="{00000000-0010-0000-0700-00000A000000}" name="合計人数" dataDxfId="305" totalsRowDxfId="304"/>
    <tableColumn id="11" xr3:uid="{00000000-0010-0000-0700-00000B000000}" name="うち外国人合計人数" dataDxfId="303" totalsRowDxfId="302"/>
    <tableColumn id="12" xr3:uid="{00000000-0010-0000-0700-00000C000000}" name="世帯数" dataDxfId="301" totalsRowDxfId="300"/>
    <tableColumn id="13" xr3:uid="{00000000-0010-0000-0700-00000D000000}" name="地域（行政区別）" totalsRowFunction="count" dataDxfId="299" totalsRowDxfId="298"/>
  </tableColumns>
  <tableStyleInfo name="TableStyleMedium2" showFirstColumn="0" showLastColumn="0" showRowStripes="0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8000000}" name="人口３月" displayName="人口３月" ref="A1:M346" headerRowDxfId="297" dataDxfId="296">
  <autoFilter ref="A1:M346" xr:uid="{00000000-0009-0000-0100-000006000000}"/>
  <tableColumns count="13">
    <tableColumn id="1" xr3:uid="{00000000-0010-0000-0800-000001000000}" name="年月" totalsRowLabel="集計" dataDxfId="295" totalsRowDxfId="294">
      <calculatedColumnFormula>A1</calculatedColumnFormula>
    </tableColumn>
    <tableColumn id="2" xr3:uid="{00000000-0010-0000-0800-000002000000}" name="和暦" dataDxfId="293" totalsRowDxfId="292">
      <calculatedColumnFormula>B1</calculatedColumnFormula>
    </tableColumn>
    <tableColumn id="3" xr3:uid="{00000000-0010-0000-0800-000003000000}" name="No" dataDxfId="291" totalsRowDxfId="290"/>
    <tableColumn id="4" xr3:uid="{00000000-0010-0000-0800-000004000000}" name="行政区" dataDxfId="289" totalsRowDxfId="288"/>
    <tableColumn id="5" xr3:uid="{00000000-0010-0000-0800-000005000000}" name="行政区名称" dataDxfId="287" totalsRowDxfId="286"/>
    <tableColumn id="6" xr3:uid="{00000000-0010-0000-0800-000006000000}" name="男性人数" dataDxfId="285" totalsRowDxfId="284"/>
    <tableColumn id="7" xr3:uid="{00000000-0010-0000-0800-000007000000}" name="うち外国人男性人数" dataDxfId="283" totalsRowDxfId="282"/>
    <tableColumn id="8" xr3:uid="{00000000-0010-0000-0800-000008000000}" name="女性人数" dataDxfId="281" totalsRowDxfId="280"/>
    <tableColumn id="9" xr3:uid="{00000000-0010-0000-0800-000009000000}" name="うち外国人女性人数" dataDxfId="279" totalsRowDxfId="278"/>
    <tableColumn id="10" xr3:uid="{00000000-0010-0000-0800-00000A000000}" name="合計人数" dataDxfId="277" totalsRowDxfId="276"/>
    <tableColumn id="11" xr3:uid="{00000000-0010-0000-0800-00000B000000}" name="うち外国人合計人数" dataDxfId="275" totalsRowDxfId="274"/>
    <tableColumn id="12" xr3:uid="{00000000-0010-0000-0800-00000C000000}" name="世帯数" dataDxfId="273" totalsRowDxfId="272"/>
    <tableColumn id="13" xr3:uid="{00000000-0010-0000-0800-00000D000000}" name="地域（行政区別）" totalsRowFunction="count" dataDxfId="271" totalsRowDxfId="270"/>
  </tableColumns>
  <tableStyleInfo name="TableStyleMedium2" showFirstColumn="0" showLastColumn="0" showRowStripes="0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7" Type="http://schemas.openxmlformats.org/officeDocument/2006/relationships/table" Target="../tables/table5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4.xml"/><Relationship Id="rId5" Type="http://schemas.openxmlformats.org/officeDocument/2006/relationships/table" Target="../tables/table3.xml"/><Relationship Id="rId4" Type="http://schemas.openxmlformats.org/officeDocument/2006/relationships/table" Target="../tables/table2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4.x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4" Type="http://schemas.microsoft.com/office/2007/relationships/slicer" Target="../slicers/slicer9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5.x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4" Type="http://schemas.microsoft.com/office/2007/relationships/slicer" Target="../slicers/slicer10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6.x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Relationship Id="rId4" Type="http://schemas.microsoft.com/office/2007/relationships/slicer" Target="../slicers/slicer11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7.x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Relationship Id="rId4" Type="http://schemas.microsoft.com/office/2007/relationships/slicer" Target="../slicers/slicer12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8.x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Relationship Id="rId4" Type="http://schemas.microsoft.com/office/2007/relationships/slicer" Target="../slicers/slicer13.x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9.x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Relationship Id="rId4" Type="http://schemas.microsoft.com/office/2007/relationships/slicer" Target="../slicers/slicer14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0.xml"/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microsoft.com/office/2007/relationships/slicer" Target="../slicers/slicer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microsoft.com/office/2007/relationships/slicer" Target="../slicers/slicer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microsoft.com/office/2007/relationships/slicer" Target="../slicers/slicer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9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microsoft.com/office/2007/relationships/slicer" Target="../slicers/slicer4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0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microsoft.com/office/2007/relationships/slicer" Target="../slicers/slicer5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1.x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microsoft.com/office/2007/relationships/slicer" Target="../slicers/slicer6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2.x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microsoft.com/office/2007/relationships/slicer" Target="../slicers/slicer7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3.x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4" Type="http://schemas.microsoft.com/office/2007/relationships/slicer" Target="../slicers/slicer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-0.249977111117893"/>
    <pageSetUpPr fitToPage="1"/>
  </sheetPr>
  <dimension ref="B1:V103"/>
  <sheetViews>
    <sheetView tabSelected="1" zoomScaleNormal="100" workbookViewId="0">
      <selection activeCell="B1" sqref="B1"/>
    </sheetView>
  </sheetViews>
  <sheetFormatPr defaultColWidth="9" defaultRowHeight="14.4" x14ac:dyDescent="0.2"/>
  <cols>
    <col min="1" max="1" width="1" style="39" customWidth="1"/>
    <col min="2" max="2" width="7" style="39" customWidth="1"/>
    <col min="3" max="83" width="10.6640625" style="39" customWidth="1"/>
    <col min="84" max="16384" width="9" style="39"/>
  </cols>
  <sheetData>
    <row r="1" spans="2:18" ht="19.2" x14ac:dyDescent="0.2">
      <c r="B1" s="88" t="s">
        <v>394</v>
      </c>
      <c r="C1" s="89"/>
      <c r="D1" s="90"/>
      <c r="E1" s="90"/>
      <c r="F1" s="90"/>
      <c r="R1" s="81" t="s">
        <v>388</v>
      </c>
    </row>
    <row r="2" spans="2:18" x14ac:dyDescent="0.2">
      <c r="H2" s="85" t="s">
        <v>386</v>
      </c>
      <c r="I2" s="116" t="s">
        <v>548</v>
      </c>
      <c r="J2" s="81"/>
      <c r="L2" s="81"/>
      <c r="M2" s="81"/>
      <c r="R2" s="81" t="s">
        <v>389</v>
      </c>
    </row>
    <row r="3" spans="2:18" ht="16.2" x14ac:dyDescent="0.2">
      <c r="H3" s="87" t="s">
        <v>387</v>
      </c>
      <c r="I3" s="117" t="s">
        <v>547</v>
      </c>
      <c r="O3" s="126" t="s">
        <v>515</v>
      </c>
    </row>
    <row r="4" spans="2:18" ht="16.8" thickBot="1" x14ac:dyDescent="0.25">
      <c r="B4" s="80" t="s">
        <v>460</v>
      </c>
      <c r="O4" s="127" t="s">
        <v>501</v>
      </c>
    </row>
    <row r="5" spans="2:18" ht="16.8" thickBot="1" x14ac:dyDescent="0.25">
      <c r="B5" s="27" t="s">
        <v>41</v>
      </c>
      <c r="C5" s="28" t="s">
        <v>23</v>
      </c>
      <c r="D5" s="29" t="s">
        <v>354</v>
      </c>
      <c r="E5" s="28" t="s">
        <v>356</v>
      </c>
      <c r="F5" s="29" t="s">
        <v>355</v>
      </c>
      <c r="G5" s="28" t="s">
        <v>25</v>
      </c>
      <c r="H5" s="30" t="s">
        <v>37</v>
      </c>
      <c r="I5" s="29" t="s">
        <v>357</v>
      </c>
      <c r="J5" s="28" t="s">
        <v>39</v>
      </c>
      <c r="K5" s="30" t="s">
        <v>40</v>
      </c>
      <c r="L5" s="29" t="s">
        <v>358</v>
      </c>
      <c r="M5" s="27"/>
      <c r="N5" s="109" t="s">
        <v>455</v>
      </c>
      <c r="O5" s="128" t="s">
        <v>502</v>
      </c>
    </row>
    <row r="6" spans="2:18" ht="16.2" x14ac:dyDescent="0.2">
      <c r="B6" s="40" t="s">
        <v>27</v>
      </c>
      <c r="C6" s="91">
        <f>'1月'!$L$2</f>
        <v>34580</v>
      </c>
      <c r="D6" s="41">
        <f>IF(人口世帯[[#This Row],[世帯数]]&gt;=1,'TOP(まとめ)（行政区別人口)'!C6-前年12月!L2,"")</f>
        <v>-59</v>
      </c>
      <c r="E6" s="93">
        <f>'1月'!$J$2</f>
        <v>76024</v>
      </c>
      <c r="F6" s="43">
        <f>IF(人口世帯[[#This Row],[総人口]]&gt;=1,E6-前年12月!J2,"")</f>
        <v>-192</v>
      </c>
      <c r="G6" s="93">
        <f>'1月'!$F$2</f>
        <v>37633</v>
      </c>
      <c r="H6" s="44">
        <f>'1月'!$G$2</f>
        <v>362</v>
      </c>
      <c r="I6" s="43">
        <f>IF(人口世帯[[#This Row],[男]]&gt;=1,人口世帯[[#This Row],[男]]-前年12月!F2,"")</f>
        <v>-106</v>
      </c>
      <c r="J6" s="93">
        <f>'1月'!$H$2</f>
        <v>38391</v>
      </c>
      <c r="K6" s="44">
        <f>'1月'!$I$2</f>
        <v>558</v>
      </c>
      <c r="L6" s="43">
        <f>IF(人口世帯[[#This Row],[女]]&gt;=1,人口世帯[[#This Row],[女]]-前年12月!H2,"")</f>
        <v>-86</v>
      </c>
      <c r="M6" s="130"/>
      <c r="N6" s="109" t="s">
        <v>455</v>
      </c>
      <c r="O6" s="129" t="s">
        <v>503</v>
      </c>
    </row>
    <row r="7" spans="2:18" ht="16.2" x14ac:dyDescent="0.2">
      <c r="B7" s="45" t="s">
        <v>1</v>
      </c>
      <c r="C7" s="91">
        <f>'2月'!$L$2</f>
        <v>34548</v>
      </c>
      <c r="D7" s="41">
        <f>IF(人口世帯[[#This Row],[世帯数]]&gt;=1,C7-C6,"")</f>
        <v>-32</v>
      </c>
      <c r="E7" s="93">
        <f>'2月'!$J$2</f>
        <v>75902</v>
      </c>
      <c r="F7" s="43">
        <f>IF(人口世帯[[#This Row],[総人口]]&gt;=1,E7-E6,"")</f>
        <v>-122</v>
      </c>
      <c r="G7" s="93">
        <f>'2月'!$F$2</f>
        <v>37585</v>
      </c>
      <c r="H7" s="44">
        <f>'2月'!$G$2</f>
        <v>365</v>
      </c>
      <c r="I7" s="43">
        <f>IF(人口世帯[[#This Row],[男]]&gt;=1,人口世帯[[#This Row],[男]]-G6,"")</f>
        <v>-48</v>
      </c>
      <c r="J7" s="93">
        <f>'2月'!$H$2</f>
        <v>38317</v>
      </c>
      <c r="K7" s="44">
        <f>'2月'!$I$2</f>
        <v>561</v>
      </c>
      <c r="L7" s="43">
        <f>IF(人口世帯[[#This Row],[女]]&gt;=1,人口世帯[[#This Row],[女]]-J6,"")</f>
        <v>-74</v>
      </c>
      <c r="M7" s="130"/>
      <c r="N7" s="109" t="s">
        <v>455</v>
      </c>
      <c r="O7" s="129" t="s">
        <v>504</v>
      </c>
    </row>
    <row r="8" spans="2:18" ht="16.2" x14ac:dyDescent="0.2">
      <c r="B8" s="45" t="s">
        <v>3</v>
      </c>
      <c r="C8" s="91">
        <f>'3月'!$L$2</f>
        <v>34565</v>
      </c>
      <c r="D8" s="41">
        <f>IF(人口世帯[[#This Row],[世帯数]]&gt;=1,C8-C7,"")</f>
        <v>17</v>
      </c>
      <c r="E8" s="93">
        <f>'3月'!$J$2</f>
        <v>75627</v>
      </c>
      <c r="F8" s="43">
        <f>IF(人口世帯[[#This Row],[総人口]]&gt;=1,E8-E7,"")</f>
        <v>-275</v>
      </c>
      <c r="G8" s="93">
        <f>'3月'!$F$2</f>
        <v>37462</v>
      </c>
      <c r="H8" s="44">
        <f>'3月'!$G$2</f>
        <v>365</v>
      </c>
      <c r="I8" s="43">
        <f>IF(人口世帯[[#This Row],[男]]&gt;=1,人口世帯[[#This Row],[男]]-G7,"")</f>
        <v>-123</v>
      </c>
      <c r="J8" s="93">
        <f>'3月'!$H$2</f>
        <v>38165</v>
      </c>
      <c r="K8" s="44">
        <f>'3月'!$I$2</f>
        <v>565</v>
      </c>
      <c r="L8" s="43">
        <f>IF(人口世帯[[#This Row],[女]]&gt;=1,人口世帯[[#This Row],[女]]-J7,"")</f>
        <v>-152</v>
      </c>
      <c r="M8" s="130"/>
      <c r="N8" s="109" t="s">
        <v>455</v>
      </c>
      <c r="O8" s="129" t="s">
        <v>505</v>
      </c>
    </row>
    <row r="9" spans="2:18" ht="16.2" x14ac:dyDescent="0.2">
      <c r="B9" s="45" t="s">
        <v>28</v>
      </c>
      <c r="C9" s="91">
        <f>'4月'!$L$2</f>
        <v>0</v>
      </c>
      <c r="D9" s="41" t="str">
        <f>IF(人口世帯[[#This Row],[世帯数]]&gt;=1,C9-C8,"")</f>
        <v/>
      </c>
      <c r="E9" s="93">
        <f>'4月'!$J$2</f>
        <v>0</v>
      </c>
      <c r="F9" s="43" t="str">
        <f>IF(人口世帯[[#This Row],[総人口]]&gt;=1,E9-E8,"")</f>
        <v/>
      </c>
      <c r="G9" s="93">
        <f>'4月'!$F$2</f>
        <v>0</v>
      </c>
      <c r="H9" s="44">
        <f>'4月'!$G$2</f>
        <v>0</v>
      </c>
      <c r="I9" s="43" t="str">
        <f>IF(人口世帯[[#This Row],[男]]&gt;=1,人口世帯[[#This Row],[男]]-G8,"")</f>
        <v/>
      </c>
      <c r="J9" s="93">
        <f>'4月'!$H$2</f>
        <v>0</v>
      </c>
      <c r="K9" s="44">
        <f>'4月'!$I$2</f>
        <v>0</v>
      </c>
      <c r="L9" s="43" t="str">
        <f>IF(人口世帯[[#This Row],[女]]&gt;=1,人口世帯[[#This Row],[女]]-J8,"")</f>
        <v/>
      </c>
      <c r="M9" s="130"/>
      <c r="N9" s="109" t="s">
        <v>455</v>
      </c>
      <c r="O9" s="129" t="s">
        <v>506</v>
      </c>
    </row>
    <row r="10" spans="2:18" ht="16.2" x14ac:dyDescent="0.2">
      <c r="B10" s="45" t="s">
        <v>29</v>
      </c>
      <c r="C10" s="91">
        <f>'5月'!$L$2</f>
        <v>0</v>
      </c>
      <c r="D10" s="41" t="str">
        <f>IF(人口世帯[[#This Row],[世帯数]]&gt;=1,C10-C9,"")</f>
        <v/>
      </c>
      <c r="E10" s="93">
        <f>'5月'!$J$2</f>
        <v>0</v>
      </c>
      <c r="F10" s="43" t="str">
        <f>IF(人口世帯[[#This Row],[総人口]]&gt;=1,E10-E9,"")</f>
        <v/>
      </c>
      <c r="G10" s="93">
        <f>'5月'!$F$2</f>
        <v>0</v>
      </c>
      <c r="H10" s="44">
        <f>'5月'!$G$2</f>
        <v>0</v>
      </c>
      <c r="I10" s="43" t="str">
        <f>IF(人口世帯[[#This Row],[男]]&gt;=1,人口世帯[[#This Row],[男]]-G9,"")</f>
        <v/>
      </c>
      <c r="J10" s="93">
        <f>'5月'!$H$2</f>
        <v>0</v>
      </c>
      <c r="K10" s="44">
        <f>'5月'!$I$2</f>
        <v>0</v>
      </c>
      <c r="L10" s="43" t="str">
        <f>IF(人口世帯[[#This Row],[女]]&gt;=1,人口世帯[[#This Row],[女]]-J9,"")</f>
        <v/>
      </c>
      <c r="M10" s="130"/>
      <c r="N10" s="109" t="s">
        <v>455</v>
      </c>
      <c r="O10" s="129" t="s">
        <v>507</v>
      </c>
    </row>
    <row r="11" spans="2:18" ht="16.2" x14ac:dyDescent="0.2">
      <c r="B11" s="45" t="s">
        <v>30</v>
      </c>
      <c r="C11" s="91">
        <f>'6月'!$L$2</f>
        <v>0</v>
      </c>
      <c r="D11" s="41" t="str">
        <f>IF(人口世帯[[#This Row],[世帯数]]&gt;=1,C11-C10,"")</f>
        <v/>
      </c>
      <c r="E11" s="93">
        <f>'6月'!$J$2</f>
        <v>0</v>
      </c>
      <c r="F11" s="43" t="str">
        <f>IF(人口世帯[[#This Row],[総人口]]&gt;=1,E11-E10,"")</f>
        <v/>
      </c>
      <c r="G11" s="93">
        <f>'6月'!$F$2</f>
        <v>0</v>
      </c>
      <c r="H11" s="44">
        <f>'6月'!$G$2</f>
        <v>0</v>
      </c>
      <c r="I11" s="43" t="str">
        <f>IF(人口世帯[[#This Row],[男]]&gt;=1,人口世帯[[#This Row],[男]]-G10,"")</f>
        <v/>
      </c>
      <c r="J11" s="93">
        <f>'6月'!$H$2</f>
        <v>0</v>
      </c>
      <c r="K11" s="44">
        <f>'6月'!$I$2</f>
        <v>0</v>
      </c>
      <c r="L11" s="43" t="str">
        <f>IF(人口世帯[[#This Row],[女]]&gt;=1,人口世帯[[#This Row],[女]]-J10,"")</f>
        <v/>
      </c>
      <c r="M11" s="130"/>
      <c r="N11" s="109" t="s">
        <v>455</v>
      </c>
      <c r="O11" s="129" t="s">
        <v>508</v>
      </c>
    </row>
    <row r="12" spans="2:18" ht="16.2" x14ac:dyDescent="0.2">
      <c r="B12" s="45" t="s">
        <v>31</v>
      </c>
      <c r="C12" s="91">
        <f>'7月'!$L$2</f>
        <v>0</v>
      </c>
      <c r="D12" s="41" t="str">
        <f>IF(人口世帯[[#This Row],[世帯数]]&gt;=1,C12-C11,"")</f>
        <v/>
      </c>
      <c r="E12" s="93">
        <f>'7月'!$J$2</f>
        <v>0</v>
      </c>
      <c r="F12" s="43" t="str">
        <f>IF(人口世帯[[#This Row],[総人口]]&gt;=1,E12-E11,"")</f>
        <v/>
      </c>
      <c r="G12" s="93">
        <f>'7月'!$F$2</f>
        <v>0</v>
      </c>
      <c r="H12" s="44">
        <f>'7月'!$G$2</f>
        <v>0</v>
      </c>
      <c r="I12" s="43" t="str">
        <f>IF(人口世帯[[#This Row],[男]]&gt;=1,人口世帯[[#This Row],[男]]-G11,"")</f>
        <v/>
      </c>
      <c r="J12" s="93">
        <f>'7月'!$H$2</f>
        <v>0</v>
      </c>
      <c r="K12" s="44">
        <f>'7月'!$I$2</f>
        <v>0</v>
      </c>
      <c r="L12" s="43" t="str">
        <f>IF(人口世帯[[#This Row],[女]]&gt;=1,人口世帯[[#This Row],[女]]-J11,"")</f>
        <v/>
      </c>
      <c r="M12" s="130"/>
      <c r="N12" s="109" t="s">
        <v>455</v>
      </c>
      <c r="O12" s="129" t="s">
        <v>509</v>
      </c>
    </row>
    <row r="13" spans="2:18" ht="16.2" x14ac:dyDescent="0.2">
      <c r="B13" s="45" t="s">
        <v>32</v>
      </c>
      <c r="C13" s="91">
        <f>'8月'!$L$2</f>
        <v>0</v>
      </c>
      <c r="D13" s="41" t="str">
        <f>IF(人口世帯[[#This Row],[世帯数]]&gt;=1,C13-C12,"")</f>
        <v/>
      </c>
      <c r="E13" s="93">
        <f>'8月'!$J$2</f>
        <v>0</v>
      </c>
      <c r="F13" s="43" t="str">
        <f>IF(人口世帯[[#This Row],[総人口]]&gt;=1,E13-E12,"")</f>
        <v/>
      </c>
      <c r="G13" s="93">
        <f>'8月'!$F$2</f>
        <v>0</v>
      </c>
      <c r="H13" s="44">
        <f>'8月'!$G$2</f>
        <v>0</v>
      </c>
      <c r="I13" s="43" t="str">
        <f>IF(人口世帯[[#This Row],[男]]&gt;=1,人口世帯[[#This Row],[男]]-G12,"")</f>
        <v/>
      </c>
      <c r="J13" s="93">
        <f>'8月'!$H$2</f>
        <v>0</v>
      </c>
      <c r="K13" s="44">
        <f>'8月'!$I$2</f>
        <v>0</v>
      </c>
      <c r="L13" s="43" t="str">
        <f>IF(人口世帯[[#This Row],[女]]&gt;=1,人口世帯[[#This Row],[女]]-J12,"")</f>
        <v/>
      </c>
      <c r="M13" s="130"/>
      <c r="N13" s="109" t="s">
        <v>455</v>
      </c>
      <c r="O13" s="129" t="s">
        <v>510</v>
      </c>
    </row>
    <row r="14" spans="2:18" ht="16.2" x14ac:dyDescent="0.2">
      <c r="B14" s="45" t="s">
        <v>33</v>
      </c>
      <c r="C14" s="91">
        <f>'9月'!$L$2</f>
        <v>0</v>
      </c>
      <c r="D14" s="41" t="str">
        <f>IF(人口世帯[[#This Row],[世帯数]]&gt;=1,C14-C13,"")</f>
        <v/>
      </c>
      <c r="E14" s="93">
        <f>'9月'!$J$2</f>
        <v>0</v>
      </c>
      <c r="F14" s="43" t="str">
        <f>IF(人口世帯[[#This Row],[総人口]]&gt;=1,E14-E13,"")</f>
        <v/>
      </c>
      <c r="G14" s="93">
        <f>'9月'!$F$2</f>
        <v>0</v>
      </c>
      <c r="H14" s="44">
        <f>'9月'!$G$2</f>
        <v>0</v>
      </c>
      <c r="I14" s="43" t="str">
        <f>IF(人口世帯[[#This Row],[男]]&gt;=1,人口世帯[[#This Row],[男]]-G13,"")</f>
        <v/>
      </c>
      <c r="J14" s="93">
        <f>'9月'!$H$2</f>
        <v>0</v>
      </c>
      <c r="K14" s="44">
        <f>'9月'!$I$2</f>
        <v>0</v>
      </c>
      <c r="L14" s="43" t="str">
        <f>IF(人口世帯[[#This Row],[女]]&gt;=1,人口世帯[[#This Row],[女]]-J13,"")</f>
        <v/>
      </c>
      <c r="M14" s="130"/>
      <c r="N14" s="109" t="s">
        <v>455</v>
      </c>
      <c r="O14" s="129" t="s">
        <v>511</v>
      </c>
    </row>
    <row r="15" spans="2:18" ht="16.2" x14ac:dyDescent="0.2">
      <c r="B15" s="45" t="s">
        <v>34</v>
      </c>
      <c r="C15" s="91">
        <f>'10月'!$L$2</f>
        <v>0</v>
      </c>
      <c r="D15" s="41" t="str">
        <f>IF(人口世帯[[#This Row],[世帯数]]&gt;=1,C15-C14,"")</f>
        <v/>
      </c>
      <c r="E15" s="93">
        <f>'10月'!$J$2</f>
        <v>0</v>
      </c>
      <c r="F15" s="43" t="str">
        <f>IF(人口世帯[[#This Row],[総人口]]&gt;=1,E15-E14,"")</f>
        <v/>
      </c>
      <c r="G15" s="93">
        <f>'10月'!$F$2</f>
        <v>0</v>
      </c>
      <c r="H15" s="44">
        <f>'10月'!$G$2</f>
        <v>0</v>
      </c>
      <c r="I15" s="43" t="str">
        <f>IF(人口世帯[[#This Row],[男]]&gt;=1,人口世帯[[#This Row],[男]]-G14,"")</f>
        <v/>
      </c>
      <c r="J15" s="93">
        <f>'10月'!$H$2</f>
        <v>0</v>
      </c>
      <c r="K15" s="44">
        <f>'10月'!$I$2</f>
        <v>0</v>
      </c>
      <c r="L15" s="43" t="str">
        <f>IF(人口世帯[[#This Row],[女]]&gt;=1,人口世帯[[#This Row],[女]]-J14,"")</f>
        <v/>
      </c>
      <c r="M15" s="130"/>
      <c r="N15" s="109" t="s">
        <v>455</v>
      </c>
      <c r="O15" s="129" t="s">
        <v>512</v>
      </c>
    </row>
    <row r="16" spans="2:18" ht="16.2" x14ac:dyDescent="0.2">
      <c r="B16" s="45" t="s">
        <v>35</v>
      </c>
      <c r="C16" s="91">
        <f>'11月'!$L$2</f>
        <v>0</v>
      </c>
      <c r="D16" s="41" t="str">
        <f>IF(人口世帯[[#This Row],[世帯数]]&gt;=1,C16-C15,"")</f>
        <v/>
      </c>
      <c r="E16" s="93">
        <f>'11月'!$J$2</f>
        <v>0</v>
      </c>
      <c r="F16" s="43" t="str">
        <f>IF(人口世帯[[#This Row],[総人口]]&gt;=1,E16-E15,"")</f>
        <v/>
      </c>
      <c r="G16" s="93">
        <f>'11月'!$F$2</f>
        <v>0</v>
      </c>
      <c r="H16" s="44">
        <f>'11月'!$G$2</f>
        <v>0</v>
      </c>
      <c r="I16" s="43" t="str">
        <f>IF(人口世帯[[#This Row],[男]]&gt;=1,人口世帯[[#This Row],[男]]-G15,"")</f>
        <v/>
      </c>
      <c r="J16" s="93">
        <f>'11月'!$H$2</f>
        <v>0</v>
      </c>
      <c r="K16" s="44">
        <f>'11月'!$I$2</f>
        <v>0</v>
      </c>
      <c r="L16" s="43" t="str">
        <f>IF(人口世帯[[#This Row],[女]]&gt;=1,人口世帯[[#This Row],[女]]-J15,"")</f>
        <v/>
      </c>
      <c r="M16" s="130"/>
      <c r="N16" s="109" t="s">
        <v>455</v>
      </c>
      <c r="O16" s="129" t="s">
        <v>513</v>
      </c>
    </row>
    <row r="17" spans="2:15" ht="16.8" thickBot="1" x14ac:dyDescent="0.25">
      <c r="B17" s="46" t="s">
        <v>36</v>
      </c>
      <c r="C17" s="92">
        <f>'12月'!$L$2</f>
        <v>0</v>
      </c>
      <c r="D17" s="41" t="str">
        <f>IF(人口世帯[[#This Row],[世帯数]]&gt;=1,C17-C16,"")</f>
        <v/>
      </c>
      <c r="E17" s="94">
        <f>'12月'!$J$2</f>
        <v>0</v>
      </c>
      <c r="F17" s="43" t="str">
        <f>IF(人口世帯[[#This Row],[総人口]]&gt;=1,E17-E16,"")</f>
        <v/>
      </c>
      <c r="G17" s="93">
        <f>'12月'!$F$2</f>
        <v>0</v>
      </c>
      <c r="H17" s="44">
        <f>'12月'!$G$2</f>
        <v>0</v>
      </c>
      <c r="I17" s="43" t="str">
        <f>IF(人口世帯[[#This Row],[男]]&gt;=1,人口世帯[[#This Row],[男]]-G16,"")</f>
        <v/>
      </c>
      <c r="J17" s="93">
        <f>'12月'!$H$2</f>
        <v>0</v>
      </c>
      <c r="K17" s="44">
        <f>'12月'!$I$2</f>
        <v>0</v>
      </c>
      <c r="L17" s="43" t="str">
        <f>IF(人口世帯[[#This Row],[女]]&gt;=1,人口世帯[[#This Row],[女]]-J16,"")</f>
        <v/>
      </c>
      <c r="M17" s="130"/>
      <c r="N17" s="109" t="s">
        <v>455</v>
      </c>
      <c r="O17" s="129" t="s">
        <v>514</v>
      </c>
    </row>
    <row r="18" spans="2:15" ht="16.2" x14ac:dyDescent="0.2">
      <c r="B18" s="47"/>
      <c r="C18" s="48"/>
      <c r="D18" s="49"/>
      <c r="E18" s="50"/>
      <c r="F18" s="51"/>
      <c r="G18" s="51"/>
      <c r="H18" s="50"/>
      <c r="I18" s="50"/>
      <c r="J18" s="51"/>
      <c r="K18" s="50"/>
      <c r="L18" s="50"/>
      <c r="N18" s="112"/>
    </row>
    <row r="19" spans="2:15" ht="16.8" thickBot="1" x14ac:dyDescent="0.25">
      <c r="B19" s="80" t="s">
        <v>373</v>
      </c>
    </row>
    <row r="20" spans="2:15" ht="16.8" thickBot="1" x14ac:dyDescent="0.25">
      <c r="B20" s="80" t="s">
        <v>375</v>
      </c>
      <c r="C20" s="48"/>
      <c r="D20" s="49"/>
      <c r="E20" s="50"/>
      <c r="F20" s="51"/>
      <c r="G20" s="51"/>
      <c r="H20" s="50"/>
      <c r="I20" s="50"/>
      <c r="J20" s="51"/>
      <c r="K20" s="50"/>
      <c r="L20" s="50"/>
    </row>
    <row r="21" spans="2:15" x14ac:dyDescent="0.2">
      <c r="B21" s="38" t="s">
        <v>38</v>
      </c>
      <c r="C21" s="31" t="s">
        <v>362</v>
      </c>
      <c r="D21" s="32" t="s">
        <v>360</v>
      </c>
      <c r="E21" s="33" t="s">
        <v>363</v>
      </c>
      <c r="F21" s="34" t="s">
        <v>364</v>
      </c>
      <c r="G21" s="33" t="s">
        <v>365</v>
      </c>
      <c r="H21" s="35" t="s">
        <v>366</v>
      </c>
      <c r="I21" s="36" t="s">
        <v>361</v>
      </c>
      <c r="J21" s="37" t="s">
        <v>367</v>
      </c>
      <c r="K21" s="34" t="s">
        <v>368</v>
      </c>
      <c r="L21" s="37" t="s">
        <v>369</v>
      </c>
      <c r="M21" s="35" t="s">
        <v>370</v>
      </c>
    </row>
    <row r="22" spans="2:15" x14ac:dyDescent="0.2">
      <c r="B22" s="52" t="s">
        <v>27</v>
      </c>
      <c r="C22" s="123">
        <f t="shared" ref="C22:C33" si="0">D22-I22</f>
        <v>-141</v>
      </c>
      <c r="D22" s="53">
        <f>SUM(E22:H22)</f>
        <v>24</v>
      </c>
      <c r="E22" s="54">
        <v>9</v>
      </c>
      <c r="F22" s="54">
        <v>15</v>
      </c>
      <c r="G22" s="55">
        <v>0</v>
      </c>
      <c r="H22" s="56">
        <v>0</v>
      </c>
      <c r="I22" s="53">
        <f>SUM(J22:M22)</f>
        <v>165</v>
      </c>
      <c r="J22" s="57">
        <v>94</v>
      </c>
      <c r="K22" s="54">
        <v>71</v>
      </c>
      <c r="L22" s="57">
        <v>0</v>
      </c>
      <c r="M22" s="56">
        <v>0</v>
      </c>
    </row>
    <row r="23" spans="2:15" x14ac:dyDescent="0.2">
      <c r="B23" s="52" t="s">
        <v>1</v>
      </c>
      <c r="C23" s="123">
        <f t="shared" si="0"/>
        <v>-87</v>
      </c>
      <c r="D23" s="53">
        <f t="shared" ref="D23:D33" si="1">SUM(E23:H23)</f>
        <v>21</v>
      </c>
      <c r="E23" s="55">
        <v>11</v>
      </c>
      <c r="F23" s="54">
        <v>10</v>
      </c>
      <c r="G23" s="55">
        <v>0</v>
      </c>
      <c r="H23" s="56">
        <v>0</v>
      </c>
      <c r="I23" s="53">
        <f t="shared" ref="I23:I33" si="2">SUM(J23:M23)</f>
        <v>108</v>
      </c>
      <c r="J23" s="57">
        <v>44</v>
      </c>
      <c r="K23" s="54">
        <v>64</v>
      </c>
      <c r="L23" s="57">
        <v>0</v>
      </c>
      <c r="M23" s="56">
        <v>0</v>
      </c>
    </row>
    <row r="24" spans="2:15" x14ac:dyDescent="0.2">
      <c r="B24" s="52" t="s">
        <v>3</v>
      </c>
      <c r="C24" s="123">
        <f t="shared" si="0"/>
        <v>-103</v>
      </c>
      <c r="D24" s="53">
        <f t="shared" si="1"/>
        <v>26</v>
      </c>
      <c r="E24" s="55">
        <v>10</v>
      </c>
      <c r="F24" s="54">
        <v>16</v>
      </c>
      <c r="G24" s="55">
        <v>0</v>
      </c>
      <c r="H24" s="56">
        <v>0</v>
      </c>
      <c r="I24" s="53">
        <f t="shared" si="2"/>
        <v>129</v>
      </c>
      <c r="J24" s="57">
        <v>57</v>
      </c>
      <c r="K24" s="54">
        <v>70</v>
      </c>
      <c r="L24" s="57">
        <v>2</v>
      </c>
      <c r="M24" s="56">
        <v>0</v>
      </c>
    </row>
    <row r="25" spans="2:15" x14ac:dyDescent="0.2">
      <c r="B25" s="52" t="s">
        <v>28</v>
      </c>
      <c r="C25" s="123">
        <f t="shared" si="0"/>
        <v>0</v>
      </c>
      <c r="D25" s="53">
        <f t="shared" si="1"/>
        <v>0</v>
      </c>
      <c r="E25" s="55"/>
      <c r="F25" s="54"/>
      <c r="G25" s="55"/>
      <c r="H25" s="56"/>
      <c r="I25" s="53">
        <f t="shared" si="2"/>
        <v>0</v>
      </c>
      <c r="J25" s="57"/>
      <c r="K25" s="54"/>
      <c r="L25" s="57"/>
      <c r="M25" s="56"/>
    </row>
    <row r="26" spans="2:15" x14ac:dyDescent="0.2">
      <c r="B26" s="52" t="s">
        <v>29</v>
      </c>
      <c r="C26" s="123">
        <f t="shared" si="0"/>
        <v>0</v>
      </c>
      <c r="D26" s="53">
        <f t="shared" si="1"/>
        <v>0</v>
      </c>
      <c r="E26" s="55"/>
      <c r="F26" s="54"/>
      <c r="G26" s="55"/>
      <c r="H26" s="56"/>
      <c r="I26" s="53">
        <f t="shared" si="2"/>
        <v>0</v>
      </c>
      <c r="J26" s="57"/>
      <c r="K26" s="54"/>
      <c r="L26" s="57"/>
      <c r="M26" s="56"/>
    </row>
    <row r="27" spans="2:15" x14ac:dyDescent="0.2">
      <c r="B27" s="52" t="s">
        <v>30</v>
      </c>
      <c r="C27" s="123">
        <f t="shared" si="0"/>
        <v>0</v>
      </c>
      <c r="D27" s="53">
        <f t="shared" si="1"/>
        <v>0</v>
      </c>
      <c r="E27" s="55"/>
      <c r="F27" s="54"/>
      <c r="G27" s="55"/>
      <c r="H27" s="56"/>
      <c r="I27" s="53">
        <f t="shared" si="2"/>
        <v>0</v>
      </c>
      <c r="J27" s="57"/>
      <c r="K27" s="54"/>
      <c r="L27" s="57"/>
      <c r="M27" s="56"/>
    </row>
    <row r="28" spans="2:15" x14ac:dyDescent="0.2">
      <c r="B28" s="52" t="s">
        <v>31</v>
      </c>
      <c r="C28" s="123">
        <f t="shared" si="0"/>
        <v>0</v>
      </c>
      <c r="D28" s="53">
        <f t="shared" si="1"/>
        <v>0</v>
      </c>
      <c r="E28" s="55"/>
      <c r="F28" s="54"/>
      <c r="G28" s="55"/>
      <c r="H28" s="56"/>
      <c r="I28" s="53">
        <f t="shared" si="2"/>
        <v>0</v>
      </c>
      <c r="J28" s="57"/>
      <c r="K28" s="54"/>
      <c r="L28" s="57"/>
      <c r="M28" s="56"/>
    </row>
    <row r="29" spans="2:15" x14ac:dyDescent="0.2">
      <c r="B29" s="52" t="s">
        <v>32</v>
      </c>
      <c r="C29" s="123">
        <f t="shared" si="0"/>
        <v>0</v>
      </c>
      <c r="D29" s="53">
        <f t="shared" si="1"/>
        <v>0</v>
      </c>
      <c r="E29" s="55"/>
      <c r="F29" s="54"/>
      <c r="G29" s="55"/>
      <c r="H29" s="56"/>
      <c r="I29" s="53">
        <f t="shared" si="2"/>
        <v>0</v>
      </c>
      <c r="J29" s="57"/>
      <c r="K29" s="54"/>
      <c r="L29" s="57"/>
      <c r="M29" s="56"/>
    </row>
    <row r="30" spans="2:15" x14ac:dyDescent="0.2">
      <c r="B30" s="52" t="s">
        <v>33</v>
      </c>
      <c r="C30" s="123">
        <f t="shared" si="0"/>
        <v>0</v>
      </c>
      <c r="D30" s="53">
        <f t="shared" si="1"/>
        <v>0</v>
      </c>
      <c r="E30" s="55"/>
      <c r="F30" s="54"/>
      <c r="G30" s="55"/>
      <c r="H30" s="56"/>
      <c r="I30" s="53">
        <f t="shared" si="2"/>
        <v>0</v>
      </c>
      <c r="J30" s="57"/>
      <c r="K30" s="54"/>
      <c r="L30" s="57"/>
      <c r="M30" s="56"/>
    </row>
    <row r="31" spans="2:15" x14ac:dyDescent="0.2">
      <c r="B31" s="52" t="s">
        <v>34</v>
      </c>
      <c r="C31" s="123">
        <f t="shared" si="0"/>
        <v>0</v>
      </c>
      <c r="D31" s="53">
        <f t="shared" si="1"/>
        <v>0</v>
      </c>
      <c r="E31" s="55"/>
      <c r="F31" s="54"/>
      <c r="G31" s="55"/>
      <c r="H31" s="56"/>
      <c r="I31" s="53">
        <f t="shared" si="2"/>
        <v>0</v>
      </c>
      <c r="J31" s="57"/>
      <c r="K31" s="54"/>
      <c r="L31" s="57"/>
      <c r="M31" s="56"/>
    </row>
    <row r="32" spans="2:15" x14ac:dyDescent="0.2">
      <c r="B32" s="52" t="s">
        <v>35</v>
      </c>
      <c r="C32" s="123">
        <f t="shared" si="0"/>
        <v>0</v>
      </c>
      <c r="D32" s="53">
        <f t="shared" si="1"/>
        <v>0</v>
      </c>
      <c r="E32" s="55"/>
      <c r="F32" s="54"/>
      <c r="G32" s="55"/>
      <c r="H32" s="56"/>
      <c r="I32" s="53">
        <f t="shared" si="2"/>
        <v>0</v>
      </c>
      <c r="J32" s="57"/>
      <c r="K32" s="54"/>
      <c r="L32" s="57"/>
      <c r="M32" s="56"/>
    </row>
    <row r="33" spans="2:15" x14ac:dyDescent="0.2">
      <c r="B33" s="52" t="s">
        <v>36</v>
      </c>
      <c r="C33" s="123">
        <f t="shared" si="0"/>
        <v>0</v>
      </c>
      <c r="D33" s="53">
        <f t="shared" si="1"/>
        <v>0</v>
      </c>
      <c r="E33" s="55"/>
      <c r="F33" s="54"/>
      <c r="G33" s="55"/>
      <c r="H33" s="56"/>
      <c r="I33" s="53">
        <f t="shared" si="2"/>
        <v>0</v>
      </c>
      <c r="J33" s="57"/>
      <c r="K33" s="54"/>
      <c r="L33" s="57"/>
      <c r="M33" s="56"/>
    </row>
    <row r="34" spans="2:15" ht="15" thickBot="1" x14ac:dyDescent="0.25">
      <c r="B34" s="52" t="s">
        <v>371</v>
      </c>
      <c r="C34" s="123">
        <f t="shared" ref="C34:I34" si="3">SUM(C22:C33)</f>
        <v>-331</v>
      </c>
      <c r="D34" s="58">
        <f t="shared" si="3"/>
        <v>71</v>
      </c>
      <c r="E34" s="59"/>
      <c r="F34" s="60"/>
      <c r="G34" s="61"/>
      <c r="H34" s="60"/>
      <c r="I34" s="58">
        <f t="shared" si="3"/>
        <v>402</v>
      </c>
      <c r="J34" s="62"/>
      <c r="K34" s="60"/>
      <c r="L34" s="61"/>
      <c r="M34" s="60"/>
    </row>
    <row r="35" spans="2:15" x14ac:dyDescent="0.2">
      <c r="B35" s="47"/>
      <c r="C35" s="48"/>
      <c r="D35" s="49"/>
      <c r="E35" s="50"/>
      <c r="F35" s="51"/>
      <c r="G35" s="51"/>
      <c r="H35" s="50"/>
      <c r="I35" s="50"/>
      <c r="J35" s="51"/>
      <c r="K35" s="50"/>
      <c r="L35" s="50"/>
    </row>
    <row r="36" spans="2:15" ht="16.8" thickBot="1" x14ac:dyDescent="0.25">
      <c r="B36" s="80" t="s">
        <v>374</v>
      </c>
    </row>
    <row r="37" spans="2:15" x14ac:dyDescent="0.2">
      <c r="B37" s="38" t="s">
        <v>38</v>
      </c>
      <c r="C37" s="31" t="s">
        <v>372</v>
      </c>
      <c r="D37" s="32" t="s">
        <v>21</v>
      </c>
      <c r="E37" s="33" t="s">
        <v>376</v>
      </c>
      <c r="F37" s="34" t="s">
        <v>377</v>
      </c>
      <c r="G37" s="33" t="s">
        <v>378</v>
      </c>
      <c r="H37" s="35" t="s">
        <v>379</v>
      </c>
      <c r="I37" s="36" t="s">
        <v>22</v>
      </c>
      <c r="J37" s="37" t="s">
        <v>380</v>
      </c>
      <c r="K37" s="34" t="s">
        <v>381</v>
      </c>
      <c r="L37" s="37" t="s">
        <v>382</v>
      </c>
      <c r="M37" s="35" t="s">
        <v>383</v>
      </c>
    </row>
    <row r="38" spans="2:15" x14ac:dyDescent="0.2">
      <c r="B38" s="52" t="s">
        <v>27</v>
      </c>
      <c r="C38" s="123">
        <f t="shared" ref="C38:C49" si="4">D38-I38</f>
        <v>-51</v>
      </c>
      <c r="D38" s="53">
        <f>SUM(E38:H38)</f>
        <v>81</v>
      </c>
      <c r="E38" s="55">
        <v>41</v>
      </c>
      <c r="F38" s="54">
        <v>30</v>
      </c>
      <c r="G38" s="55">
        <v>9</v>
      </c>
      <c r="H38" s="56">
        <v>1</v>
      </c>
      <c r="I38" s="53">
        <f>SUM(J38:M38)</f>
        <v>132</v>
      </c>
      <c r="J38" s="57">
        <v>64</v>
      </c>
      <c r="K38" s="54">
        <v>58</v>
      </c>
      <c r="L38" s="57">
        <v>7</v>
      </c>
      <c r="M38" s="56">
        <v>3</v>
      </c>
      <c r="O38" s="63"/>
    </row>
    <row r="39" spans="2:15" x14ac:dyDescent="0.2">
      <c r="B39" s="52" t="s">
        <v>1</v>
      </c>
      <c r="C39" s="123">
        <f t="shared" si="4"/>
        <v>-35</v>
      </c>
      <c r="D39" s="53">
        <f t="shared" ref="D39:D49" si="5">SUM(E39:H39)</f>
        <v>117</v>
      </c>
      <c r="E39" s="55">
        <v>62</v>
      </c>
      <c r="F39" s="54">
        <v>42</v>
      </c>
      <c r="G39" s="55">
        <v>6</v>
      </c>
      <c r="H39" s="56">
        <v>7</v>
      </c>
      <c r="I39" s="53">
        <f t="shared" ref="I39:I49" si="6">SUM(J39:M39)</f>
        <v>152</v>
      </c>
      <c r="J39" s="57">
        <v>80</v>
      </c>
      <c r="K39" s="54">
        <v>65</v>
      </c>
      <c r="L39" s="57">
        <v>3</v>
      </c>
      <c r="M39" s="56">
        <v>4</v>
      </c>
      <c r="O39" s="63"/>
    </row>
    <row r="40" spans="2:15" x14ac:dyDescent="0.2">
      <c r="B40" s="52" t="s">
        <v>3</v>
      </c>
      <c r="C40" s="123">
        <f t="shared" si="4"/>
        <v>-172</v>
      </c>
      <c r="D40" s="53">
        <f t="shared" si="5"/>
        <v>355</v>
      </c>
      <c r="E40" s="55">
        <v>192</v>
      </c>
      <c r="F40" s="54">
        <v>137</v>
      </c>
      <c r="G40" s="55">
        <v>16</v>
      </c>
      <c r="H40" s="56">
        <v>10</v>
      </c>
      <c r="I40" s="53">
        <f t="shared" si="6"/>
        <v>527</v>
      </c>
      <c r="J40" s="57">
        <v>268</v>
      </c>
      <c r="K40" s="54">
        <v>239</v>
      </c>
      <c r="L40" s="57">
        <v>14</v>
      </c>
      <c r="M40" s="56">
        <v>6</v>
      </c>
      <c r="O40" s="63"/>
    </row>
    <row r="41" spans="2:15" x14ac:dyDescent="0.2">
      <c r="B41" s="52" t="s">
        <v>28</v>
      </c>
      <c r="C41" s="123">
        <f t="shared" si="4"/>
        <v>0</v>
      </c>
      <c r="D41" s="53">
        <f t="shared" si="5"/>
        <v>0</v>
      </c>
      <c r="E41" s="55"/>
      <c r="F41" s="54"/>
      <c r="G41" s="55"/>
      <c r="H41" s="56"/>
      <c r="I41" s="53">
        <f t="shared" si="6"/>
        <v>0</v>
      </c>
      <c r="J41" s="57"/>
      <c r="K41" s="54"/>
      <c r="L41" s="57"/>
      <c r="M41" s="56"/>
      <c r="O41" s="63"/>
    </row>
    <row r="42" spans="2:15" x14ac:dyDescent="0.2">
      <c r="B42" s="52" t="s">
        <v>29</v>
      </c>
      <c r="C42" s="123">
        <f t="shared" si="4"/>
        <v>0</v>
      </c>
      <c r="D42" s="53">
        <f t="shared" si="5"/>
        <v>0</v>
      </c>
      <c r="E42" s="55"/>
      <c r="F42" s="54"/>
      <c r="G42" s="55"/>
      <c r="H42" s="56"/>
      <c r="I42" s="53">
        <f t="shared" si="6"/>
        <v>0</v>
      </c>
      <c r="J42" s="57"/>
      <c r="K42" s="54"/>
      <c r="L42" s="57"/>
      <c r="M42" s="56"/>
      <c r="O42" s="63"/>
    </row>
    <row r="43" spans="2:15" x14ac:dyDescent="0.2">
      <c r="B43" s="52" t="s">
        <v>30</v>
      </c>
      <c r="C43" s="123">
        <f t="shared" si="4"/>
        <v>0</v>
      </c>
      <c r="D43" s="53">
        <f t="shared" si="5"/>
        <v>0</v>
      </c>
      <c r="E43" s="55"/>
      <c r="F43" s="54"/>
      <c r="G43" s="55"/>
      <c r="H43" s="56"/>
      <c r="I43" s="53">
        <f t="shared" si="6"/>
        <v>0</v>
      </c>
      <c r="J43" s="57"/>
      <c r="K43" s="54"/>
      <c r="L43" s="57"/>
      <c r="M43" s="56"/>
      <c r="O43" s="63"/>
    </row>
    <row r="44" spans="2:15" x14ac:dyDescent="0.2">
      <c r="B44" s="52" t="s">
        <v>31</v>
      </c>
      <c r="C44" s="123">
        <f t="shared" si="4"/>
        <v>0</v>
      </c>
      <c r="D44" s="53">
        <f t="shared" si="5"/>
        <v>0</v>
      </c>
      <c r="E44" s="55"/>
      <c r="F44" s="54"/>
      <c r="G44" s="55"/>
      <c r="H44" s="56"/>
      <c r="I44" s="53">
        <f t="shared" si="6"/>
        <v>0</v>
      </c>
      <c r="J44" s="57"/>
      <c r="K44" s="54"/>
      <c r="L44" s="57"/>
      <c r="M44" s="56"/>
      <c r="O44" s="63"/>
    </row>
    <row r="45" spans="2:15" x14ac:dyDescent="0.2">
      <c r="B45" s="52" t="s">
        <v>32</v>
      </c>
      <c r="C45" s="123">
        <f t="shared" si="4"/>
        <v>0</v>
      </c>
      <c r="D45" s="53">
        <f t="shared" si="5"/>
        <v>0</v>
      </c>
      <c r="E45" s="55"/>
      <c r="F45" s="54"/>
      <c r="G45" s="55"/>
      <c r="H45" s="56"/>
      <c r="I45" s="53">
        <f t="shared" si="6"/>
        <v>0</v>
      </c>
      <c r="J45" s="57"/>
      <c r="K45" s="54"/>
      <c r="L45" s="57"/>
      <c r="M45" s="56"/>
      <c r="O45" s="63"/>
    </row>
    <row r="46" spans="2:15" x14ac:dyDescent="0.2">
      <c r="B46" s="52" t="s">
        <v>33</v>
      </c>
      <c r="C46" s="123">
        <f t="shared" si="4"/>
        <v>0</v>
      </c>
      <c r="D46" s="53">
        <f t="shared" si="5"/>
        <v>0</v>
      </c>
      <c r="E46" s="55"/>
      <c r="F46" s="54"/>
      <c r="G46" s="55"/>
      <c r="H46" s="56"/>
      <c r="I46" s="53">
        <f t="shared" si="6"/>
        <v>0</v>
      </c>
      <c r="J46" s="57"/>
      <c r="K46" s="54"/>
      <c r="L46" s="57"/>
      <c r="M46" s="56"/>
      <c r="O46" s="63"/>
    </row>
    <row r="47" spans="2:15" x14ac:dyDescent="0.2">
      <c r="B47" s="52" t="s">
        <v>34</v>
      </c>
      <c r="C47" s="123">
        <f t="shared" si="4"/>
        <v>0</v>
      </c>
      <c r="D47" s="53">
        <f t="shared" si="5"/>
        <v>0</v>
      </c>
      <c r="E47" s="55"/>
      <c r="F47" s="54"/>
      <c r="G47" s="55"/>
      <c r="H47" s="56"/>
      <c r="I47" s="53">
        <f t="shared" si="6"/>
        <v>0</v>
      </c>
      <c r="J47" s="57"/>
      <c r="K47" s="54"/>
      <c r="L47" s="57"/>
      <c r="M47" s="56"/>
      <c r="O47" s="63"/>
    </row>
    <row r="48" spans="2:15" x14ac:dyDescent="0.2">
      <c r="B48" s="52" t="s">
        <v>35</v>
      </c>
      <c r="C48" s="123">
        <f t="shared" si="4"/>
        <v>0</v>
      </c>
      <c r="D48" s="53">
        <f t="shared" si="5"/>
        <v>0</v>
      </c>
      <c r="E48" s="55"/>
      <c r="F48" s="54"/>
      <c r="G48" s="55"/>
      <c r="H48" s="56"/>
      <c r="I48" s="53">
        <f t="shared" si="6"/>
        <v>0</v>
      </c>
      <c r="J48" s="57"/>
      <c r="K48" s="54"/>
      <c r="L48" s="57"/>
      <c r="M48" s="56"/>
      <c r="O48" s="63"/>
    </row>
    <row r="49" spans="2:22" x14ac:dyDescent="0.2">
      <c r="B49" s="52" t="s">
        <v>36</v>
      </c>
      <c r="C49" s="123">
        <f t="shared" si="4"/>
        <v>0</v>
      </c>
      <c r="D49" s="53">
        <f t="shared" si="5"/>
        <v>0</v>
      </c>
      <c r="E49" s="55"/>
      <c r="F49" s="54"/>
      <c r="G49" s="55"/>
      <c r="H49" s="56"/>
      <c r="I49" s="53">
        <f t="shared" si="6"/>
        <v>0</v>
      </c>
      <c r="J49" s="57"/>
      <c r="K49" s="54"/>
      <c r="L49" s="57"/>
      <c r="M49" s="56"/>
      <c r="O49" s="63"/>
    </row>
    <row r="50" spans="2:22" ht="15" thickBot="1" x14ac:dyDescent="0.25">
      <c r="B50" s="52" t="s">
        <v>371</v>
      </c>
      <c r="C50" s="123">
        <f t="shared" ref="C50:I50" si="7">SUM(C38:C49)</f>
        <v>-258</v>
      </c>
      <c r="D50" s="58">
        <f t="shared" si="7"/>
        <v>553</v>
      </c>
      <c r="E50" s="59"/>
      <c r="F50" s="60"/>
      <c r="G50" s="61"/>
      <c r="H50" s="60"/>
      <c r="I50" s="58">
        <f t="shared" si="7"/>
        <v>811</v>
      </c>
      <c r="J50" s="59"/>
      <c r="K50" s="60"/>
      <c r="L50" s="61"/>
      <c r="M50" s="60"/>
    </row>
    <row r="51" spans="2:22" x14ac:dyDescent="0.2">
      <c r="B51" s="64"/>
      <c r="C51" s="65"/>
      <c r="D51" s="66"/>
      <c r="E51" s="67"/>
      <c r="F51" s="67"/>
      <c r="G51" s="67"/>
      <c r="H51" s="67"/>
      <c r="I51" s="66"/>
      <c r="J51" s="67"/>
      <c r="K51" s="67"/>
      <c r="L51" s="67"/>
      <c r="M51" s="67"/>
    </row>
    <row r="52" spans="2:22" x14ac:dyDescent="0.2">
      <c r="B52" s="64"/>
      <c r="C52" s="65"/>
      <c r="D52" s="66"/>
      <c r="E52" s="67"/>
      <c r="F52" s="67"/>
      <c r="G52" s="67"/>
      <c r="H52" s="67"/>
      <c r="I52" s="66"/>
      <c r="J52" s="67"/>
      <c r="K52" s="67"/>
      <c r="L52" s="67"/>
      <c r="M52" s="67"/>
    </row>
    <row r="53" spans="2:22" ht="16.2" x14ac:dyDescent="0.2">
      <c r="B53" s="80" t="s">
        <v>395</v>
      </c>
    </row>
    <row r="55" spans="2:22" x14ac:dyDescent="0.2">
      <c r="B55" s="113" t="s">
        <v>38</v>
      </c>
      <c r="C55" s="114" t="s">
        <v>359</v>
      </c>
      <c r="D55" s="114" t="s">
        <v>413</v>
      </c>
      <c r="E55" s="114" t="s">
        <v>414</v>
      </c>
      <c r="F55" s="114" t="s">
        <v>415</v>
      </c>
      <c r="G55" s="114" t="s">
        <v>416</v>
      </c>
      <c r="H55" s="114" t="s">
        <v>417</v>
      </c>
      <c r="I55" s="114" t="s">
        <v>418</v>
      </c>
      <c r="J55" s="114" t="s">
        <v>419</v>
      </c>
      <c r="K55" s="114" t="s">
        <v>420</v>
      </c>
      <c r="L55" s="114" t="s">
        <v>421</v>
      </c>
      <c r="M55" s="114" t="s">
        <v>422</v>
      </c>
      <c r="N55" s="114" t="s">
        <v>423</v>
      </c>
      <c r="O55" s="114" t="s">
        <v>424</v>
      </c>
      <c r="P55" s="114" t="s">
        <v>425</v>
      </c>
      <c r="Q55" s="114" t="s">
        <v>426</v>
      </c>
      <c r="R55" s="114" t="s">
        <v>427</v>
      </c>
      <c r="S55" s="114" t="s">
        <v>428</v>
      </c>
      <c r="T55" s="115" t="s">
        <v>429</v>
      </c>
    </row>
    <row r="56" spans="2:22" x14ac:dyDescent="0.2">
      <c r="B56" s="52" t="s">
        <v>0</v>
      </c>
      <c r="C56" s="96">
        <f>SUM('TOP(まとめ)（行政区別人口)'!$D56:$T56)</f>
        <v>76024</v>
      </c>
      <c r="D56" s="96">
        <f>SUMIF(人口１月[地域（行政区別）],D$55,人口１月[合計人数])</f>
        <v>36775</v>
      </c>
      <c r="E56" s="96">
        <f>SUMIF(人口１月[地域（行政区別）],E$55,人口１月[合計人数])</f>
        <v>4071</v>
      </c>
      <c r="F56" s="96">
        <f>SUMIF(人口１月[地域（行政区別）],F$55,人口１月[合計人数])</f>
        <v>5849</v>
      </c>
      <c r="G56" s="96">
        <f>SUMIF(人口１月[地域（行政区別）],G$55,人口１月[合計人数])</f>
        <v>2712</v>
      </c>
      <c r="H56" s="96">
        <f>SUMIF(人口１月[地域（行政区別）],H$55,人口１月[合計人数])</f>
        <v>8156</v>
      </c>
      <c r="I56" s="96">
        <f>SUMIF(人口１月[地域（行政区別）],I$55,人口１月[合計人数])</f>
        <v>4822</v>
      </c>
      <c r="J56" s="96">
        <f>SUMIF(人口１月[地域（行政区別）],J$55,人口１月[合計人数])</f>
        <v>731</v>
      </c>
      <c r="K56" s="96">
        <f>SUMIF(人口１月[地域（行政区別）],K$55,人口１月[合計人数])</f>
        <v>157</v>
      </c>
      <c r="L56" s="96">
        <f>SUMIF(人口１月[地域（行政区別）],L$55,人口１月[合計人数])</f>
        <v>708</v>
      </c>
      <c r="M56" s="96">
        <f>SUMIF(人口１月[地域（行政区別）],M$55,人口１月[合計人数])</f>
        <v>305</v>
      </c>
      <c r="N56" s="96">
        <f>SUMIF(人口１月[地域（行政区別）],N$55,人口１月[合計人数])</f>
        <v>1206</v>
      </c>
      <c r="O56" s="96">
        <f>SUMIF(人口１月[地域（行政区別）],O$55,人口１月[合計人数])</f>
        <v>2267</v>
      </c>
      <c r="P56" s="96">
        <f>SUMIF(人口１月[地域（行政区別）],P$55,人口１月[合計人数])</f>
        <v>1109</v>
      </c>
      <c r="Q56" s="96">
        <f>SUMIF(人口１月[地域（行政区別）],Q$55,人口１月[合計人数])</f>
        <v>820</v>
      </c>
      <c r="R56" s="96">
        <f>SUMIF(人口１月[地域（行政区別）],R$55,人口１月[合計人数])</f>
        <v>707</v>
      </c>
      <c r="S56" s="96">
        <f>SUMIF(人口１月[地域（行政区別）],S$55,人口１月[合計人数])</f>
        <v>1012</v>
      </c>
      <c r="T56" s="96">
        <f>SUMIF(人口１月[地域（行政区別）],T$55,人口１月[合計人数])</f>
        <v>4617</v>
      </c>
      <c r="V56" s="63"/>
    </row>
    <row r="57" spans="2:22" x14ac:dyDescent="0.2">
      <c r="B57" s="52" t="s">
        <v>2</v>
      </c>
      <c r="C57" s="96">
        <f>SUM('TOP(まとめ)（行政区別人口)'!$D57:$T57)</f>
        <v>75902</v>
      </c>
      <c r="D57" s="96">
        <f>SUMIF(人口２月[地域（行政区別）],D$55,人口２月[合計人数])</f>
        <v>36731</v>
      </c>
      <c r="E57" s="96">
        <f>SUMIF(人口２月[地域（行政区別）],E$55,人口２月[合計人数])</f>
        <v>4061</v>
      </c>
      <c r="F57" s="96">
        <f>SUMIF(人口２月[地域（行政区別）],F$55,人口２月[合計人数])</f>
        <v>5849</v>
      </c>
      <c r="G57" s="96">
        <f>SUMIF(人口２月[地域（行政区別）],G$55,人口２月[合計人数])</f>
        <v>2716</v>
      </c>
      <c r="H57" s="96">
        <f>SUMIF(人口２月[地域（行政区別）],H$55,人口２月[合計人数])</f>
        <v>8142</v>
      </c>
      <c r="I57" s="96">
        <f>SUMIF(人口２月[地域（行政区別）],I$55,人口２月[合計人数])</f>
        <v>4800</v>
      </c>
      <c r="J57" s="96">
        <f>SUMIF(人口２月[地域（行政区別）],J$55,人口２月[合計人数])</f>
        <v>725</v>
      </c>
      <c r="K57" s="96">
        <f>SUMIF(人口２月[地域（行政区別）],K$55,人口２月[合計人数])</f>
        <v>161</v>
      </c>
      <c r="L57" s="96">
        <f>SUMIF(人口２月[地域（行政区別）],L$55,人口２月[合計人数])</f>
        <v>703</v>
      </c>
      <c r="M57" s="96">
        <f>SUMIF(人口２月[地域（行政区別）],M$55,人口２月[合計人数])</f>
        <v>304</v>
      </c>
      <c r="N57" s="96">
        <f>SUMIF(人口２月[地域（行政区別）],N$55,人口２月[合計人数])</f>
        <v>1206</v>
      </c>
      <c r="O57" s="96">
        <f>SUMIF(人口２月[地域（行政区別）],O$55,人口２月[合計人数])</f>
        <v>2256</v>
      </c>
      <c r="P57" s="96">
        <f>SUMIF(人口２月[地域（行政区別）],P$55,人口２月[合計人数])</f>
        <v>1107</v>
      </c>
      <c r="Q57" s="96">
        <f>SUMIF(人口２月[地域（行政区別）],Q$55,人口２月[合計人数])</f>
        <v>817</v>
      </c>
      <c r="R57" s="96">
        <f>SUMIF(人口２月[地域（行政区別）],R$55,人口２月[合計人数])</f>
        <v>706</v>
      </c>
      <c r="S57" s="96">
        <f>SUMIF(人口２月[地域（行政区別）],S$55,人口２月[合計人数])</f>
        <v>1011</v>
      </c>
      <c r="T57" s="96">
        <f>SUMIF(人口２月[地域（行政区別）],T$55,人口２月[合計人数])</f>
        <v>4607</v>
      </c>
      <c r="V57" s="63"/>
    </row>
    <row r="58" spans="2:22" x14ac:dyDescent="0.2">
      <c r="B58" s="52" t="s">
        <v>4</v>
      </c>
      <c r="C58" s="96">
        <f>SUM('TOP(まとめ)（行政区別人口)'!$D58:$T58)</f>
        <v>75627</v>
      </c>
      <c r="D58" s="96">
        <f>SUMIF(人口３月[地域（行政区別）],D$55,人口３月[合計人数])</f>
        <v>36623</v>
      </c>
      <c r="E58" s="96">
        <f>SUMIF(人口３月[地域（行政区別）],E$55,人口３月[合計人数])</f>
        <v>4032</v>
      </c>
      <c r="F58" s="96">
        <f>SUMIF(人口３月[地域（行政区別）],F$55,人口３月[合計人数])</f>
        <v>5838</v>
      </c>
      <c r="G58" s="96">
        <f>SUMIF(人口３月[地域（行政区別）],G$55,人口３月[合計人数])</f>
        <v>2708</v>
      </c>
      <c r="H58" s="96">
        <f>SUMIF(人口３月[地域（行政区別）],H$55,人口３月[合計人数])</f>
        <v>8127</v>
      </c>
      <c r="I58" s="96">
        <f>SUMIF(人口３月[地域（行政区別）],I$55,人口３月[合計人数])</f>
        <v>4782</v>
      </c>
      <c r="J58" s="96">
        <f>SUMIF(人口３月[地域（行政区別）],J$55,人口３月[合計人数])</f>
        <v>724</v>
      </c>
      <c r="K58" s="96">
        <f>SUMIF(人口３月[地域（行政区別）],K$55,人口３月[合計人数])</f>
        <v>160</v>
      </c>
      <c r="L58" s="96">
        <f>SUMIF(人口３月[地域（行政区別）],L$55,人口３月[合計人数])</f>
        <v>694</v>
      </c>
      <c r="M58" s="96">
        <f>SUMIF(人口３月[地域（行政区別）],M$55,人口３月[合計人数])</f>
        <v>303</v>
      </c>
      <c r="N58" s="96">
        <f>SUMIF(人口３月[地域（行政区別）],N$55,人口３月[合計人数])</f>
        <v>1194</v>
      </c>
      <c r="O58" s="96">
        <f>SUMIF(人口３月[地域（行政区別）],O$55,人口３月[合計人数])</f>
        <v>2240</v>
      </c>
      <c r="P58" s="96">
        <f>SUMIF(人口３月[地域（行政区別）],P$55,人口３月[合計人数])</f>
        <v>1094</v>
      </c>
      <c r="Q58" s="96">
        <f>SUMIF(人口３月[地域（行政区別）],Q$55,人口３月[合計人数])</f>
        <v>811</v>
      </c>
      <c r="R58" s="96">
        <f>SUMIF(人口３月[地域（行政区別）],R$55,人口３月[合計人数])</f>
        <v>703</v>
      </c>
      <c r="S58" s="96">
        <f>SUMIF(人口３月[地域（行政区別）],S$55,人口３月[合計人数])</f>
        <v>1005</v>
      </c>
      <c r="T58" s="96">
        <f>SUMIF(人口３月[地域（行政区別）],T$55,人口３月[合計人数])</f>
        <v>4589</v>
      </c>
      <c r="V58" s="63"/>
    </row>
    <row r="59" spans="2:22" x14ac:dyDescent="0.2">
      <c r="B59" s="52" t="s">
        <v>5</v>
      </c>
      <c r="C59" s="96">
        <f>SUM('TOP(まとめ)（行政区別人口)'!$D59:$T59)</f>
        <v>0</v>
      </c>
      <c r="D59" s="96">
        <f>SUMIF(人口４月[地域（行政区別）],D$55,人口４月[合計人数])</f>
        <v>0</v>
      </c>
      <c r="E59" s="96">
        <f>SUMIF(人口４月[地域（行政区別）],E$55,人口４月[合計人数])</f>
        <v>0</v>
      </c>
      <c r="F59" s="96">
        <f>SUMIF(人口４月[地域（行政区別）],F$55,人口４月[合計人数])</f>
        <v>0</v>
      </c>
      <c r="G59" s="96">
        <f>SUMIF(人口４月[地域（行政区別）],G$55,人口４月[合計人数])</f>
        <v>0</v>
      </c>
      <c r="H59" s="96">
        <f>SUMIF(人口４月[地域（行政区別）],H$55,人口４月[合計人数])</f>
        <v>0</v>
      </c>
      <c r="I59" s="96">
        <f>SUMIF(人口４月[地域（行政区別）],I$55,人口４月[合計人数])</f>
        <v>0</v>
      </c>
      <c r="J59" s="96">
        <f>SUMIF(人口４月[地域（行政区別）],J$55,人口４月[合計人数])</f>
        <v>0</v>
      </c>
      <c r="K59" s="96">
        <f>SUMIF(人口４月[地域（行政区別）],K$55,人口４月[合計人数])</f>
        <v>0</v>
      </c>
      <c r="L59" s="96">
        <f>SUMIF(人口４月[地域（行政区別）],L$55,人口４月[合計人数])</f>
        <v>0</v>
      </c>
      <c r="M59" s="96">
        <f>SUMIF(人口４月[地域（行政区別）],M$55,人口４月[合計人数])</f>
        <v>0</v>
      </c>
      <c r="N59" s="96">
        <f>SUMIF(人口４月[地域（行政区別）],N$55,人口４月[合計人数])</f>
        <v>0</v>
      </c>
      <c r="O59" s="96">
        <f>SUMIF(人口４月[地域（行政区別）],O$55,人口４月[合計人数])</f>
        <v>0</v>
      </c>
      <c r="P59" s="96">
        <f>SUMIF(人口４月[地域（行政区別）],P$55,人口４月[合計人数])</f>
        <v>0</v>
      </c>
      <c r="Q59" s="96">
        <f>SUMIF(人口４月[地域（行政区別）],Q$55,人口４月[合計人数])</f>
        <v>0</v>
      </c>
      <c r="R59" s="96">
        <f>SUMIF(人口４月[地域（行政区別）],R$55,人口４月[合計人数])</f>
        <v>0</v>
      </c>
      <c r="S59" s="96">
        <f>SUMIF(人口４月[地域（行政区別）],S$55,人口４月[合計人数])</f>
        <v>0</v>
      </c>
      <c r="T59" s="96">
        <f>SUMIF(人口４月[地域（行政区別）],T$55,人口４月[合計人数])</f>
        <v>0</v>
      </c>
      <c r="V59" s="63"/>
    </row>
    <row r="60" spans="2:22" x14ac:dyDescent="0.2">
      <c r="B60" s="52" t="s">
        <v>6</v>
      </c>
      <c r="C60" s="96">
        <f>SUM('TOP(まとめ)（行政区別人口)'!$D60:$T60)</f>
        <v>0</v>
      </c>
      <c r="D60" s="96">
        <f>SUMIF(人口５月[地域（行政区別）],D$55,人口５月[合計人数])</f>
        <v>0</v>
      </c>
      <c r="E60" s="96">
        <f>SUMIF(人口５月[地域（行政区別）],E$55,人口５月[合計人数])</f>
        <v>0</v>
      </c>
      <c r="F60" s="96">
        <f>SUMIF(人口５月[地域（行政区別）],F$55,人口５月[合計人数])</f>
        <v>0</v>
      </c>
      <c r="G60" s="96">
        <f>SUMIF(人口５月[地域（行政区別）],G$55,人口５月[合計人数])</f>
        <v>0</v>
      </c>
      <c r="H60" s="96">
        <f>SUMIF(人口５月[地域（行政区別）],H$55,人口５月[合計人数])</f>
        <v>0</v>
      </c>
      <c r="I60" s="96">
        <f>SUMIF(人口５月[地域（行政区別）],I$55,人口５月[合計人数])</f>
        <v>0</v>
      </c>
      <c r="J60" s="96">
        <f>SUMIF(人口５月[地域（行政区別）],J$55,人口５月[合計人数])</f>
        <v>0</v>
      </c>
      <c r="K60" s="96">
        <f>SUMIF(人口５月[地域（行政区別）],K$55,人口５月[合計人数])</f>
        <v>0</v>
      </c>
      <c r="L60" s="96">
        <f>SUMIF(人口５月[地域（行政区別）],L$55,人口５月[合計人数])</f>
        <v>0</v>
      </c>
      <c r="M60" s="96">
        <f>SUMIF(人口５月[地域（行政区別）],M$55,人口５月[合計人数])</f>
        <v>0</v>
      </c>
      <c r="N60" s="96">
        <f>SUMIF(人口５月[地域（行政区別）],N$55,人口５月[合計人数])</f>
        <v>0</v>
      </c>
      <c r="O60" s="96">
        <f>SUMIF(人口５月[地域（行政区別）],O$55,人口５月[合計人数])</f>
        <v>0</v>
      </c>
      <c r="P60" s="96">
        <f>SUMIF(人口５月[地域（行政区別）],P$55,人口５月[合計人数])</f>
        <v>0</v>
      </c>
      <c r="Q60" s="96">
        <f>SUMIF(人口５月[地域（行政区別）],Q$55,人口５月[合計人数])</f>
        <v>0</v>
      </c>
      <c r="R60" s="96">
        <f>SUMIF(人口５月[地域（行政区別）],R$55,人口５月[合計人数])</f>
        <v>0</v>
      </c>
      <c r="S60" s="96">
        <f>SUMIF(人口５月[地域（行政区別）],S$55,人口５月[合計人数])</f>
        <v>0</v>
      </c>
      <c r="T60" s="96">
        <f>SUMIF(人口５月[地域（行政区別）],T$55,人口５月[合計人数])</f>
        <v>0</v>
      </c>
      <c r="V60" s="63"/>
    </row>
    <row r="61" spans="2:22" x14ac:dyDescent="0.2">
      <c r="B61" s="52" t="s">
        <v>7</v>
      </c>
      <c r="C61" s="96">
        <f>SUM('TOP(まとめ)（行政区別人口)'!$D61:$T61)</f>
        <v>0</v>
      </c>
      <c r="D61" s="96">
        <f>SUMIF(人口６月[地域（行政区別）],D$55,人口６月[合計人数])</f>
        <v>0</v>
      </c>
      <c r="E61" s="96">
        <f>SUMIF(人口６月[地域（行政区別）],E$55,人口６月[合計人数])</f>
        <v>0</v>
      </c>
      <c r="F61" s="96">
        <f>SUMIF(人口６月[地域（行政区別）],F$55,人口６月[合計人数])</f>
        <v>0</v>
      </c>
      <c r="G61" s="96">
        <f>SUMIF(人口６月[地域（行政区別）],G$55,人口６月[合計人数])</f>
        <v>0</v>
      </c>
      <c r="H61" s="96">
        <f>SUMIF(人口６月[地域（行政区別）],H$55,人口６月[合計人数])</f>
        <v>0</v>
      </c>
      <c r="I61" s="96">
        <f>SUMIF(人口６月[地域（行政区別）],I$55,人口６月[合計人数])</f>
        <v>0</v>
      </c>
      <c r="J61" s="96">
        <f>SUMIF(人口６月[地域（行政区別）],J$55,人口６月[合計人数])</f>
        <v>0</v>
      </c>
      <c r="K61" s="96">
        <f>SUMIF(人口６月[地域（行政区別）],K$55,人口６月[合計人数])</f>
        <v>0</v>
      </c>
      <c r="L61" s="96">
        <f>SUMIF(人口６月[地域（行政区別）],L$55,人口６月[合計人数])</f>
        <v>0</v>
      </c>
      <c r="M61" s="96">
        <f>SUMIF(人口６月[地域（行政区別）],M$55,人口６月[合計人数])</f>
        <v>0</v>
      </c>
      <c r="N61" s="96">
        <f>SUMIF(人口６月[地域（行政区別）],N$55,人口６月[合計人数])</f>
        <v>0</v>
      </c>
      <c r="O61" s="96">
        <f>SUMIF(人口６月[地域（行政区別）],O$55,人口６月[合計人数])</f>
        <v>0</v>
      </c>
      <c r="P61" s="96">
        <f>SUMIF(人口６月[地域（行政区別）],P$55,人口６月[合計人数])</f>
        <v>0</v>
      </c>
      <c r="Q61" s="96">
        <f>SUMIF(人口６月[地域（行政区別）],Q$55,人口６月[合計人数])</f>
        <v>0</v>
      </c>
      <c r="R61" s="96">
        <f>SUMIF(人口６月[地域（行政区別）],R$55,人口６月[合計人数])</f>
        <v>0</v>
      </c>
      <c r="S61" s="96">
        <f>SUMIF(人口６月[地域（行政区別）],S$55,人口６月[合計人数])</f>
        <v>0</v>
      </c>
      <c r="T61" s="96">
        <f>SUMIF(人口６月[地域（行政区別）],T$55,人口６月[合計人数])</f>
        <v>0</v>
      </c>
      <c r="V61" s="63"/>
    </row>
    <row r="62" spans="2:22" x14ac:dyDescent="0.2">
      <c r="B62" s="52" t="s">
        <v>8</v>
      </c>
      <c r="C62" s="96">
        <f>SUM('TOP(まとめ)（行政区別人口)'!$D62:$T62)</f>
        <v>0</v>
      </c>
      <c r="D62" s="96">
        <f>SUMIF(人口７月[地域（行政区別）],D$55,人口７月[合計人数])</f>
        <v>0</v>
      </c>
      <c r="E62" s="96">
        <f>SUMIF(人口７月[地域（行政区別）],E$55,人口７月[合計人数])</f>
        <v>0</v>
      </c>
      <c r="F62" s="96">
        <f>SUMIF(人口７月[地域（行政区別）],F$55,人口７月[合計人数])</f>
        <v>0</v>
      </c>
      <c r="G62" s="96">
        <f>SUMIF(人口７月[地域（行政区別）],G$55,人口７月[合計人数])</f>
        <v>0</v>
      </c>
      <c r="H62" s="96">
        <f>SUMIF(人口７月[地域（行政区別）],H$55,人口７月[合計人数])</f>
        <v>0</v>
      </c>
      <c r="I62" s="96">
        <f>SUMIF(人口７月[地域（行政区別）],I$55,人口７月[合計人数])</f>
        <v>0</v>
      </c>
      <c r="J62" s="96">
        <f>SUMIF(人口７月[地域（行政区別）],J$55,人口７月[合計人数])</f>
        <v>0</v>
      </c>
      <c r="K62" s="96">
        <f>SUMIF(人口７月[地域（行政区別）],K$55,人口７月[合計人数])</f>
        <v>0</v>
      </c>
      <c r="L62" s="96">
        <f>SUMIF(人口７月[地域（行政区別）],L$55,人口７月[合計人数])</f>
        <v>0</v>
      </c>
      <c r="M62" s="96">
        <f>SUMIF(人口７月[地域（行政区別）],M$55,人口７月[合計人数])</f>
        <v>0</v>
      </c>
      <c r="N62" s="96">
        <f>SUMIF(人口７月[地域（行政区別）],N$55,人口７月[合計人数])</f>
        <v>0</v>
      </c>
      <c r="O62" s="96">
        <f>SUMIF(人口７月[地域（行政区別）],O$55,人口７月[合計人数])</f>
        <v>0</v>
      </c>
      <c r="P62" s="96">
        <f>SUMIF(人口７月[地域（行政区別）],P$55,人口７月[合計人数])</f>
        <v>0</v>
      </c>
      <c r="Q62" s="96">
        <f>SUMIF(人口７月[地域（行政区別）],Q$55,人口７月[合計人数])</f>
        <v>0</v>
      </c>
      <c r="R62" s="96">
        <f>SUMIF(人口７月[地域（行政区別）],R$55,人口７月[合計人数])</f>
        <v>0</v>
      </c>
      <c r="S62" s="96">
        <f>SUMIF(人口７月[地域（行政区別）],S$55,人口７月[合計人数])</f>
        <v>0</v>
      </c>
      <c r="T62" s="96">
        <f>SUMIF(人口７月[地域（行政区別）],T$55,人口７月[合計人数])</f>
        <v>0</v>
      </c>
      <c r="V62" s="63"/>
    </row>
    <row r="63" spans="2:22" x14ac:dyDescent="0.2">
      <c r="B63" s="52" t="s">
        <v>9</v>
      </c>
      <c r="C63" s="96">
        <f>SUM('TOP(まとめ)（行政区別人口)'!$D63:$T63)</f>
        <v>0</v>
      </c>
      <c r="D63" s="96">
        <f>SUMIF(人口８月[地域（行政区別）],D$55,人口８月[合計人数])</f>
        <v>0</v>
      </c>
      <c r="E63" s="96">
        <f>SUMIF(人口８月[地域（行政区別）],E$55,人口８月[合計人数])</f>
        <v>0</v>
      </c>
      <c r="F63" s="96">
        <f>SUMIF(人口８月[地域（行政区別）],F$55,人口８月[合計人数])</f>
        <v>0</v>
      </c>
      <c r="G63" s="96">
        <f>SUMIF(人口８月[地域（行政区別）],G$55,人口８月[合計人数])</f>
        <v>0</v>
      </c>
      <c r="H63" s="96">
        <f>SUMIF(人口８月[地域（行政区別）],H$55,人口８月[合計人数])</f>
        <v>0</v>
      </c>
      <c r="I63" s="96">
        <f>SUMIF(人口８月[地域（行政区別）],I$55,人口８月[合計人数])</f>
        <v>0</v>
      </c>
      <c r="J63" s="96">
        <f>SUMIF(人口８月[地域（行政区別）],J$55,人口８月[合計人数])</f>
        <v>0</v>
      </c>
      <c r="K63" s="96">
        <f>SUMIF(人口８月[地域（行政区別）],K$55,人口８月[合計人数])</f>
        <v>0</v>
      </c>
      <c r="L63" s="96">
        <f>SUMIF(人口８月[地域（行政区別）],L$55,人口８月[合計人数])</f>
        <v>0</v>
      </c>
      <c r="M63" s="96">
        <f>SUMIF(人口８月[地域（行政区別）],M$55,人口８月[合計人数])</f>
        <v>0</v>
      </c>
      <c r="N63" s="96">
        <f>SUMIF(人口８月[地域（行政区別）],N$55,人口８月[合計人数])</f>
        <v>0</v>
      </c>
      <c r="O63" s="96">
        <f>SUMIF(人口８月[地域（行政区別）],O$55,人口８月[合計人数])</f>
        <v>0</v>
      </c>
      <c r="P63" s="96">
        <f>SUMIF(人口８月[地域（行政区別）],P$55,人口８月[合計人数])</f>
        <v>0</v>
      </c>
      <c r="Q63" s="96">
        <f>SUMIF(人口８月[地域（行政区別）],Q$55,人口８月[合計人数])</f>
        <v>0</v>
      </c>
      <c r="R63" s="96">
        <f>SUMIF(人口８月[地域（行政区別）],R$55,人口８月[合計人数])</f>
        <v>0</v>
      </c>
      <c r="S63" s="96">
        <f>SUMIF(人口８月[地域（行政区別）],S$55,人口８月[合計人数])</f>
        <v>0</v>
      </c>
      <c r="T63" s="96">
        <f>SUMIF(人口８月[地域（行政区別）],T$55,人口８月[合計人数])</f>
        <v>0</v>
      </c>
      <c r="V63" s="63"/>
    </row>
    <row r="64" spans="2:22" x14ac:dyDescent="0.2">
      <c r="B64" s="52" t="s">
        <v>10</v>
      </c>
      <c r="C64" s="96">
        <f>SUM('TOP(まとめ)（行政区別人口)'!$D64:$T64)</f>
        <v>0</v>
      </c>
      <c r="D64" s="96">
        <f>SUMIF(人口９月[地域（行政区別）],D$55,人口９月[合計人数])</f>
        <v>0</v>
      </c>
      <c r="E64" s="96">
        <f>SUMIF(人口９月[地域（行政区別）],E$55,人口９月[合計人数])</f>
        <v>0</v>
      </c>
      <c r="F64" s="96">
        <f>SUMIF(人口９月[地域（行政区別）],F$55,人口９月[合計人数])</f>
        <v>0</v>
      </c>
      <c r="G64" s="96">
        <f>SUMIF(人口９月[地域（行政区別）],G$55,人口９月[合計人数])</f>
        <v>0</v>
      </c>
      <c r="H64" s="96">
        <f>SUMIF(人口９月[地域（行政区別）],H$55,人口９月[合計人数])</f>
        <v>0</v>
      </c>
      <c r="I64" s="96">
        <f>SUMIF(人口９月[地域（行政区別）],I$55,人口９月[合計人数])</f>
        <v>0</v>
      </c>
      <c r="J64" s="96">
        <f>SUMIF(人口９月[地域（行政区別）],J$55,人口９月[合計人数])</f>
        <v>0</v>
      </c>
      <c r="K64" s="96">
        <f>SUMIF(人口９月[地域（行政区別）],K$55,人口９月[合計人数])</f>
        <v>0</v>
      </c>
      <c r="L64" s="96">
        <f>SUMIF(人口９月[地域（行政区別）],L$55,人口９月[合計人数])</f>
        <v>0</v>
      </c>
      <c r="M64" s="96">
        <f>SUMIF(人口９月[地域（行政区別）],M$55,人口９月[合計人数])</f>
        <v>0</v>
      </c>
      <c r="N64" s="96">
        <f>SUMIF(人口９月[地域（行政区別）],N$55,人口９月[合計人数])</f>
        <v>0</v>
      </c>
      <c r="O64" s="96">
        <f>SUMIF(人口９月[地域（行政区別）],O$55,人口９月[合計人数])</f>
        <v>0</v>
      </c>
      <c r="P64" s="96">
        <f>SUMIF(人口９月[地域（行政区別）],P$55,人口９月[合計人数])</f>
        <v>0</v>
      </c>
      <c r="Q64" s="96">
        <f>SUMIF(人口９月[地域（行政区別）],Q$55,人口９月[合計人数])</f>
        <v>0</v>
      </c>
      <c r="R64" s="96">
        <f>SUMIF(人口９月[地域（行政区別）],R$55,人口９月[合計人数])</f>
        <v>0</v>
      </c>
      <c r="S64" s="96">
        <f>SUMIF(人口９月[地域（行政区別）],S$55,人口９月[合計人数])</f>
        <v>0</v>
      </c>
      <c r="T64" s="96">
        <f>SUMIF(人口９月[地域（行政区別）],T$55,人口９月[合計人数])</f>
        <v>0</v>
      </c>
      <c r="V64" s="63"/>
    </row>
    <row r="65" spans="2:22" x14ac:dyDescent="0.2">
      <c r="B65" s="52" t="s">
        <v>11</v>
      </c>
      <c r="C65" s="96">
        <f>SUM('TOP(まとめ)（行政区別人口)'!$D65:$T65)</f>
        <v>0</v>
      </c>
      <c r="D65" s="96">
        <f>SUMIF(人口10月[地域（行政区別）],D$55,人口10月[合計人数])</f>
        <v>0</v>
      </c>
      <c r="E65" s="96">
        <f>SUMIF(人口10月[地域（行政区別）],E$55,人口10月[合計人数])</f>
        <v>0</v>
      </c>
      <c r="F65" s="96">
        <f>SUMIF(人口10月[地域（行政区別）],F$55,人口10月[合計人数])</f>
        <v>0</v>
      </c>
      <c r="G65" s="96">
        <f>SUMIF(人口10月[地域（行政区別）],G$55,人口10月[合計人数])</f>
        <v>0</v>
      </c>
      <c r="H65" s="96">
        <f>SUMIF(人口10月[地域（行政区別）],H$55,人口10月[合計人数])</f>
        <v>0</v>
      </c>
      <c r="I65" s="96">
        <f>SUMIF(人口10月[地域（行政区別）],I$55,人口10月[合計人数])</f>
        <v>0</v>
      </c>
      <c r="J65" s="96">
        <f>SUMIF(人口10月[地域（行政区別）],J$55,人口10月[合計人数])</f>
        <v>0</v>
      </c>
      <c r="K65" s="96">
        <f>SUMIF(人口10月[地域（行政区別）],K$55,人口10月[合計人数])</f>
        <v>0</v>
      </c>
      <c r="L65" s="96">
        <f>SUMIF(人口10月[地域（行政区別）],L$55,人口10月[合計人数])</f>
        <v>0</v>
      </c>
      <c r="M65" s="96">
        <f>SUMIF(人口10月[地域（行政区別）],M$55,人口10月[合計人数])</f>
        <v>0</v>
      </c>
      <c r="N65" s="96">
        <f>SUMIF(人口10月[地域（行政区別）],N$55,人口10月[合計人数])</f>
        <v>0</v>
      </c>
      <c r="O65" s="96">
        <f>SUMIF(人口10月[地域（行政区別）],O$55,人口10月[合計人数])</f>
        <v>0</v>
      </c>
      <c r="P65" s="96">
        <f>SUMIF(人口10月[地域（行政区別）],P$55,人口10月[合計人数])</f>
        <v>0</v>
      </c>
      <c r="Q65" s="96">
        <f>SUMIF(人口10月[地域（行政区別）],Q$55,人口10月[合計人数])</f>
        <v>0</v>
      </c>
      <c r="R65" s="96">
        <f>SUMIF(人口10月[地域（行政区別）],R$55,人口10月[合計人数])</f>
        <v>0</v>
      </c>
      <c r="S65" s="96">
        <f>SUMIF(人口10月[地域（行政区別）],S$55,人口10月[合計人数])</f>
        <v>0</v>
      </c>
      <c r="T65" s="96">
        <f>SUMIF(人口10月[地域（行政区別）],T$55,人口10月[合計人数])</f>
        <v>0</v>
      </c>
      <c r="V65" s="63"/>
    </row>
    <row r="66" spans="2:22" x14ac:dyDescent="0.2">
      <c r="B66" s="52" t="s">
        <v>12</v>
      </c>
      <c r="C66" s="96">
        <f>SUM('TOP(まとめ)（行政区別人口)'!$D66:$T66)</f>
        <v>0</v>
      </c>
      <c r="D66" s="96">
        <f>SUMIF(人口11月[地域（行政区別）],D$55,人口11月[合計人数])</f>
        <v>0</v>
      </c>
      <c r="E66" s="96">
        <f>SUMIF(人口11月[地域（行政区別）],E$55,人口11月[合計人数])</f>
        <v>0</v>
      </c>
      <c r="F66" s="96">
        <f>SUMIF(人口11月[地域（行政区別）],F$55,人口11月[合計人数])</f>
        <v>0</v>
      </c>
      <c r="G66" s="96">
        <f>SUMIF(人口11月[地域（行政区別）],G$55,人口11月[合計人数])</f>
        <v>0</v>
      </c>
      <c r="H66" s="96">
        <f>SUMIF(人口11月[地域（行政区別）],H$55,人口11月[合計人数])</f>
        <v>0</v>
      </c>
      <c r="I66" s="96">
        <f>SUMIF(人口11月[地域（行政区別）],I$55,人口11月[合計人数])</f>
        <v>0</v>
      </c>
      <c r="J66" s="96">
        <f>SUMIF(人口11月[地域（行政区別）],J$55,人口11月[合計人数])</f>
        <v>0</v>
      </c>
      <c r="K66" s="96">
        <f>SUMIF(人口11月[地域（行政区別）],K$55,人口11月[合計人数])</f>
        <v>0</v>
      </c>
      <c r="L66" s="96">
        <f>SUMIF(人口11月[地域（行政区別）],L$55,人口11月[合計人数])</f>
        <v>0</v>
      </c>
      <c r="M66" s="96">
        <f>SUMIF(人口11月[地域（行政区別）],M$55,人口11月[合計人数])</f>
        <v>0</v>
      </c>
      <c r="N66" s="96">
        <f>SUMIF(人口11月[地域（行政区別）],N$55,人口11月[合計人数])</f>
        <v>0</v>
      </c>
      <c r="O66" s="96">
        <f>SUMIF(人口11月[地域（行政区別）],O$55,人口11月[合計人数])</f>
        <v>0</v>
      </c>
      <c r="P66" s="96">
        <f>SUMIF(人口11月[地域（行政区別）],P$55,人口11月[合計人数])</f>
        <v>0</v>
      </c>
      <c r="Q66" s="96">
        <f>SUMIF(人口11月[地域（行政区別）],Q$55,人口11月[合計人数])</f>
        <v>0</v>
      </c>
      <c r="R66" s="96">
        <f>SUMIF(人口11月[地域（行政区別）],R$55,人口11月[合計人数])</f>
        <v>0</v>
      </c>
      <c r="S66" s="96">
        <f>SUMIF(人口11月[地域（行政区別）],S$55,人口11月[合計人数])</f>
        <v>0</v>
      </c>
      <c r="T66" s="96">
        <f>SUMIF(人口11月[地域（行政区別）],T$55,人口11月[合計人数])</f>
        <v>0</v>
      </c>
      <c r="V66" s="63"/>
    </row>
    <row r="67" spans="2:22" x14ac:dyDescent="0.2">
      <c r="B67" s="95" t="s">
        <v>13</v>
      </c>
      <c r="C67" s="97">
        <f>SUM('TOP(まとめ)（行政区別人口)'!$D67:$T67)</f>
        <v>0</v>
      </c>
      <c r="D67" s="97">
        <f>SUMIF(人口12月[地域（行政区別）],D$55,人口12月[合計人数])</f>
        <v>0</v>
      </c>
      <c r="E67" s="97">
        <f>SUMIF(人口12月[地域（行政区別）],E$55,人口12月[合計人数])</f>
        <v>0</v>
      </c>
      <c r="F67" s="97">
        <f>SUMIF(人口12月[地域（行政区別）],F$55,人口12月[合計人数])</f>
        <v>0</v>
      </c>
      <c r="G67" s="97">
        <f>SUMIF(人口12月[地域（行政区別）],G$55,人口12月[合計人数])</f>
        <v>0</v>
      </c>
      <c r="H67" s="97">
        <f>SUMIF(人口12月[地域（行政区別）],H$55,人口12月[合計人数])</f>
        <v>0</v>
      </c>
      <c r="I67" s="97">
        <f>SUMIF(人口12月[地域（行政区別）],I$55,人口12月[合計人数])</f>
        <v>0</v>
      </c>
      <c r="J67" s="97">
        <f>SUMIF(人口12月[地域（行政区別）],J$55,人口12月[合計人数])</f>
        <v>0</v>
      </c>
      <c r="K67" s="97">
        <f>SUMIF(人口12月[地域（行政区別）],K$55,人口12月[合計人数])</f>
        <v>0</v>
      </c>
      <c r="L67" s="97">
        <f>SUMIF(人口12月[地域（行政区別）],L$55,人口12月[合計人数])</f>
        <v>0</v>
      </c>
      <c r="M67" s="97">
        <f>SUMIF(人口12月[地域（行政区別）],M$55,人口12月[合計人数])</f>
        <v>0</v>
      </c>
      <c r="N67" s="97">
        <f>SUMIF(人口12月[地域（行政区別）],N$55,人口12月[合計人数])</f>
        <v>0</v>
      </c>
      <c r="O67" s="97">
        <f>SUMIF(人口12月[地域（行政区別）],O$55,人口12月[合計人数])</f>
        <v>0</v>
      </c>
      <c r="P67" s="97">
        <f>SUMIF(人口12月[地域（行政区別）],P$55,人口12月[合計人数])</f>
        <v>0</v>
      </c>
      <c r="Q67" s="97">
        <f>SUMIF(人口12月[地域（行政区別）],Q$55,人口12月[合計人数])</f>
        <v>0</v>
      </c>
      <c r="R67" s="97">
        <f>SUMIF(人口12月[地域（行政区別）],R$55,人口12月[合計人数])</f>
        <v>0</v>
      </c>
      <c r="S67" s="97">
        <f>SUMIF(人口12月[地域（行政区別）],S$55,人口12月[合計人数])</f>
        <v>0</v>
      </c>
      <c r="T67" s="97">
        <f>SUMIF(人口12月[地域（行政区別）],T$55,人口12月[合計人数])</f>
        <v>0</v>
      </c>
      <c r="V67" s="63"/>
    </row>
    <row r="68" spans="2:22" x14ac:dyDescent="0.2">
      <c r="B68" s="69"/>
      <c r="C68" s="70"/>
      <c r="D68" s="70"/>
      <c r="E68" s="70"/>
      <c r="F68" s="70"/>
      <c r="G68" s="70"/>
      <c r="H68" s="70"/>
      <c r="I68" s="70"/>
      <c r="J68" s="70"/>
      <c r="K68" s="70"/>
      <c r="L68" s="70"/>
      <c r="V68" s="63"/>
    </row>
    <row r="69" spans="2:22" ht="16.2" x14ac:dyDescent="0.2">
      <c r="B69" s="80" t="s">
        <v>384</v>
      </c>
    </row>
    <row r="70" spans="2:22" ht="16.2" x14ac:dyDescent="0.2">
      <c r="K70" s="126" t="s">
        <v>515</v>
      </c>
    </row>
    <row r="71" spans="2:22" ht="16.2" x14ac:dyDescent="0.2">
      <c r="B71" s="71" t="s">
        <v>385</v>
      </c>
      <c r="C71" s="68" t="s">
        <v>24</v>
      </c>
      <c r="D71" s="68" t="s">
        <v>461</v>
      </c>
      <c r="E71" s="68" t="s">
        <v>25</v>
      </c>
      <c r="F71" s="68" t="s">
        <v>462</v>
      </c>
      <c r="G71" s="68" t="s">
        <v>26</v>
      </c>
      <c r="H71" s="72" t="s">
        <v>463</v>
      </c>
      <c r="K71" s="127" t="s">
        <v>501</v>
      </c>
    </row>
    <row r="72" spans="2:22" ht="16.2" x14ac:dyDescent="0.2">
      <c r="B72" s="73" t="s">
        <v>27</v>
      </c>
      <c r="C72" s="119">
        <v>75766</v>
      </c>
      <c r="D72" s="74">
        <f t="shared" ref="D72:D83" si="8">F6</f>
        <v>-192</v>
      </c>
      <c r="E72" s="120">
        <v>37870</v>
      </c>
      <c r="F72" s="74">
        <f>I6</f>
        <v>-106</v>
      </c>
      <c r="G72" s="120">
        <v>37896</v>
      </c>
      <c r="H72" s="75">
        <f>L6</f>
        <v>-86</v>
      </c>
      <c r="J72" s="109" t="s">
        <v>455</v>
      </c>
      <c r="K72" s="128" t="s">
        <v>502</v>
      </c>
    </row>
    <row r="73" spans="2:22" ht="16.2" x14ac:dyDescent="0.2">
      <c r="B73" s="73" t="s">
        <v>1</v>
      </c>
      <c r="C73" s="42">
        <f>IFERROR(C72+D72,"")</f>
        <v>75574</v>
      </c>
      <c r="D73" s="74">
        <f t="shared" si="8"/>
        <v>-122</v>
      </c>
      <c r="E73" s="42">
        <f>IFERROR(E72+F72,"")</f>
        <v>37764</v>
      </c>
      <c r="F73" s="74">
        <f t="shared" ref="F73:F83" si="9">I7</f>
        <v>-48</v>
      </c>
      <c r="G73" s="42">
        <f>IFERROR(G72+H72,"")</f>
        <v>37810</v>
      </c>
      <c r="H73" s="75">
        <f t="shared" ref="H73:H83" si="10">L7</f>
        <v>-74</v>
      </c>
      <c r="J73" s="109" t="s">
        <v>455</v>
      </c>
      <c r="K73" s="129" t="s">
        <v>503</v>
      </c>
    </row>
    <row r="74" spans="2:22" ht="16.2" x14ac:dyDescent="0.2">
      <c r="B74" s="73" t="s">
        <v>3</v>
      </c>
      <c r="C74" s="42">
        <f t="shared" ref="C74:C83" si="11">IFERROR(C73+D73,"")</f>
        <v>75452</v>
      </c>
      <c r="D74" s="74">
        <f t="shared" si="8"/>
        <v>-275</v>
      </c>
      <c r="E74" s="42">
        <f t="shared" ref="E74:E83" si="12">IFERROR(E73+F73,"")</f>
        <v>37716</v>
      </c>
      <c r="F74" s="74">
        <f t="shared" si="9"/>
        <v>-123</v>
      </c>
      <c r="G74" s="42">
        <f t="shared" ref="G74:G83" si="13">IFERROR(G73+H73,"")</f>
        <v>37736</v>
      </c>
      <c r="H74" s="75">
        <f t="shared" si="10"/>
        <v>-152</v>
      </c>
      <c r="J74" s="109" t="s">
        <v>455</v>
      </c>
      <c r="K74" s="129" t="s">
        <v>504</v>
      </c>
    </row>
    <row r="75" spans="2:22" ht="16.2" x14ac:dyDescent="0.2">
      <c r="B75" s="73" t="s">
        <v>28</v>
      </c>
      <c r="C75" s="42">
        <f t="shared" si="11"/>
        <v>75177</v>
      </c>
      <c r="D75" s="74" t="str">
        <f t="shared" si="8"/>
        <v/>
      </c>
      <c r="E75" s="42">
        <f t="shared" si="12"/>
        <v>37593</v>
      </c>
      <c r="F75" s="74" t="str">
        <f t="shared" si="9"/>
        <v/>
      </c>
      <c r="G75" s="42">
        <f t="shared" si="13"/>
        <v>37584</v>
      </c>
      <c r="H75" s="75" t="str">
        <f t="shared" si="10"/>
        <v/>
      </c>
      <c r="J75" s="109" t="s">
        <v>455</v>
      </c>
      <c r="K75" s="129" t="s">
        <v>505</v>
      </c>
    </row>
    <row r="76" spans="2:22" ht="16.2" x14ac:dyDescent="0.2">
      <c r="B76" s="73" t="s">
        <v>29</v>
      </c>
      <c r="C76" s="42" t="str">
        <f t="shared" si="11"/>
        <v/>
      </c>
      <c r="D76" s="74" t="str">
        <f t="shared" si="8"/>
        <v/>
      </c>
      <c r="E76" s="42" t="str">
        <f t="shared" si="12"/>
        <v/>
      </c>
      <c r="F76" s="74" t="str">
        <f t="shared" si="9"/>
        <v/>
      </c>
      <c r="G76" s="42" t="str">
        <f t="shared" si="13"/>
        <v/>
      </c>
      <c r="H76" s="75" t="str">
        <f t="shared" si="10"/>
        <v/>
      </c>
      <c r="J76" s="109" t="s">
        <v>455</v>
      </c>
      <c r="K76" s="129" t="s">
        <v>506</v>
      </c>
    </row>
    <row r="77" spans="2:22" ht="16.2" x14ac:dyDescent="0.2">
      <c r="B77" s="73" t="s">
        <v>30</v>
      </c>
      <c r="C77" s="42" t="str">
        <f t="shared" si="11"/>
        <v/>
      </c>
      <c r="D77" s="74" t="str">
        <f t="shared" si="8"/>
        <v/>
      </c>
      <c r="E77" s="42" t="str">
        <f t="shared" si="12"/>
        <v/>
      </c>
      <c r="F77" s="74" t="str">
        <f t="shared" si="9"/>
        <v/>
      </c>
      <c r="G77" s="42" t="str">
        <f t="shared" si="13"/>
        <v/>
      </c>
      <c r="H77" s="75" t="str">
        <f t="shared" si="10"/>
        <v/>
      </c>
      <c r="J77" s="109" t="s">
        <v>455</v>
      </c>
      <c r="K77" s="129" t="s">
        <v>507</v>
      </c>
    </row>
    <row r="78" spans="2:22" ht="16.2" x14ac:dyDescent="0.2">
      <c r="B78" s="73" t="s">
        <v>31</v>
      </c>
      <c r="C78" s="42" t="str">
        <f t="shared" si="11"/>
        <v/>
      </c>
      <c r="D78" s="74" t="str">
        <f t="shared" si="8"/>
        <v/>
      </c>
      <c r="E78" s="42" t="str">
        <f t="shared" si="12"/>
        <v/>
      </c>
      <c r="F78" s="74" t="str">
        <f t="shared" si="9"/>
        <v/>
      </c>
      <c r="G78" s="42" t="str">
        <f t="shared" si="13"/>
        <v/>
      </c>
      <c r="H78" s="75" t="str">
        <f t="shared" si="10"/>
        <v/>
      </c>
      <c r="J78" s="109" t="s">
        <v>455</v>
      </c>
      <c r="K78" s="129" t="s">
        <v>508</v>
      </c>
    </row>
    <row r="79" spans="2:22" ht="16.2" x14ac:dyDescent="0.2">
      <c r="B79" s="73" t="s">
        <v>32</v>
      </c>
      <c r="C79" s="42" t="str">
        <f t="shared" si="11"/>
        <v/>
      </c>
      <c r="D79" s="74" t="str">
        <f t="shared" si="8"/>
        <v/>
      </c>
      <c r="E79" s="42" t="str">
        <f t="shared" si="12"/>
        <v/>
      </c>
      <c r="F79" s="74" t="str">
        <f t="shared" si="9"/>
        <v/>
      </c>
      <c r="G79" s="42" t="str">
        <f t="shared" si="13"/>
        <v/>
      </c>
      <c r="H79" s="75" t="str">
        <f t="shared" si="10"/>
        <v/>
      </c>
      <c r="J79" s="109" t="s">
        <v>455</v>
      </c>
      <c r="K79" s="129" t="s">
        <v>509</v>
      </c>
    </row>
    <row r="80" spans="2:22" ht="16.2" x14ac:dyDescent="0.2">
      <c r="B80" s="73" t="s">
        <v>33</v>
      </c>
      <c r="C80" s="42" t="str">
        <f t="shared" si="11"/>
        <v/>
      </c>
      <c r="D80" s="74" t="str">
        <f t="shared" si="8"/>
        <v/>
      </c>
      <c r="E80" s="42" t="str">
        <f t="shared" si="12"/>
        <v/>
      </c>
      <c r="F80" s="74" t="str">
        <f t="shared" si="9"/>
        <v/>
      </c>
      <c r="G80" s="42" t="str">
        <f t="shared" si="13"/>
        <v/>
      </c>
      <c r="H80" s="75" t="str">
        <f t="shared" si="10"/>
        <v/>
      </c>
      <c r="J80" s="109" t="s">
        <v>455</v>
      </c>
      <c r="K80" s="129" t="s">
        <v>510</v>
      </c>
    </row>
    <row r="81" spans="2:12" ht="16.2" x14ac:dyDescent="0.2">
      <c r="B81" s="73" t="s">
        <v>34</v>
      </c>
      <c r="C81" s="42" t="str">
        <f t="shared" si="11"/>
        <v/>
      </c>
      <c r="D81" s="74" t="str">
        <f t="shared" si="8"/>
        <v/>
      </c>
      <c r="E81" s="42" t="str">
        <f t="shared" si="12"/>
        <v/>
      </c>
      <c r="F81" s="74" t="str">
        <f t="shared" si="9"/>
        <v/>
      </c>
      <c r="G81" s="42" t="str">
        <f t="shared" si="13"/>
        <v/>
      </c>
      <c r="H81" s="75" t="str">
        <f t="shared" si="10"/>
        <v/>
      </c>
      <c r="J81" s="109" t="s">
        <v>455</v>
      </c>
      <c r="K81" s="129" t="s">
        <v>511</v>
      </c>
    </row>
    <row r="82" spans="2:12" ht="16.2" x14ac:dyDescent="0.2">
      <c r="B82" s="73" t="s">
        <v>35</v>
      </c>
      <c r="C82" s="42" t="str">
        <f t="shared" si="11"/>
        <v/>
      </c>
      <c r="D82" s="74" t="str">
        <f t="shared" si="8"/>
        <v/>
      </c>
      <c r="E82" s="42" t="str">
        <f t="shared" si="12"/>
        <v/>
      </c>
      <c r="F82" s="74" t="str">
        <f t="shared" si="9"/>
        <v/>
      </c>
      <c r="G82" s="42" t="str">
        <f t="shared" si="13"/>
        <v/>
      </c>
      <c r="H82" s="75" t="str">
        <f t="shared" si="10"/>
        <v/>
      </c>
      <c r="J82" s="109" t="s">
        <v>455</v>
      </c>
      <c r="K82" s="129" t="s">
        <v>512</v>
      </c>
    </row>
    <row r="83" spans="2:12" ht="16.2" x14ac:dyDescent="0.2">
      <c r="B83" s="76" t="s">
        <v>36</v>
      </c>
      <c r="C83" s="42" t="str">
        <f t="shared" si="11"/>
        <v/>
      </c>
      <c r="D83" s="77" t="str">
        <f t="shared" si="8"/>
        <v/>
      </c>
      <c r="E83" s="42" t="str">
        <f t="shared" si="12"/>
        <v/>
      </c>
      <c r="F83" s="77" t="str">
        <f t="shared" si="9"/>
        <v/>
      </c>
      <c r="G83" s="42" t="str">
        <f t="shared" si="13"/>
        <v/>
      </c>
      <c r="H83" s="78" t="str">
        <f t="shared" si="10"/>
        <v/>
      </c>
      <c r="J83" s="109" t="s">
        <v>455</v>
      </c>
      <c r="K83" s="129" t="s">
        <v>513</v>
      </c>
    </row>
    <row r="84" spans="2:12" ht="16.2" x14ac:dyDescent="0.2">
      <c r="B84" s="76" t="s">
        <v>464</v>
      </c>
      <c r="C84" s="83"/>
      <c r="D84" s="82">
        <f>SUBTOTAL(109,推計人口[総数当月増減])</f>
        <v>-589</v>
      </c>
      <c r="E84" s="82"/>
      <c r="F84" s="82">
        <f>SUBTOTAL(109,推計人口[男当月増減])</f>
        <v>-277</v>
      </c>
      <c r="G84" s="82"/>
      <c r="H84" s="84">
        <f>SUBTOTAL(109,推計人口[女当月増減])</f>
        <v>-312</v>
      </c>
      <c r="J84" s="109" t="s">
        <v>455</v>
      </c>
      <c r="K84" s="129" t="s">
        <v>514</v>
      </c>
    </row>
    <row r="85" spans="2:12" ht="17.25" customHeight="1" x14ac:dyDescent="0.2">
      <c r="I85" s="79"/>
      <c r="J85" s="79"/>
      <c r="K85" s="79"/>
      <c r="L85" s="79"/>
    </row>
    <row r="88" spans="2:12" ht="19.2" x14ac:dyDescent="0.2">
      <c r="B88" s="121" t="s">
        <v>459</v>
      </c>
    </row>
    <row r="90" spans="2:12" ht="19.2" x14ac:dyDescent="0.2">
      <c r="B90" s="121" t="s">
        <v>516</v>
      </c>
    </row>
    <row r="91" spans="2:12" ht="19.2" x14ac:dyDescent="0.2">
      <c r="B91" s="122"/>
    </row>
    <row r="92" spans="2:12" ht="19.2" x14ac:dyDescent="0.2">
      <c r="B92" s="122" t="s">
        <v>517</v>
      </c>
    </row>
    <row r="101" spans="2:13" ht="19.2" x14ac:dyDescent="0.2">
      <c r="B101" s="88" t="str">
        <f>B1</f>
        <v>住民基本台帳からみる柏崎市の人口推移（行政区別）　</v>
      </c>
      <c r="C101" s="89"/>
      <c r="D101" s="90"/>
      <c r="E101" s="90"/>
      <c r="F101" s="90"/>
    </row>
    <row r="102" spans="2:13" x14ac:dyDescent="0.2">
      <c r="H102" s="85" t="str">
        <f>H2</f>
        <v>西暦</v>
      </c>
      <c r="I102" s="86" t="str">
        <f>I2</f>
        <v>2025年</v>
      </c>
      <c r="J102" s="81"/>
      <c r="K102" s="118" t="str">
        <f>R1</f>
        <v>出典：市民課　住民基本台帳</v>
      </c>
      <c r="L102" s="81"/>
      <c r="M102" s="81"/>
    </row>
    <row r="103" spans="2:13" x14ac:dyDescent="0.2">
      <c r="H103" s="85" t="str">
        <f>H3</f>
        <v>和暦</v>
      </c>
      <c r="I103" s="86" t="str">
        <f>I3</f>
        <v>令和7年</v>
      </c>
      <c r="K103" s="118" t="str">
        <f>R2</f>
        <v>作成：企画政策課</v>
      </c>
    </row>
  </sheetData>
  <sheetProtection algorithmName="SHA-512" hashValue="b7z2iXEOIpgSmYwYKJHbLhFfSKrEMxk/i2jqk7+7TnMNkW66gj82FQuaFQ2zZQJew8/LCtEgF6pUqevZ3869FA==" saltValue="Fhh/LjXgGXXytB0ijOT65g==" spinCount="100000" sheet="1" objects="1" scenarios="1" autoFilter="0"/>
  <phoneticPr fontId="3"/>
  <conditionalFormatting sqref="O38:O49">
    <cfRule type="cellIs" dxfId="3" priority="11" operator="equal">
      <formula>FALSE</formula>
    </cfRule>
  </conditionalFormatting>
  <conditionalFormatting sqref="V56:V68">
    <cfRule type="cellIs" dxfId="2" priority="8" operator="equal">
      <formula>FALSE</formula>
    </cfRule>
  </conditionalFormatting>
  <conditionalFormatting sqref="V57:V68">
    <cfRule type="cellIs" dxfId="1" priority="7" operator="equal">
      <formula>FALSE</formula>
    </cfRule>
  </conditionalFormatting>
  <hyperlinks>
    <hyperlink ref="O5" location="前年12月!A1" display="前年12月行政区別" xr:uid="{00000000-0004-0000-0000-000000000000}"/>
    <hyperlink ref="O6" location="'1月'!A1" display="1月行政区別" xr:uid="{00000000-0004-0000-0000-000001000000}"/>
    <hyperlink ref="O7" location="'2月'!A1" display="2月行政区別" xr:uid="{00000000-0004-0000-0000-000002000000}"/>
    <hyperlink ref="O8" location="'3月'!A1" display="3月行政区別" xr:uid="{00000000-0004-0000-0000-000003000000}"/>
    <hyperlink ref="O9" location="'4月'!A1" display="4月行政区別" xr:uid="{00000000-0004-0000-0000-000004000000}"/>
    <hyperlink ref="O10" location="'5月'!A1" display="5月行政区別" xr:uid="{00000000-0004-0000-0000-000005000000}"/>
    <hyperlink ref="O11" location="'6月'!A1" display="6月行政区別" xr:uid="{00000000-0004-0000-0000-000006000000}"/>
    <hyperlink ref="O12" location="'7月'!A1" display="7月行政区別" xr:uid="{00000000-0004-0000-0000-000007000000}"/>
    <hyperlink ref="O13" location="'8月'!A1" display="8月行政区別" xr:uid="{00000000-0004-0000-0000-000008000000}"/>
    <hyperlink ref="O14" location="'9月'!A1" display="9月行政区別" xr:uid="{00000000-0004-0000-0000-000009000000}"/>
    <hyperlink ref="O15" location="'10月'!A1" display="10月行政区別" xr:uid="{00000000-0004-0000-0000-00000A000000}"/>
    <hyperlink ref="O16" location="'11月'!A1" display="11月行政区別" xr:uid="{00000000-0004-0000-0000-00000B000000}"/>
    <hyperlink ref="O17" location="'12月'!A1" display="12月行政区別" xr:uid="{00000000-0004-0000-0000-00000C000000}"/>
    <hyperlink ref="K72" location="前年12月!A1" display="前年12月行政区別" xr:uid="{00000000-0004-0000-0000-00000D000000}"/>
    <hyperlink ref="K73" location="'1月'!A1" display="1月行政区別" xr:uid="{00000000-0004-0000-0000-00000E000000}"/>
    <hyperlink ref="K74" location="'2月'!A1" display="2月行政区別" xr:uid="{00000000-0004-0000-0000-00000F000000}"/>
    <hyperlink ref="K75" location="'3月'!A1" display="3月行政区別" xr:uid="{00000000-0004-0000-0000-000010000000}"/>
    <hyperlink ref="K76" location="'4月'!A1" display="4月行政区別" xr:uid="{00000000-0004-0000-0000-000011000000}"/>
    <hyperlink ref="K77" location="'5月'!A1" display="5月行政区別" xr:uid="{00000000-0004-0000-0000-000012000000}"/>
    <hyperlink ref="K78" location="'6月'!A1" display="6月行政区別" xr:uid="{00000000-0004-0000-0000-000013000000}"/>
    <hyperlink ref="K79" location="'7月'!A1" display="7月行政区別" xr:uid="{00000000-0004-0000-0000-000014000000}"/>
    <hyperlink ref="K80" location="'8月'!A1" display="8月行政区別" xr:uid="{00000000-0004-0000-0000-000015000000}"/>
    <hyperlink ref="K81" location="'9月'!A1" display="9月行政区別" xr:uid="{00000000-0004-0000-0000-000016000000}"/>
    <hyperlink ref="K82" location="'10月'!A1" display="10月行政区別" xr:uid="{00000000-0004-0000-0000-000017000000}"/>
    <hyperlink ref="K83" location="'11月'!A1" display="11月行政区別" xr:uid="{00000000-0004-0000-0000-000018000000}"/>
    <hyperlink ref="K84" location="'12月'!A1" display="12月行政区別" xr:uid="{00000000-0004-0000-0000-000019000000}"/>
  </hyperlinks>
  <pageMargins left="0.25" right="0.25" top="0.75" bottom="0.75" header="0.3" footer="0.3"/>
  <pageSetup paperSize="8" scale="72" fitToHeight="0" orientation="portrait" r:id="rId1"/>
  <drawing r:id="rId2"/>
  <tableParts count="5">
    <tablePart r:id="rId3"/>
    <tablePart r:id="rId4"/>
    <tablePart r:id="rId5"/>
    <tablePart r:id="rId6"/>
    <tablePart r:id="rId7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7"/>
  </sheetPr>
  <dimension ref="A1:R346"/>
  <sheetViews>
    <sheetView workbookViewId="0"/>
  </sheetViews>
  <sheetFormatPr defaultRowHeight="13.2" x14ac:dyDescent="0.2"/>
  <cols>
    <col min="1" max="1" width="10.33203125" bestFit="1" customWidth="1"/>
    <col min="2" max="2" width="11.44140625" bestFit="1" customWidth="1"/>
    <col min="3" max="3" width="5.21875" customWidth="1"/>
    <col min="4" max="4" width="8.77734375" customWidth="1"/>
    <col min="5" max="5" width="18.44140625" customWidth="1"/>
    <col min="6" max="12" width="10.77734375" customWidth="1"/>
    <col min="13" max="13" width="9.77734375" bestFit="1" customWidth="1"/>
    <col min="14" max="14" width="3.44140625" customWidth="1"/>
    <col min="15" max="16" width="17" customWidth="1"/>
    <col min="17" max="17" width="15.21875" bestFit="1" customWidth="1"/>
    <col min="18" max="18" width="11.33203125" bestFit="1" customWidth="1"/>
  </cols>
  <sheetData>
    <row r="1" spans="1:18" x14ac:dyDescent="0.2">
      <c r="A1" s="13" t="s">
        <v>351</v>
      </c>
      <c r="B1" s="13" t="s">
        <v>352</v>
      </c>
      <c r="C1" s="13" t="s">
        <v>14</v>
      </c>
      <c r="D1" s="110" t="s">
        <v>15</v>
      </c>
      <c r="E1" s="110" t="s">
        <v>16</v>
      </c>
      <c r="F1" s="110" t="s">
        <v>17</v>
      </c>
      <c r="G1" s="110" t="s">
        <v>456</v>
      </c>
      <c r="H1" s="110" t="s">
        <v>18</v>
      </c>
      <c r="I1" s="110" t="s">
        <v>457</v>
      </c>
      <c r="J1" s="110" t="s">
        <v>19</v>
      </c>
      <c r="K1" s="110" t="s">
        <v>458</v>
      </c>
      <c r="L1" s="110" t="s">
        <v>20</v>
      </c>
      <c r="M1" s="111" t="s">
        <v>430</v>
      </c>
      <c r="O1" s="124"/>
    </row>
    <row r="2" spans="1:18" ht="16.2" x14ac:dyDescent="0.2">
      <c r="A2" s="24" t="s">
        <v>537</v>
      </c>
      <c r="B2" s="24" t="s">
        <v>538</v>
      </c>
      <c r="C2" s="25" t="s">
        <v>353</v>
      </c>
      <c r="D2" s="25" t="s">
        <v>353</v>
      </c>
      <c r="E2" s="25" t="s">
        <v>353</v>
      </c>
      <c r="F2" s="26">
        <f t="shared" ref="F2:L2" si="0">SUM(F3:F346)</f>
        <v>0</v>
      </c>
      <c r="G2" s="26">
        <f t="shared" si="0"/>
        <v>0</v>
      </c>
      <c r="H2" s="26">
        <f t="shared" si="0"/>
        <v>0</v>
      </c>
      <c r="I2" s="26">
        <f t="shared" si="0"/>
        <v>0</v>
      </c>
      <c r="J2" s="26">
        <f t="shared" si="0"/>
        <v>0</v>
      </c>
      <c r="K2" s="26">
        <f t="shared" si="0"/>
        <v>0</v>
      </c>
      <c r="L2" s="26">
        <f t="shared" si="0"/>
        <v>0</v>
      </c>
      <c r="M2" s="108" t="s">
        <v>350</v>
      </c>
    </row>
    <row r="3" spans="1:18" x14ac:dyDescent="0.2">
      <c r="A3" s="6" t="str">
        <f>A2</f>
        <v>2025/8末</v>
      </c>
      <c r="B3" s="6" t="str">
        <f>B2</f>
        <v>令和7/8末</v>
      </c>
      <c r="C3" s="14">
        <v>1</v>
      </c>
      <c r="D3" s="14">
        <v>1</v>
      </c>
      <c r="E3" s="15" t="s">
        <v>42</v>
      </c>
      <c r="F3" s="14"/>
      <c r="G3" s="14"/>
      <c r="H3" s="14"/>
      <c r="I3" s="14"/>
      <c r="J3" s="14"/>
      <c r="K3" s="14"/>
      <c r="L3" s="14"/>
      <c r="M3" s="12" t="s">
        <v>396</v>
      </c>
      <c r="O3" s="125"/>
      <c r="P3" s="125"/>
      <c r="Q3" s="125"/>
      <c r="R3" s="125"/>
    </row>
    <row r="4" spans="1:18" x14ac:dyDescent="0.2">
      <c r="A4" s="8" t="str">
        <f>A3</f>
        <v>2025/8末</v>
      </c>
      <c r="B4" s="8" t="str">
        <f>B3</f>
        <v>令和7/8末</v>
      </c>
      <c r="C4" s="16">
        <v>2</v>
      </c>
      <c r="D4" s="16">
        <v>2</v>
      </c>
      <c r="E4" s="17" t="s">
        <v>43</v>
      </c>
      <c r="F4" s="16"/>
      <c r="G4" s="16"/>
      <c r="H4" s="16"/>
      <c r="I4" s="16"/>
      <c r="J4" s="16"/>
      <c r="K4" s="16"/>
      <c r="L4" s="16"/>
      <c r="M4" s="9" t="s">
        <v>396</v>
      </c>
      <c r="Q4" s="1"/>
    </row>
    <row r="5" spans="1:18" x14ac:dyDescent="0.2">
      <c r="A5" s="10" t="str">
        <f t="shared" ref="A5:B20" si="1">A4</f>
        <v>2025/8末</v>
      </c>
      <c r="B5" s="10" t="str">
        <f t="shared" si="1"/>
        <v>令和7/8末</v>
      </c>
      <c r="C5" s="18">
        <v>3</v>
      </c>
      <c r="D5" s="18">
        <v>3</v>
      </c>
      <c r="E5" s="19" t="s">
        <v>44</v>
      </c>
      <c r="F5" s="18"/>
      <c r="G5" s="18"/>
      <c r="H5" s="18"/>
      <c r="I5" s="18"/>
      <c r="J5" s="18"/>
      <c r="K5" s="18"/>
      <c r="L5" s="18"/>
      <c r="M5" s="7" t="s">
        <v>396</v>
      </c>
    </row>
    <row r="6" spans="1:18" x14ac:dyDescent="0.2">
      <c r="A6" s="8" t="str">
        <f t="shared" si="1"/>
        <v>2025/8末</v>
      </c>
      <c r="B6" s="8" t="str">
        <f t="shared" si="1"/>
        <v>令和7/8末</v>
      </c>
      <c r="C6" s="16">
        <v>4</v>
      </c>
      <c r="D6" s="16">
        <v>4</v>
      </c>
      <c r="E6" s="17" t="s">
        <v>45</v>
      </c>
      <c r="F6" s="16"/>
      <c r="G6" s="16"/>
      <c r="H6" s="16"/>
      <c r="I6" s="16"/>
      <c r="J6" s="16"/>
      <c r="K6" s="16"/>
      <c r="L6" s="16"/>
      <c r="M6" s="9" t="s">
        <v>396</v>
      </c>
    </row>
    <row r="7" spans="1:18" x14ac:dyDescent="0.2">
      <c r="A7" s="10" t="str">
        <f t="shared" si="1"/>
        <v>2025/8末</v>
      </c>
      <c r="B7" s="10" t="str">
        <f t="shared" si="1"/>
        <v>令和7/8末</v>
      </c>
      <c r="C7" s="18">
        <v>5</v>
      </c>
      <c r="D7" s="18">
        <v>5</v>
      </c>
      <c r="E7" s="19" t="s">
        <v>46</v>
      </c>
      <c r="F7" s="18"/>
      <c r="G7" s="18"/>
      <c r="H7" s="18"/>
      <c r="I7" s="18"/>
      <c r="J7" s="18"/>
      <c r="K7" s="18"/>
      <c r="L7" s="18"/>
      <c r="M7" s="7" t="s">
        <v>396</v>
      </c>
    </row>
    <row r="8" spans="1:18" x14ac:dyDescent="0.2">
      <c r="A8" s="8" t="str">
        <f t="shared" si="1"/>
        <v>2025/8末</v>
      </c>
      <c r="B8" s="8" t="str">
        <f t="shared" si="1"/>
        <v>令和7/8末</v>
      </c>
      <c r="C8" s="16">
        <v>6</v>
      </c>
      <c r="D8" s="16">
        <v>6</v>
      </c>
      <c r="E8" s="17" t="s">
        <v>47</v>
      </c>
      <c r="F8" s="16"/>
      <c r="G8" s="16"/>
      <c r="H8" s="16"/>
      <c r="I8" s="16"/>
      <c r="J8" s="16"/>
      <c r="K8" s="16"/>
      <c r="L8" s="16"/>
      <c r="M8" s="9" t="s">
        <v>396</v>
      </c>
    </row>
    <row r="9" spans="1:18" x14ac:dyDescent="0.2">
      <c r="A9" s="10" t="str">
        <f t="shared" si="1"/>
        <v>2025/8末</v>
      </c>
      <c r="B9" s="10" t="str">
        <f t="shared" si="1"/>
        <v>令和7/8末</v>
      </c>
      <c r="C9" s="18">
        <v>7</v>
      </c>
      <c r="D9" s="18">
        <v>7</v>
      </c>
      <c r="E9" s="19" t="s">
        <v>48</v>
      </c>
      <c r="F9" s="18"/>
      <c r="G9" s="18"/>
      <c r="H9" s="18"/>
      <c r="I9" s="18"/>
      <c r="J9" s="18"/>
      <c r="K9" s="18"/>
      <c r="L9" s="18"/>
      <c r="M9" s="7" t="s">
        <v>396</v>
      </c>
    </row>
    <row r="10" spans="1:18" x14ac:dyDescent="0.2">
      <c r="A10" s="8" t="str">
        <f t="shared" si="1"/>
        <v>2025/8末</v>
      </c>
      <c r="B10" s="8" t="str">
        <f t="shared" si="1"/>
        <v>令和7/8末</v>
      </c>
      <c r="C10" s="16">
        <v>8</v>
      </c>
      <c r="D10" s="16">
        <v>8</v>
      </c>
      <c r="E10" s="17" t="s">
        <v>49</v>
      </c>
      <c r="F10" s="16"/>
      <c r="G10" s="16"/>
      <c r="H10" s="16"/>
      <c r="I10" s="16"/>
      <c r="J10" s="16"/>
      <c r="K10" s="16"/>
      <c r="L10" s="16"/>
      <c r="M10" s="9" t="s">
        <v>396</v>
      </c>
    </row>
    <row r="11" spans="1:18" x14ac:dyDescent="0.2">
      <c r="A11" s="10" t="str">
        <f t="shared" si="1"/>
        <v>2025/8末</v>
      </c>
      <c r="B11" s="10" t="str">
        <f t="shared" si="1"/>
        <v>令和7/8末</v>
      </c>
      <c r="C11" s="18">
        <v>9</v>
      </c>
      <c r="D11" s="18">
        <v>10</v>
      </c>
      <c r="E11" s="19" t="s">
        <v>50</v>
      </c>
      <c r="F11" s="18"/>
      <c r="G11" s="18"/>
      <c r="H11" s="18"/>
      <c r="I11" s="18"/>
      <c r="J11" s="18"/>
      <c r="K11" s="18"/>
      <c r="L11" s="18"/>
      <c r="M11" s="7" t="s">
        <v>396</v>
      </c>
    </row>
    <row r="12" spans="1:18" x14ac:dyDescent="0.2">
      <c r="A12" s="8" t="str">
        <f t="shared" si="1"/>
        <v>2025/8末</v>
      </c>
      <c r="B12" s="8" t="str">
        <f t="shared" si="1"/>
        <v>令和7/8末</v>
      </c>
      <c r="C12" s="16">
        <v>10</v>
      </c>
      <c r="D12" s="16">
        <v>11</v>
      </c>
      <c r="E12" s="17" t="s">
        <v>51</v>
      </c>
      <c r="F12" s="16"/>
      <c r="G12" s="16"/>
      <c r="H12" s="16"/>
      <c r="I12" s="16"/>
      <c r="J12" s="16"/>
      <c r="K12" s="16"/>
      <c r="L12" s="16"/>
      <c r="M12" s="9" t="s">
        <v>396</v>
      </c>
    </row>
    <row r="13" spans="1:18" x14ac:dyDescent="0.2">
      <c r="A13" s="10" t="str">
        <f t="shared" si="1"/>
        <v>2025/8末</v>
      </c>
      <c r="B13" s="10" t="str">
        <f t="shared" si="1"/>
        <v>令和7/8末</v>
      </c>
      <c r="C13" s="18">
        <v>11</v>
      </c>
      <c r="D13" s="18">
        <v>12</v>
      </c>
      <c r="E13" s="19" t="s">
        <v>52</v>
      </c>
      <c r="F13" s="18"/>
      <c r="G13" s="18"/>
      <c r="H13" s="18"/>
      <c r="I13" s="18"/>
      <c r="J13" s="18"/>
      <c r="K13" s="18"/>
      <c r="L13" s="18"/>
      <c r="M13" s="7" t="s">
        <v>396</v>
      </c>
    </row>
    <row r="14" spans="1:18" x14ac:dyDescent="0.2">
      <c r="A14" s="8" t="str">
        <f t="shared" si="1"/>
        <v>2025/8末</v>
      </c>
      <c r="B14" s="8" t="str">
        <f t="shared" si="1"/>
        <v>令和7/8末</v>
      </c>
      <c r="C14" s="16">
        <v>12</v>
      </c>
      <c r="D14" s="16">
        <v>13</v>
      </c>
      <c r="E14" s="17" t="s">
        <v>53</v>
      </c>
      <c r="F14" s="16"/>
      <c r="G14" s="16"/>
      <c r="H14" s="16"/>
      <c r="I14" s="16"/>
      <c r="J14" s="16"/>
      <c r="K14" s="16"/>
      <c r="L14" s="16"/>
      <c r="M14" s="9" t="s">
        <v>396</v>
      </c>
    </row>
    <row r="15" spans="1:18" x14ac:dyDescent="0.2">
      <c r="A15" s="10" t="str">
        <f t="shared" si="1"/>
        <v>2025/8末</v>
      </c>
      <c r="B15" s="10" t="str">
        <f t="shared" si="1"/>
        <v>令和7/8末</v>
      </c>
      <c r="C15" s="18">
        <v>13</v>
      </c>
      <c r="D15" s="18">
        <v>14</v>
      </c>
      <c r="E15" s="19" t="s">
        <v>54</v>
      </c>
      <c r="F15" s="18"/>
      <c r="G15" s="18"/>
      <c r="H15" s="18"/>
      <c r="I15" s="18"/>
      <c r="J15" s="18"/>
      <c r="K15" s="18"/>
      <c r="L15" s="18"/>
      <c r="M15" s="7" t="s">
        <v>396</v>
      </c>
    </row>
    <row r="16" spans="1:18" x14ac:dyDescent="0.2">
      <c r="A16" s="8" t="str">
        <f t="shared" si="1"/>
        <v>2025/8末</v>
      </c>
      <c r="B16" s="8" t="str">
        <f t="shared" si="1"/>
        <v>令和7/8末</v>
      </c>
      <c r="C16" s="16">
        <v>14</v>
      </c>
      <c r="D16" s="16">
        <v>15</v>
      </c>
      <c r="E16" s="17" t="s">
        <v>55</v>
      </c>
      <c r="F16" s="16"/>
      <c r="G16" s="16"/>
      <c r="H16" s="16"/>
      <c r="I16" s="16"/>
      <c r="J16" s="16"/>
      <c r="K16" s="16"/>
      <c r="L16" s="16"/>
      <c r="M16" s="9" t="s">
        <v>396</v>
      </c>
    </row>
    <row r="17" spans="1:13" x14ac:dyDescent="0.2">
      <c r="A17" s="10" t="str">
        <f t="shared" si="1"/>
        <v>2025/8末</v>
      </c>
      <c r="B17" s="10" t="str">
        <f t="shared" si="1"/>
        <v>令和7/8末</v>
      </c>
      <c r="C17" s="18">
        <v>15</v>
      </c>
      <c r="D17" s="18">
        <v>16</v>
      </c>
      <c r="E17" s="19" t="s">
        <v>56</v>
      </c>
      <c r="F17" s="18"/>
      <c r="G17" s="18"/>
      <c r="H17" s="18"/>
      <c r="I17" s="18"/>
      <c r="J17" s="18"/>
      <c r="K17" s="18"/>
      <c r="L17" s="18"/>
      <c r="M17" s="7" t="s">
        <v>396</v>
      </c>
    </row>
    <row r="18" spans="1:13" x14ac:dyDescent="0.2">
      <c r="A18" s="8" t="str">
        <f t="shared" si="1"/>
        <v>2025/8末</v>
      </c>
      <c r="B18" s="8" t="str">
        <f t="shared" si="1"/>
        <v>令和7/8末</v>
      </c>
      <c r="C18" s="16">
        <v>16</v>
      </c>
      <c r="D18" s="16">
        <v>17</v>
      </c>
      <c r="E18" s="17" t="s">
        <v>57</v>
      </c>
      <c r="F18" s="16"/>
      <c r="G18" s="16"/>
      <c r="H18" s="16"/>
      <c r="I18" s="16"/>
      <c r="J18" s="16"/>
      <c r="K18" s="16"/>
      <c r="L18" s="16"/>
      <c r="M18" s="9" t="s">
        <v>396</v>
      </c>
    </row>
    <row r="19" spans="1:13" x14ac:dyDescent="0.2">
      <c r="A19" s="10" t="str">
        <f t="shared" si="1"/>
        <v>2025/8末</v>
      </c>
      <c r="B19" s="10" t="str">
        <f t="shared" si="1"/>
        <v>令和7/8末</v>
      </c>
      <c r="C19" s="18">
        <v>17</v>
      </c>
      <c r="D19" s="18">
        <v>18</v>
      </c>
      <c r="E19" s="19" t="s">
        <v>58</v>
      </c>
      <c r="F19" s="18"/>
      <c r="G19" s="18"/>
      <c r="H19" s="18"/>
      <c r="I19" s="18"/>
      <c r="J19" s="18"/>
      <c r="K19" s="18"/>
      <c r="L19" s="18"/>
      <c r="M19" s="7" t="s">
        <v>396</v>
      </c>
    </row>
    <row r="20" spans="1:13" x14ac:dyDescent="0.2">
      <c r="A20" s="8" t="str">
        <f t="shared" si="1"/>
        <v>2025/8末</v>
      </c>
      <c r="B20" s="8" t="str">
        <f t="shared" si="1"/>
        <v>令和7/8末</v>
      </c>
      <c r="C20" s="16">
        <v>18</v>
      </c>
      <c r="D20" s="16">
        <v>19</v>
      </c>
      <c r="E20" s="17" t="s">
        <v>59</v>
      </c>
      <c r="F20" s="16"/>
      <c r="G20" s="16"/>
      <c r="H20" s="16"/>
      <c r="I20" s="16"/>
      <c r="J20" s="16"/>
      <c r="K20" s="16"/>
      <c r="L20" s="16"/>
      <c r="M20" s="9" t="s">
        <v>396</v>
      </c>
    </row>
    <row r="21" spans="1:13" x14ac:dyDescent="0.2">
      <c r="A21" s="10" t="str">
        <f t="shared" ref="A21:B36" si="2">A20</f>
        <v>2025/8末</v>
      </c>
      <c r="B21" s="10" t="str">
        <f t="shared" si="2"/>
        <v>令和7/8末</v>
      </c>
      <c r="C21" s="18">
        <v>19</v>
      </c>
      <c r="D21" s="18">
        <v>103</v>
      </c>
      <c r="E21" s="19" t="s">
        <v>60</v>
      </c>
      <c r="F21" s="18"/>
      <c r="G21" s="18"/>
      <c r="H21" s="18"/>
      <c r="I21" s="18"/>
      <c r="J21" s="18"/>
      <c r="K21" s="18"/>
      <c r="L21" s="18"/>
      <c r="M21" s="7" t="s">
        <v>396</v>
      </c>
    </row>
    <row r="22" spans="1:13" x14ac:dyDescent="0.2">
      <c r="A22" s="8" t="str">
        <f t="shared" si="2"/>
        <v>2025/8末</v>
      </c>
      <c r="B22" s="8" t="str">
        <f t="shared" si="2"/>
        <v>令和7/8末</v>
      </c>
      <c r="C22" s="16">
        <v>20</v>
      </c>
      <c r="D22" s="16">
        <v>104</v>
      </c>
      <c r="E22" s="17" t="s">
        <v>61</v>
      </c>
      <c r="F22" s="16"/>
      <c r="G22" s="16"/>
      <c r="H22" s="16"/>
      <c r="I22" s="16"/>
      <c r="J22" s="16"/>
      <c r="K22" s="16"/>
      <c r="L22" s="16"/>
      <c r="M22" s="9" t="s">
        <v>396</v>
      </c>
    </row>
    <row r="23" spans="1:13" x14ac:dyDescent="0.2">
      <c r="A23" s="10" t="str">
        <f t="shared" si="2"/>
        <v>2025/8末</v>
      </c>
      <c r="B23" s="10" t="str">
        <f t="shared" si="2"/>
        <v>令和7/8末</v>
      </c>
      <c r="C23" s="18">
        <v>21</v>
      </c>
      <c r="D23" s="18">
        <v>105</v>
      </c>
      <c r="E23" s="19" t="s">
        <v>62</v>
      </c>
      <c r="F23" s="18"/>
      <c r="G23" s="18"/>
      <c r="H23" s="18"/>
      <c r="I23" s="18"/>
      <c r="J23" s="18"/>
      <c r="K23" s="18"/>
      <c r="L23" s="18"/>
      <c r="M23" s="7" t="s">
        <v>396</v>
      </c>
    </row>
    <row r="24" spans="1:13" x14ac:dyDescent="0.2">
      <c r="A24" s="8" t="str">
        <f t="shared" si="2"/>
        <v>2025/8末</v>
      </c>
      <c r="B24" s="8" t="str">
        <f t="shared" si="2"/>
        <v>令和7/8末</v>
      </c>
      <c r="C24" s="16">
        <v>22</v>
      </c>
      <c r="D24" s="16">
        <v>20</v>
      </c>
      <c r="E24" s="17" t="s">
        <v>63</v>
      </c>
      <c r="F24" s="16"/>
      <c r="G24" s="16"/>
      <c r="H24" s="16"/>
      <c r="I24" s="16"/>
      <c r="J24" s="16"/>
      <c r="K24" s="16"/>
      <c r="L24" s="16"/>
      <c r="M24" s="9" t="s">
        <v>396</v>
      </c>
    </row>
    <row r="25" spans="1:13" x14ac:dyDescent="0.2">
      <c r="A25" s="10" t="str">
        <f t="shared" si="2"/>
        <v>2025/8末</v>
      </c>
      <c r="B25" s="10" t="str">
        <f t="shared" si="2"/>
        <v>令和7/8末</v>
      </c>
      <c r="C25" s="18">
        <v>23</v>
      </c>
      <c r="D25" s="18">
        <v>21</v>
      </c>
      <c r="E25" s="19" t="s">
        <v>64</v>
      </c>
      <c r="F25" s="18"/>
      <c r="G25" s="18"/>
      <c r="H25" s="18"/>
      <c r="I25" s="18"/>
      <c r="J25" s="18"/>
      <c r="K25" s="18"/>
      <c r="L25" s="18"/>
      <c r="M25" s="7" t="s">
        <v>396</v>
      </c>
    </row>
    <row r="26" spans="1:13" x14ac:dyDescent="0.2">
      <c r="A26" s="8" t="str">
        <f t="shared" si="2"/>
        <v>2025/8末</v>
      </c>
      <c r="B26" s="8" t="str">
        <f t="shared" si="2"/>
        <v>令和7/8末</v>
      </c>
      <c r="C26" s="16">
        <v>24</v>
      </c>
      <c r="D26" s="16">
        <v>22</v>
      </c>
      <c r="E26" s="17" t="s">
        <v>65</v>
      </c>
      <c r="F26" s="16"/>
      <c r="G26" s="16"/>
      <c r="H26" s="16"/>
      <c r="I26" s="16"/>
      <c r="J26" s="16"/>
      <c r="K26" s="16"/>
      <c r="L26" s="16"/>
      <c r="M26" s="9" t="s">
        <v>396</v>
      </c>
    </row>
    <row r="27" spans="1:13" x14ac:dyDescent="0.2">
      <c r="A27" s="10" t="str">
        <f t="shared" si="2"/>
        <v>2025/8末</v>
      </c>
      <c r="B27" s="10" t="str">
        <f t="shared" si="2"/>
        <v>令和7/8末</v>
      </c>
      <c r="C27" s="18">
        <v>25</v>
      </c>
      <c r="D27" s="18">
        <v>23</v>
      </c>
      <c r="E27" s="19" t="s">
        <v>66</v>
      </c>
      <c r="F27" s="18"/>
      <c r="G27" s="18"/>
      <c r="H27" s="18"/>
      <c r="I27" s="18"/>
      <c r="J27" s="18"/>
      <c r="K27" s="18"/>
      <c r="L27" s="18"/>
      <c r="M27" s="7" t="s">
        <v>396</v>
      </c>
    </row>
    <row r="28" spans="1:13" x14ac:dyDescent="0.2">
      <c r="A28" s="8" t="str">
        <f t="shared" si="2"/>
        <v>2025/8末</v>
      </c>
      <c r="B28" s="8" t="str">
        <f t="shared" si="2"/>
        <v>令和7/8末</v>
      </c>
      <c r="C28" s="16">
        <v>26</v>
      </c>
      <c r="D28" s="16">
        <v>24</v>
      </c>
      <c r="E28" s="17" t="s">
        <v>67</v>
      </c>
      <c r="F28" s="16"/>
      <c r="G28" s="16"/>
      <c r="H28" s="16"/>
      <c r="I28" s="16"/>
      <c r="J28" s="16"/>
      <c r="K28" s="16"/>
      <c r="L28" s="16"/>
      <c r="M28" s="9" t="s">
        <v>396</v>
      </c>
    </row>
    <row r="29" spans="1:13" x14ac:dyDescent="0.2">
      <c r="A29" s="10" t="str">
        <f t="shared" si="2"/>
        <v>2025/8末</v>
      </c>
      <c r="B29" s="10" t="str">
        <f t="shared" si="2"/>
        <v>令和7/8末</v>
      </c>
      <c r="C29" s="18">
        <v>27</v>
      </c>
      <c r="D29" s="18">
        <v>25</v>
      </c>
      <c r="E29" s="19" t="s">
        <v>68</v>
      </c>
      <c r="F29" s="18"/>
      <c r="G29" s="18"/>
      <c r="H29" s="18"/>
      <c r="I29" s="18"/>
      <c r="J29" s="18"/>
      <c r="K29" s="18"/>
      <c r="L29" s="18"/>
      <c r="M29" s="7" t="s">
        <v>396</v>
      </c>
    </row>
    <row r="30" spans="1:13" x14ac:dyDescent="0.2">
      <c r="A30" s="8" t="str">
        <f t="shared" si="2"/>
        <v>2025/8末</v>
      </c>
      <c r="B30" s="8" t="str">
        <f t="shared" si="2"/>
        <v>令和7/8末</v>
      </c>
      <c r="C30" s="16">
        <v>28</v>
      </c>
      <c r="D30" s="16">
        <v>26</v>
      </c>
      <c r="E30" s="17" t="s">
        <v>69</v>
      </c>
      <c r="F30" s="16"/>
      <c r="G30" s="16"/>
      <c r="H30" s="16"/>
      <c r="I30" s="16"/>
      <c r="J30" s="16"/>
      <c r="K30" s="16"/>
      <c r="L30" s="16"/>
      <c r="M30" s="9" t="s">
        <v>396</v>
      </c>
    </row>
    <row r="31" spans="1:13" x14ac:dyDescent="0.2">
      <c r="A31" s="10" t="str">
        <f t="shared" si="2"/>
        <v>2025/8末</v>
      </c>
      <c r="B31" s="10" t="str">
        <f t="shared" si="2"/>
        <v>令和7/8末</v>
      </c>
      <c r="C31" s="18">
        <v>29</v>
      </c>
      <c r="D31" s="18">
        <v>28</v>
      </c>
      <c r="E31" s="19" t="s">
        <v>70</v>
      </c>
      <c r="F31" s="18"/>
      <c r="G31" s="18"/>
      <c r="H31" s="18"/>
      <c r="I31" s="18"/>
      <c r="J31" s="18"/>
      <c r="K31" s="18"/>
      <c r="L31" s="18"/>
      <c r="M31" s="7" t="s">
        <v>396</v>
      </c>
    </row>
    <row r="32" spans="1:13" x14ac:dyDescent="0.2">
      <c r="A32" s="8" t="str">
        <f t="shared" si="2"/>
        <v>2025/8末</v>
      </c>
      <c r="B32" s="8" t="str">
        <f t="shared" si="2"/>
        <v>令和7/8末</v>
      </c>
      <c r="C32" s="16">
        <v>30</v>
      </c>
      <c r="D32" s="16">
        <v>29</v>
      </c>
      <c r="E32" s="17" t="s">
        <v>71</v>
      </c>
      <c r="F32" s="16"/>
      <c r="G32" s="16"/>
      <c r="H32" s="16"/>
      <c r="I32" s="16"/>
      <c r="J32" s="16"/>
      <c r="K32" s="16"/>
      <c r="L32" s="16"/>
      <c r="M32" s="9" t="s">
        <v>396</v>
      </c>
    </row>
    <row r="33" spans="1:13" x14ac:dyDescent="0.2">
      <c r="A33" s="10" t="str">
        <f t="shared" si="2"/>
        <v>2025/8末</v>
      </c>
      <c r="B33" s="10" t="str">
        <f t="shared" si="2"/>
        <v>令和7/8末</v>
      </c>
      <c r="C33" s="18">
        <v>31</v>
      </c>
      <c r="D33" s="18">
        <v>30</v>
      </c>
      <c r="E33" s="19" t="s">
        <v>72</v>
      </c>
      <c r="F33" s="18"/>
      <c r="G33" s="18"/>
      <c r="H33" s="18"/>
      <c r="I33" s="18"/>
      <c r="J33" s="18"/>
      <c r="K33" s="18"/>
      <c r="L33" s="18"/>
      <c r="M33" s="7" t="s">
        <v>396</v>
      </c>
    </row>
    <row r="34" spans="1:13" x14ac:dyDescent="0.2">
      <c r="A34" s="8" t="str">
        <f t="shared" si="2"/>
        <v>2025/8末</v>
      </c>
      <c r="B34" s="8" t="str">
        <f t="shared" si="2"/>
        <v>令和7/8末</v>
      </c>
      <c r="C34" s="16">
        <v>32</v>
      </c>
      <c r="D34" s="16">
        <v>31</v>
      </c>
      <c r="E34" s="17" t="s">
        <v>73</v>
      </c>
      <c r="F34" s="16"/>
      <c r="G34" s="16"/>
      <c r="H34" s="16"/>
      <c r="I34" s="16"/>
      <c r="J34" s="16"/>
      <c r="K34" s="16"/>
      <c r="L34" s="16"/>
      <c r="M34" s="9" t="s">
        <v>396</v>
      </c>
    </row>
    <row r="35" spans="1:13" x14ac:dyDescent="0.2">
      <c r="A35" s="10" t="str">
        <f t="shared" si="2"/>
        <v>2025/8末</v>
      </c>
      <c r="B35" s="10" t="str">
        <f t="shared" si="2"/>
        <v>令和7/8末</v>
      </c>
      <c r="C35" s="18">
        <v>33</v>
      </c>
      <c r="D35" s="18">
        <v>32</v>
      </c>
      <c r="E35" s="19" t="s">
        <v>74</v>
      </c>
      <c r="F35" s="18"/>
      <c r="G35" s="18"/>
      <c r="H35" s="18"/>
      <c r="I35" s="18"/>
      <c r="J35" s="18"/>
      <c r="K35" s="18"/>
      <c r="L35" s="18"/>
      <c r="M35" s="7" t="s">
        <v>396</v>
      </c>
    </row>
    <row r="36" spans="1:13" x14ac:dyDescent="0.2">
      <c r="A36" s="8" t="str">
        <f t="shared" si="2"/>
        <v>2025/8末</v>
      </c>
      <c r="B36" s="8" t="str">
        <f t="shared" si="2"/>
        <v>令和7/8末</v>
      </c>
      <c r="C36" s="16">
        <v>34</v>
      </c>
      <c r="D36" s="16">
        <v>33</v>
      </c>
      <c r="E36" s="17" t="s">
        <v>75</v>
      </c>
      <c r="F36" s="16"/>
      <c r="G36" s="16"/>
      <c r="H36" s="16"/>
      <c r="I36" s="16"/>
      <c r="J36" s="16"/>
      <c r="K36" s="16"/>
      <c r="L36" s="16"/>
      <c r="M36" s="9" t="s">
        <v>396</v>
      </c>
    </row>
    <row r="37" spans="1:13" x14ac:dyDescent="0.2">
      <c r="A37" s="10" t="str">
        <f t="shared" ref="A37:B52" si="3">A36</f>
        <v>2025/8末</v>
      </c>
      <c r="B37" s="10" t="str">
        <f t="shared" si="3"/>
        <v>令和7/8末</v>
      </c>
      <c r="C37" s="18">
        <v>35</v>
      </c>
      <c r="D37" s="18">
        <v>34</v>
      </c>
      <c r="E37" s="19" t="s">
        <v>76</v>
      </c>
      <c r="F37" s="18"/>
      <c r="G37" s="18"/>
      <c r="H37" s="18"/>
      <c r="I37" s="18"/>
      <c r="J37" s="18"/>
      <c r="K37" s="18"/>
      <c r="L37" s="18"/>
      <c r="M37" s="7" t="s">
        <v>396</v>
      </c>
    </row>
    <row r="38" spans="1:13" x14ac:dyDescent="0.2">
      <c r="A38" s="8" t="str">
        <f t="shared" si="3"/>
        <v>2025/8末</v>
      </c>
      <c r="B38" s="8" t="str">
        <f t="shared" si="3"/>
        <v>令和7/8末</v>
      </c>
      <c r="C38" s="16">
        <v>36</v>
      </c>
      <c r="D38" s="16">
        <v>35</v>
      </c>
      <c r="E38" s="17" t="s">
        <v>77</v>
      </c>
      <c r="F38" s="16"/>
      <c r="G38" s="16"/>
      <c r="H38" s="16"/>
      <c r="I38" s="16"/>
      <c r="J38" s="16"/>
      <c r="K38" s="16"/>
      <c r="L38" s="16"/>
      <c r="M38" s="9" t="s">
        <v>396</v>
      </c>
    </row>
    <row r="39" spans="1:13" x14ac:dyDescent="0.2">
      <c r="A39" s="10" t="str">
        <f t="shared" si="3"/>
        <v>2025/8末</v>
      </c>
      <c r="B39" s="10" t="str">
        <f t="shared" si="3"/>
        <v>令和7/8末</v>
      </c>
      <c r="C39" s="18">
        <v>37</v>
      </c>
      <c r="D39" s="18">
        <v>36</v>
      </c>
      <c r="E39" s="19" t="s">
        <v>78</v>
      </c>
      <c r="F39" s="18"/>
      <c r="G39" s="18"/>
      <c r="H39" s="18"/>
      <c r="I39" s="18"/>
      <c r="J39" s="18"/>
      <c r="K39" s="18"/>
      <c r="L39" s="18"/>
      <c r="M39" s="7" t="s">
        <v>396</v>
      </c>
    </row>
    <row r="40" spans="1:13" x14ac:dyDescent="0.2">
      <c r="A40" s="8" t="str">
        <f t="shared" si="3"/>
        <v>2025/8末</v>
      </c>
      <c r="B40" s="8" t="str">
        <f t="shared" si="3"/>
        <v>令和7/8末</v>
      </c>
      <c r="C40" s="16">
        <v>38</v>
      </c>
      <c r="D40" s="16">
        <v>37</v>
      </c>
      <c r="E40" s="17" t="s">
        <v>79</v>
      </c>
      <c r="F40" s="16"/>
      <c r="G40" s="16"/>
      <c r="H40" s="16"/>
      <c r="I40" s="16"/>
      <c r="J40" s="16"/>
      <c r="K40" s="16"/>
      <c r="L40" s="16"/>
      <c r="M40" s="9" t="s">
        <v>396</v>
      </c>
    </row>
    <row r="41" spans="1:13" x14ac:dyDescent="0.2">
      <c r="A41" s="10" t="str">
        <f t="shared" si="3"/>
        <v>2025/8末</v>
      </c>
      <c r="B41" s="10" t="str">
        <f t="shared" si="3"/>
        <v>令和7/8末</v>
      </c>
      <c r="C41" s="18">
        <v>39</v>
      </c>
      <c r="D41" s="18">
        <v>38</v>
      </c>
      <c r="E41" s="19" t="s">
        <v>80</v>
      </c>
      <c r="F41" s="18"/>
      <c r="G41" s="18"/>
      <c r="H41" s="18"/>
      <c r="I41" s="18"/>
      <c r="J41" s="18"/>
      <c r="K41" s="18"/>
      <c r="L41" s="18"/>
      <c r="M41" s="7" t="s">
        <v>396</v>
      </c>
    </row>
    <row r="42" spans="1:13" x14ac:dyDescent="0.2">
      <c r="A42" s="8" t="str">
        <f t="shared" si="3"/>
        <v>2025/8末</v>
      </c>
      <c r="B42" s="8" t="str">
        <f t="shared" si="3"/>
        <v>令和7/8末</v>
      </c>
      <c r="C42" s="16">
        <v>40</v>
      </c>
      <c r="D42" s="16">
        <v>39</v>
      </c>
      <c r="E42" s="17" t="s">
        <v>81</v>
      </c>
      <c r="F42" s="16"/>
      <c r="G42" s="16"/>
      <c r="H42" s="16"/>
      <c r="I42" s="16"/>
      <c r="J42" s="16"/>
      <c r="K42" s="16"/>
      <c r="L42" s="16"/>
      <c r="M42" s="9" t="s">
        <v>396</v>
      </c>
    </row>
    <row r="43" spans="1:13" x14ac:dyDescent="0.2">
      <c r="A43" s="10" t="str">
        <f t="shared" si="3"/>
        <v>2025/8末</v>
      </c>
      <c r="B43" s="10" t="str">
        <f t="shared" si="3"/>
        <v>令和7/8末</v>
      </c>
      <c r="C43" s="18">
        <v>41</v>
      </c>
      <c r="D43" s="18">
        <v>40</v>
      </c>
      <c r="E43" s="19" t="s">
        <v>465</v>
      </c>
      <c r="F43" s="18"/>
      <c r="G43" s="18"/>
      <c r="H43" s="18"/>
      <c r="I43" s="18"/>
      <c r="J43" s="18"/>
      <c r="K43" s="18"/>
      <c r="L43" s="18"/>
      <c r="M43" s="7" t="s">
        <v>396</v>
      </c>
    </row>
    <row r="44" spans="1:13" x14ac:dyDescent="0.2">
      <c r="A44" s="8" t="str">
        <f t="shared" si="3"/>
        <v>2025/8末</v>
      </c>
      <c r="B44" s="8" t="str">
        <f t="shared" si="3"/>
        <v>令和7/8末</v>
      </c>
      <c r="C44" s="16">
        <v>42</v>
      </c>
      <c r="D44" s="16">
        <v>41</v>
      </c>
      <c r="E44" s="17" t="s">
        <v>466</v>
      </c>
      <c r="F44" s="16"/>
      <c r="G44" s="16"/>
      <c r="H44" s="16"/>
      <c r="I44" s="16"/>
      <c r="J44" s="16"/>
      <c r="K44" s="16"/>
      <c r="L44" s="16"/>
      <c r="M44" s="9" t="s">
        <v>396</v>
      </c>
    </row>
    <row r="45" spans="1:13" x14ac:dyDescent="0.2">
      <c r="A45" s="10" t="str">
        <f t="shared" si="3"/>
        <v>2025/8末</v>
      </c>
      <c r="B45" s="10" t="str">
        <f t="shared" si="3"/>
        <v>令和7/8末</v>
      </c>
      <c r="C45" s="18">
        <v>43</v>
      </c>
      <c r="D45" s="18">
        <v>42</v>
      </c>
      <c r="E45" s="19" t="s">
        <v>82</v>
      </c>
      <c r="F45" s="18"/>
      <c r="G45" s="18"/>
      <c r="H45" s="18"/>
      <c r="I45" s="18"/>
      <c r="J45" s="18"/>
      <c r="K45" s="18"/>
      <c r="L45" s="18"/>
      <c r="M45" s="7" t="s">
        <v>396</v>
      </c>
    </row>
    <row r="46" spans="1:13" x14ac:dyDescent="0.2">
      <c r="A46" s="8" t="str">
        <f t="shared" si="3"/>
        <v>2025/8末</v>
      </c>
      <c r="B46" s="8" t="str">
        <f t="shared" si="3"/>
        <v>令和7/8末</v>
      </c>
      <c r="C46" s="16">
        <v>44</v>
      </c>
      <c r="D46" s="16">
        <v>43</v>
      </c>
      <c r="E46" s="17" t="s">
        <v>83</v>
      </c>
      <c r="F46" s="16"/>
      <c r="G46" s="16"/>
      <c r="H46" s="16"/>
      <c r="I46" s="16"/>
      <c r="J46" s="16"/>
      <c r="K46" s="16"/>
      <c r="L46" s="16"/>
      <c r="M46" s="9" t="s">
        <v>396</v>
      </c>
    </row>
    <row r="47" spans="1:13" x14ac:dyDescent="0.2">
      <c r="A47" s="10" t="str">
        <f t="shared" si="3"/>
        <v>2025/8末</v>
      </c>
      <c r="B47" s="10" t="str">
        <f t="shared" si="3"/>
        <v>令和7/8末</v>
      </c>
      <c r="C47" s="18">
        <v>45</v>
      </c>
      <c r="D47" s="18">
        <v>44</v>
      </c>
      <c r="E47" s="19" t="s">
        <v>84</v>
      </c>
      <c r="F47" s="18"/>
      <c r="G47" s="18"/>
      <c r="H47" s="18"/>
      <c r="I47" s="18"/>
      <c r="J47" s="18"/>
      <c r="K47" s="18"/>
      <c r="L47" s="18"/>
      <c r="M47" s="7" t="s">
        <v>396</v>
      </c>
    </row>
    <row r="48" spans="1:13" x14ac:dyDescent="0.2">
      <c r="A48" s="8" t="str">
        <f t="shared" si="3"/>
        <v>2025/8末</v>
      </c>
      <c r="B48" s="8" t="str">
        <f t="shared" si="3"/>
        <v>令和7/8末</v>
      </c>
      <c r="C48" s="16">
        <v>46</v>
      </c>
      <c r="D48" s="16">
        <v>45</v>
      </c>
      <c r="E48" s="17" t="s">
        <v>85</v>
      </c>
      <c r="F48" s="16"/>
      <c r="G48" s="16"/>
      <c r="H48" s="16"/>
      <c r="I48" s="16"/>
      <c r="J48" s="16"/>
      <c r="K48" s="16"/>
      <c r="L48" s="16"/>
      <c r="M48" s="9" t="s">
        <v>396</v>
      </c>
    </row>
    <row r="49" spans="1:13" x14ac:dyDescent="0.2">
      <c r="A49" s="10" t="str">
        <f t="shared" si="3"/>
        <v>2025/8末</v>
      </c>
      <c r="B49" s="10" t="str">
        <f t="shared" si="3"/>
        <v>令和7/8末</v>
      </c>
      <c r="C49" s="18">
        <v>47</v>
      </c>
      <c r="D49" s="18">
        <v>46</v>
      </c>
      <c r="E49" s="19" t="s">
        <v>86</v>
      </c>
      <c r="F49" s="18"/>
      <c r="G49" s="18"/>
      <c r="H49" s="18"/>
      <c r="I49" s="18"/>
      <c r="J49" s="18"/>
      <c r="K49" s="18"/>
      <c r="L49" s="18"/>
      <c r="M49" s="7" t="s">
        <v>396</v>
      </c>
    </row>
    <row r="50" spans="1:13" x14ac:dyDescent="0.2">
      <c r="A50" s="8" t="str">
        <f t="shared" si="3"/>
        <v>2025/8末</v>
      </c>
      <c r="B50" s="8" t="str">
        <f t="shared" si="3"/>
        <v>令和7/8末</v>
      </c>
      <c r="C50" s="16">
        <v>48</v>
      </c>
      <c r="D50" s="16">
        <v>47</v>
      </c>
      <c r="E50" s="17" t="s">
        <v>87</v>
      </c>
      <c r="F50" s="16"/>
      <c r="G50" s="16"/>
      <c r="H50" s="16"/>
      <c r="I50" s="16"/>
      <c r="J50" s="16"/>
      <c r="K50" s="16"/>
      <c r="L50" s="16"/>
      <c r="M50" s="9" t="s">
        <v>396</v>
      </c>
    </row>
    <row r="51" spans="1:13" x14ac:dyDescent="0.2">
      <c r="A51" s="10" t="str">
        <f t="shared" si="3"/>
        <v>2025/8末</v>
      </c>
      <c r="B51" s="10" t="str">
        <f t="shared" si="3"/>
        <v>令和7/8末</v>
      </c>
      <c r="C51" s="18">
        <v>49</v>
      </c>
      <c r="D51" s="18">
        <v>48</v>
      </c>
      <c r="E51" s="19" t="s">
        <v>88</v>
      </c>
      <c r="F51" s="18"/>
      <c r="G51" s="18"/>
      <c r="H51" s="18"/>
      <c r="I51" s="18"/>
      <c r="J51" s="18"/>
      <c r="K51" s="18"/>
      <c r="L51" s="18"/>
      <c r="M51" s="7" t="s">
        <v>396</v>
      </c>
    </row>
    <row r="52" spans="1:13" x14ac:dyDescent="0.2">
      <c r="A52" s="8" t="str">
        <f t="shared" si="3"/>
        <v>2025/8末</v>
      </c>
      <c r="B52" s="8" t="str">
        <f t="shared" si="3"/>
        <v>令和7/8末</v>
      </c>
      <c r="C52" s="16">
        <v>50</v>
      </c>
      <c r="D52" s="16">
        <v>49</v>
      </c>
      <c r="E52" s="17" t="s">
        <v>89</v>
      </c>
      <c r="F52" s="16"/>
      <c r="G52" s="16"/>
      <c r="H52" s="16"/>
      <c r="I52" s="16"/>
      <c r="J52" s="16"/>
      <c r="K52" s="16"/>
      <c r="L52" s="16"/>
      <c r="M52" s="9" t="s">
        <v>396</v>
      </c>
    </row>
    <row r="53" spans="1:13" x14ac:dyDescent="0.2">
      <c r="A53" s="10" t="str">
        <f t="shared" ref="A53:B68" si="4">A52</f>
        <v>2025/8末</v>
      </c>
      <c r="B53" s="10" t="str">
        <f t="shared" si="4"/>
        <v>令和7/8末</v>
      </c>
      <c r="C53" s="18">
        <v>51</v>
      </c>
      <c r="D53" s="18">
        <v>50</v>
      </c>
      <c r="E53" s="19" t="s">
        <v>90</v>
      </c>
      <c r="F53" s="18"/>
      <c r="G53" s="18"/>
      <c r="H53" s="18"/>
      <c r="I53" s="18"/>
      <c r="J53" s="18"/>
      <c r="K53" s="18"/>
      <c r="L53" s="18"/>
      <c r="M53" s="7" t="s">
        <v>396</v>
      </c>
    </row>
    <row r="54" spans="1:13" x14ac:dyDescent="0.2">
      <c r="A54" s="8" t="str">
        <f t="shared" si="4"/>
        <v>2025/8末</v>
      </c>
      <c r="B54" s="8" t="str">
        <f t="shared" si="4"/>
        <v>令和7/8末</v>
      </c>
      <c r="C54" s="16">
        <v>52</v>
      </c>
      <c r="D54" s="16">
        <v>51</v>
      </c>
      <c r="E54" s="17" t="s">
        <v>91</v>
      </c>
      <c r="F54" s="16"/>
      <c r="G54" s="16"/>
      <c r="H54" s="16"/>
      <c r="I54" s="16"/>
      <c r="J54" s="16"/>
      <c r="K54" s="16"/>
      <c r="L54" s="16"/>
      <c r="M54" s="9" t="s">
        <v>396</v>
      </c>
    </row>
    <row r="55" spans="1:13" x14ac:dyDescent="0.2">
      <c r="A55" s="10" t="str">
        <f t="shared" si="4"/>
        <v>2025/8末</v>
      </c>
      <c r="B55" s="10" t="str">
        <f t="shared" si="4"/>
        <v>令和7/8末</v>
      </c>
      <c r="C55" s="18">
        <v>53</v>
      </c>
      <c r="D55" s="18">
        <v>52</v>
      </c>
      <c r="E55" s="19" t="s">
        <v>92</v>
      </c>
      <c r="F55" s="18"/>
      <c r="G55" s="18"/>
      <c r="H55" s="18"/>
      <c r="I55" s="18"/>
      <c r="J55" s="18"/>
      <c r="K55" s="18"/>
      <c r="L55" s="18"/>
      <c r="M55" s="7" t="s">
        <v>396</v>
      </c>
    </row>
    <row r="56" spans="1:13" x14ac:dyDescent="0.2">
      <c r="A56" s="8" t="str">
        <f t="shared" si="4"/>
        <v>2025/8末</v>
      </c>
      <c r="B56" s="8" t="str">
        <f t="shared" si="4"/>
        <v>令和7/8末</v>
      </c>
      <c r="C56" s="16">
        <v>54</v>
      </c>
      <c r="D56" s="16">
        <v>53</v>
      </c>
      <c r="E56" s="17" t="s">
        <v>93</v>
      </c>
      <c r="F56" s="16"/>
      <c r="G56" s="16"/>
      <c r="H56" s="16"/>
      <c r="I56" s="16"/>
      <c r="J56" s="16"/>
      <c r="K56" s="16"/>
      <c r="L56" s="16"/>
      <c r="M56" s="9" t="s">
        <v>396</v>
      </c>
    </row>
    <row r="57" spans="1:13" x14ac:dyDescent="0.2">
      <c r="A57" s="10" t="str">
        <f t="shared" si="4"/>
        <v>2025/8末</v>
      </c>
      <c r="B57" s="10" t="str">
        <f t="shared" si="4"/>
        <v>令和7/8末</v>
      </c>
      <c r="C57" s="18">
        <v>55</v>
      </c>
      <c r="D57" s="18">
        <v>54</v>
      </c>
      <c r="E57" s="19" t="s">
        <v>94</v>
      </c>
      <c r="F57" s="18"/>
      <c r="G57" s="18"/>
      <c r="H57" s="18"/>
      <c r="I57" s="18"/>
      <c r="J57" s="18"/>
      <c r="K57" s="18"/>
      <c r="L57" s="18"/>
      <c r="M57" s="7" t="s">
        <v>396</v>
      </c>
    </row>
    <row r="58" spans="1:13" x14ac:dyDescent="0.2">
      <c r="A58" s="8" t="str">
        <f t="shared" si="4"/>
        <v>2025/8末</v>
      </c>
      <c r="B58" s="8" t="str">
        <f t="shared" si="4"/>
        <v>令和7/8末</v>
      </c>
      <c r="C58" s="16">
        <v>56</v>
      </c>
      <c r="D58" s="16">
        <v>55</v>
      </c>
      <c r="E58" s="17" t="s">
        <v>95</v>
      </c>
      <c r="F58" s="16"/>
      <c r="G58" s="16"/>
      <c r="H58" s="16"/>
      <c r="I58" s="16"/>
      <c r="J58" s="16"/>
      <c r="K58" s="16"/>
      <c r="L58" s="16"/>
      <c r="M58" s="9" t="s">
        <v>396</v>
      </c>
    </row>
    <row r="59" spans="1:13" x14ac:dyDescent="0.2">
      <c r="A59" s="10" t="str">
        <f t="shared" si="4"/>
        <v>2025/8末</v>
      </c>
      <c r="B59" s="10" t="str">
        <f t="shared" si="4"/>
        <v>令和7/8末</v>
      </c>
      <c r="C59" s="18">
        <v>57</v>
      </c>
      <c r="D59" s="18">
        <v>56</v>
      </c>
      <c r="E59" s="19" t="s">
        <v>467</v>
      </c>
      <c r="F59" s="18"/>
      <c r="G59" s="18"/>
      <c r="H59" s="18"/>
      <c r="I59" s="18"/>
      <c r="J59" s="18"/>
      <c r="K59" s="18"/>
      <c r="L59" s="18"/>
      <c r="M59" s="7" t="s">
        <v>396</v>
      </c>
    </row>
    <row r="60" spans="1:13" x14ac:dyDescent="0.2">
      <c r="A60" s="8" t="str">
        <f t="shared" si="4"/>
        <v>2025/8末</v>
      </c>
      <c r="B60" s="8" t="str">
        <f t="shared" si="4"/>
        <v>令和7/8末</v>
      </c>
      <c r="C60" s="16">
        <v>58</v>
      </c>
      <c r="D60" s="16">
        <v>57</v>
      </c>
      <c r="E60" s="17" t="s">
        <v>96</v>
      </c>
      <c r="F60" s="16"/>
      <c r="G60" s="16"/>
      <c r="H60" s="16"/>
      <c r="I60" s="16"/>
      <c r="J60" s="16"/>
      <c r="K60" s="16"/>
      <c r="L60" s="16"/>
      <c r="M60" s="9" t="s">
        <v>396</v>
      </c>
    </row>
    <row r="61" spans="1:13" x14ac:dyDescent="0.2">
      <c r="A61" s="10" t="str">
        <f t="shared" si="4"/>
        <v>2025/8末</v>
      </c>
      <c r="B61" s="10" t="str">
        <f t="shared" si="4"/>
        <v>令和7/8末</v>
      </c>
      <c r="C61" s="18">
        <v>59</v>
      </c>
      <c r="D61" s="18">
        <v>58</v>
      </c>
      <c r="E61" s="19" t="s">
        <v>97</v>
      </c>
      <c r="F61" s="18"/>
      <c r="G61" s="18"/>
      <c r="H61" s="18"/>
      <c r="I61" s="18"/>
      <c r="J61" s="18"/>
      <c r="K61" s="18"/>
      <c r="L61" s="18"/>
      <c r="M61" s="7" t="s">
        <v>396</v>
      </c>
    </row>
    <row r="62" spans="1:13" x14ac:dyDescent="0.2">
      <c r="A62" s="8" t="str">
        <f t="shared" si="4"/>
        <v>2025/8末</v>
      </c>
      <c r="B62" s="8" t="str">
        <f t="shared" si="4"/>
        <v>令和7/8末</v>
      </c>
      <c r="C62" s="16">
        <v>60</v>
      </c>
      <c r="D62" s="16">
        <v>59</v>
      </c>
      <c r="E62" s="17" t="s">
        <v>98</v>
      </c>
      <c r="F62" s="16"/>
      <c r="G62" s="16"/>
      <c r="H62" s="16"/>
      <c r="I62" s="16"/>
      <c r="J62" s="16"/>
      <c r="K62" s="16"/>
      <c r="L62" s="16"/>
      <c r="M62" s="9" t="s">
        <v>396</v>
      </c>
    </row>
    <row r="63" spans="1:13" x14ac:dyDescent="0.2">
      <c r="A63" s="10" t="str">
        <f t="shared" si="4"/>
        <v>2025/8末</v>
      </c>
      <c r="B63" s="10" t="str">
        <f t="shared" si="4"/>
        <v>令和7/8末</v>
      </c>
      <c r="C63" s="18">
        <v>61</v>
      </c>
      <c r="D63" s="18">
        <v>60</v>
      </c>
      <c r="E63" s="19" t="s">
        <v>99</v>
      </c>
      <c r="F63" s="18"/>
      <c r="G63" s="18"/>
      <c r="H63" s="18"/>
      <c r="I63" s="18"/>
      <c r="J63" s="18"/>
      <c r="K63" s="18"/>
      <c r="L63" s="18"/>
      <c r="M63" s="7" t="s">
        <v>396</v>
      </c>
    </row>
    <row r="64" spans="1:13" x14ac:dyDescent="0.2">
      <c r="A64" s="8" t="str">
        <f t="shared" si="4"/>
        <v>2025/8末</v>
      </c>
      <c r="B64" s="8" t="str">
        <f t="shared" si="4"/>
        <v>令和7/8末</v>
      </c>
      <c r="C64" s="16">
        <v>62</v>
      </c>
      <c r="D64" s="16">
        <v>61</v>
      </c>
      <c r="E64" s="17" t="s">
        <v>100</v>
      </c>
      <c r="F64" s="16"/>
      <c r="G64" s="16"/>
      <c r="H64" s="16"/>
      <c r="I64" s="16"/>
      <c r="J64" s="16"/>
      <c r="K64" s="16"/>
      <c r="L64" s="16"/>
      <c r="M64" s="9" t="s">
        <v>396</v>
      </c>
    </row>
    <row r="65" spans="1:13" x14ac:dyDescent="0.2">
      <c r="A65" s="10" t="str">
        <f t="shared" si="4"/>
        <v>2025/8末</v>
      </c>
      <c r="B65" s="10" t="str">
        <f t="shared" si="4"/>
        <v>令和7/8末</v>
      </c>
      <c r="C65" s="18">
        <v>63</v>
      </c>
      <c r="D65" s="18">
        <v>62</v>
      </c>
      <c r="E65" s="19" t="s">
        <v>101</v>
      </c>
      <c r="F65" s="18"/>
      <c r="G65" s="18"/>
      <c r="H65" s="18"/>
      <c r="I65" s="18"/>
      <c r="J65" s="18"/>
      <c r="K65" s="18"/>
      <c r="L65" s="18"/>
      <c r="M65" s="7" t="s">
        <v>396</v>
      </c>
    </row>
    <row r="66" spans="1:13" x14ac:dyDescent="0.2">
      <c r="A66" s="8" t="str">
        <f t="shared" si="4"/>
        <v>2025/8末</v>
      </c>
      <c r="B66" s="8" t="str">
        <f t="shared" si="4"/>
        <v>令和7/8末</v>
      </c>
      <c r="C66" s="16">
        <v>64</v>
      </c>
      <c r="D66" s="16">
        <v>63</v>
      </c>
      <c r="E66" s="17" t="s">
        <v>102</v>
      </c>
      <c r="F66" s="16"/>
      <c r="G66" s="16"/>
      <c r="H66" s="16"/>
      <c r="I66" s="16"/>
      <c r="J66" s="16"/>
      <c r="K66" s="16"/>
      <c r="L66" s="16"/>
      <c r="M66" s="9" t="s">
        <v>396</v>
      </c>
    </row>
    <row r="67" spans="1:13" x14ac:dyDescent="0.2">
      <c r="A67" s="10" t="str">
        <f t="shared" si="4"/>
        <v>2025/8末</v>
      </c>
      <c r="B67" s="10" t="str">
        <f t="shared" si="4"/>
        <v>令和7/8末</v>
      </c>
      <c r="C67" s="18">
        <v>65</v>
      </c>
      <c r="D67" s="18">
        <v>64</v>
      </c>
      <c r="E67" s="19" t="s">
        <v>103</v>
      </c>
      <c r="F67" s="18"/>
      <c r="G67" s="18"/>
      <c r="H67" s="18"/>
      <c r="I67" s="18"/>
      <c r="J67" s="18"/>
      <c r="K67" s="18"/>
      <c r="L67" s="18"/>
      <c r="M67" s="7" t="s">
        <v>396</v>
      </c>
    </row>
    <row r="68" spans="1:13" x14ac:dyDescent="0.2">
      <c r="A68" s="8" t="str">
        <f t="shared" si="4"/>
        <v>2025/8末</v>
      </c>
      <c r="B68" s="8" t="str">
        <f t="shared" si="4"/>
        <v>令和7/8末</v>
      </c>
      <c r="C68" s="16">
        <v>66</v>
      </c>
      <c r="D68" s="16">
        <v>65</v>
      </c>
      <c r="E68" s="17" t="s">
        <v>104</v>
      </c>
      <c r="F68" s="16"/>
      <c r="G68" s="16"/>
      <c r="H68" s="16"/>
      <c r="I68" s="16"/>
      <c r="J68" s="16"/>
      <c r="K68" s="16"/>
      <c r="L68" s="16"/>
      <c r="M68" s="9" t="s">
        <v>396</v>
      </c>
    </row>
    <row r="69" spans="1:13" x14ac:dyDescent="0.2">
      <c r="A69" s="10" t="str">
        <f t="shared" ref="A69:B84" si="5">A68</f>
        <v>2025/8末</v>
      </c>
      <c r="B69" s="10" t="str">
        <f t="shared" si="5"/>
        <v>令和7/8末</v>
      </c>
      <c r="C69" s="18">
        <v>67</v>
      </c>
      <c r="D69" s="18">
        <v>66</v>
      </c>
      <c r="E69" s="19" t="s">
        <v>105</v>
      </c>
      <c r="F69" s="18"/>
      <c r="G69" s="18"/>
      <c r="H69" s="18"/>
      <c r="I69" s="18"/>
      <c r="J69" s="18"/>
      <c r="K69" s="18"/>
      <c r="L69" s="18"/>
      <c r="M69" s="7" t="s">
        <v>396</v>
      </c>
    </row>
    <row r="70" spans="1:13" x14ac:dyDescent="0.2">
      <c r="A70" s="8" t="str">
        <f t="shared" si="5"/>
        <v>2025/8末</v>
      </c>
      <c r="B70" s="8" t="str">
        <f t="shared" si="5"/>
        <v>令和7/8末</v>
      </c>
      <c r="C70" s="16">
        <v>68</v>
      </c>
      <c r="D70" s="16">
        <v>67</v>
      </c>
      <c r="E70" s="17" t="s">
        <v>106</v>
      </c>
      <c r="F70" s="16"/>
      <c r="G70" s="16"/>
      <c r="H70" s="16"/>
      <c r="I70" s="16"/>
      <c r="J70" s="16"/>
      <c r="K70" s="16"/>
      <c r="L70" s="16"/>
      <c r="M70" s="9" t="s">
        <v>396</v>
      </c>
    </row>
    <row r="71" spans="1:13" x14ac:dyDescent="0.2">
      <c r="A71" s="10" t="str">
        <f t="shared" si="5"/>
        <v>2025/8末</v>
      </c>
      <c r="B71" s="10" t="str">
        <f t="shared" si="5"/>
        <v>令和7/8末</v>
      </c>
      <c r="C71" s="18">
        <v>69</v>
      </c>
      <c r="D71" s="18">
        <v>68</v>
      </c>
      <c r="E71" s="19" t="s">
        <v>107</v>
      </c>
      <c r="F71" s="18"/>
      <c r="G71" s="18"/>
      <c r="H71" s="18"/>
      <c r="I71" s="18"/>
      <c r="J71" s="18"/>
      <c r="K71" s="18"/>
      <c r="L71" s="18"/>
      <c r="M71" s="7" t="s">
        <v>396</v>
      </c>
    </row>
    <row r="72" spans="1:13" x14ac:dyDescent="0.2">
      <c r="A72" s="8" t="str">
        <f t="shared" si="5"/>
        <v>2025/8末</v>
      </c>
      <c r="B72" s="8" t="str">
        <f t="shared" si="5"/>
        <v>令和7/8末</v>
      </c>
      <c r="C72" s="16">
        <v>70</v>
      </c>
      <c r="D72" s="16">
        <v>69</v>
      </c>
      <c r="E72" s="17" t="s">
        <v>108</v>
      </c>
      <c r="F72" s="16"/>
      <c r="G72" s="16"/>
      <c r="H72" s="16"/>
      <c r="I72" s="16"/>
      <c r="J72" s="16"/>
      <c r="K72" s="16"/>
      <c r="L72" s="16"/>
      <c r="M72" s="9" t="s">
        <v>396</v>
      </c>
    </row>
    <row r="73" spans="1:13" x14ac:dyDescent="0.2">
      <c r="A73" s="10" t="str">
        <f t="shared" si="5"/>
        <v>2025/8末</v>
      </c>
      <c r="B73" s="10" t="str">
        <f t="shared" si="5"/>
        <v>令和7/8末</v>
      </c>
      <c r="C73" s="18">
        <v>71</v>
      </c>
      <c r="D73" s="18">
        <v>70</v>
      </c>
      <c r="E73" s="19" t="s">
        <v>109</v>
      </c>
      <c r="F73" s="18"/>
      <c r="G73" s="18"/>
      <c r="H73" s="18"/>
      <c r="I73" s="18"/>
      <c r="J73" s="18"/>
      <c r="K73" s="18"/>
      <c r="L73" s="18"/>
      <c r="M73" s="7" t="s">
        <v>396</v>
      </c>
    </row>
    <row r="74" spans="1:13" x14ac:dyDescent="0.2">
      <c r="A74" s="8" t="str">
        <f t="shared" si="5"/>
        <v>2025/8末</v>
      </c>
      <c r="B74" s="8" t="str">
        <f t="shared" si="5"/>
        <v>令和7/8末</v>
      </c>
      <c r="C74" s="16">
        <v>72</v>
      </c>
      <c r="D74" s="16">
        <v>71</v>
      </c>
      <c r="E74" s="17" t="s">
        <v>110</v>
      </c>
      <c r="F74" s="16"/>
      <c r="G74" s="16"/>
      <c r="H74" s="16"/>
      <c r="I74" s="16"/>
      <c r="J74" s="16"/>
      <c r="K74" s="16"/>
      <c r="L74" s="16"/>
      <c r="M74" s="9" t="s">
        <v>396</v>
      </c>
    </row>
    <row r="75" spans="1:13" x14ac:dyDescent="0.2">
      <c r="A75" s="10" t="str">
        <f t="shared" si="5"/>
        <v>2025/8末</v>
      </c>
      <c r="B75" s="10" t="str">
        <f t="shared" si="5"/>
        <v>令和7/8末</v>
      </c>
      <c r="C75" s="18">
        <v>73</v>
      </c>
      <c r="D75" s="18">
        <v>72</v>
      </c>
      <c r="E75" s="19" t="s">
        <v>111</v>
      </c>
      <c r="F75" s="18"/>
      <c r="G75" s="18"/>
      <c r="H75" s="18"/>
      <c r="I75" s="18"/>
      <c r="J75" s="18"/>
      <c r="K75" s="18"/>
      <c r="L75" s="18"/>
      <c r="M75" s="7" t="s">
        <v>396</v>
      </c>
    </row>
    <row r="76" spans="1:13" x14ac:dyDescent="0.2">
      <c r="A76" s="8" t="str">
        <f t="shared" si="5"/>
        <v>2025/8末</v>
      </c>
      <c r="B76" s="8" t="str">
        <f t="shared" si="5"/>
        <v>令和7/8末</v>
      </c>
      <c r="C76" s="16">
        <v>74</v>
      </c>
      <c r="D76" s="16">
        <v>73</v>
      </c>
      <c r="E76" s="17" t="s">
        <v>112</v>
      </c>
      <c r="F76" s="16"/>
      <c r="G76" s="16"/>
      <c r="H76" s="16"/>
      <c r="I76" s="16"/>
      <c r="J76" s="16"/>
      <c r="K76" s="16"/>
      <c r="L76" s="16"/>
      <c r="M76" s="9" t="s">
        <v>396</v>
      </c>
    </row>
    <row r="77" spans="1:13" x14ac:dyDescent="0.2">
      <c r="A77" s="10" t="str">
        <f t="shared" si="5"/>
        <v>2025/8末</v>
      </c>
      <c r="B77" s="10" t="str">
        <f t="shared" si="5"/>
        <v>令和7/8末</v>
      </c>
      <c r="C77" s="18">
        <v>75</v>
      </c>
      <c r="D77" s="18">
        <v>74</v>
      </c>
      <c r="E77" s="19" t="s">
        <v>113</v>
      </c>
      <c r="F77" s="18"/>
      <c r="G77" s="18"/>
      <c r="H77" s="18"/>
      <c r="I77" s="18"/>
      <c r="J77" s="18"/>
      <c r="K77" s="18"/>
      <c r="L77" s="18"/>
      <c r="M77" s="7" t="s">
        <v>396</v>
      </c>
    </row>
    <row r="78" spans="1:13" x14ac:dyDescent="0.2">
      <c r="A78" s="8" t="str">
        <f t="shared" si="5"/>
        <v>2025/8末</v>
      </c>
      <c r="B78" s="8" t="str">
        <f t="shared" si="5"/>
        <v>令和7/8末</v>
      </c>
      <c r="C78" s="16">
        <v>76</v>
      </c>
      <c r="D78" s="16">
        <v>75</v>
      </c>
      <c r="E78" s="17" t="s">
        <v>114</v>
      </c>
      <c r="F78" s="16"/>
      <c r="G78" s="16"/>
      <c r="H78" s="16"/>
      <c r="I78" s="16"/>
      <c r="J78" s="16"/>
      <c r="K78" s="16"/>
      <c r="L78" s="16"/>
      <c r="M78" s="9" t="s">
        <v>396</v>
      </c>
    </row>
    <row r="79" spans="1:13" x14ac:dyDescent="0.2">
      <c r="A79" s="10" t="str">
        <f t="shared" si="5"/>
        <v>2025/8末</v>
      </c>
      <c r="B79" s="10" t="str">
        <f t="shared" si="5"/>
        <v>令和7/8末</v>
      </c>
      <c r="C79" s="18">
        <v>77</v>
      </c>
      <c r="D79" s="18">
        <v>76</v>
      </c>
      <c r="E79" s="19" t="s">
        <v>115</v>
      </c>
      <c r="F79" s="18"/>
      <c r="G79" s="18"/>
      <c r="H79" s="18"/>
      <c r="I79" s="18"/>
      <c r="J79" s="18"/>
      <c r="K79" s="18"/>
      <c r="L79" s="18"/>
      <c r="M79" s="7" t="s">
        <v>396</v>
      </c>
    </row>
    <row r="80" spans="1:13" x14ac:dyDescent="0.2">
      <c r="A80" s="8" t="str">
        <f t="shared" si="5"/>
        <v>2025/8末</v>
      </c>
      <c r="B80" s="8" t="str">
        <f t="shared" si="5"/>
        <v>令和7/8末</v>
      </c>
      <c r="C80" s="16">
        <v>78</v>
      </c>
      <c r="D80" s="16">
        <v>77</v>
      </c>
      <c r="E80" s="17" t="s">
        <v>116</v>
      </c>
      <c r="F80" s="16"/>
      <c r="G80" s="16"/>
      <c r="H80" s="16"/>
      <c r="I80" s="16"/>
      <c r="J80" s="16"/>
      <c r="K80" s="16"/>
      <c r="L80" s="16"/>
      <c r="M80" s="9" t="s">
        <v>396</v>
      </c>
    </row>
    <row r="81" spans="1:13" x14ac:dyDescent="0.2">
      <c r="A81" s="10" t="str">
        <f t="shared" si="5"/>
        <v>2025/8末</v>
      </c>
      <c r="B81" s="10" t="str">
        <f t="shared" si="5"/>
        <v>令和7/8末</v>
      </c>
      <c r="C81" s="18">
        <v>79</v>
      </c>
      <c r="D81" s="18">
        <v>78</v>
      </c>
      <c r="E81" s="19" t="s">
        <v>117</v>
      </c>
      <c r="F81" s="18"/>
      <c r="G81" s="18"/>
      <c r="H81" s="18"/>
      <c r="I81" s="18"/>
      <c r="J81" s="18"/>
      <c r="K81" s="18"/>
      <c r="L81" s="18"/>
      <c r="M81" s="7" t="s">
        <v>396</v>
      </c>
    </row>
    <row r="82" spans="1:13" x14ac:dyDescent="0.2">
      <c r="A82" s="8" t="str">
        <f t="shared" si="5"/>
        <v>2025/8末</v>
      </c>
      <c r="B82" s="8" t="str">
        <f t="shared" si="5"/>
        <v>令和7/8末</v>
      </c>
      <c r="C82" s="16">
        <v>80</v>
      </c>
      <c r="D82" s="16">
        <v>79</v>
      </c>
      <c r="E82" s="17" t="s">
        <v>118</v>
      </c>
      <c r="F82" s="16"/>
      <c r="G82" s="16"/>
      <c r="H82" s="16"/>
      <c r="I82" s="16"/>
      <c r="J82" s="16"/>
      <c r="K82" s="16"/>
      <c r="L82" s="16"/>
      <c r="M82" s="9" t="s">
        <v>396</v>
      </c>
    </row>
    <row r="83" spans="1:13" x14ac:dyDescent="0.2">
      <c r="A83" s="10" t="str">
        <f t="shared" si="5"/>
        <v>2025/8末</v>
      </c>
      <c r="B83" s="10" t="str">
        <f t="shared" si="5"/>
        <v>令和7/8末</v>
      </c>
      <c r="C83" s="18">
        <v>81</v>
      </c>
      <c r="D83" s="18">
        <v>80</v>
      </c>
      <c r="E83" s="19" t="s">
        <v>119</v>
      </c>
      <c r="F83" s="18"/>
      <c r="G83" s="18"/>
      <c r="H83" s="18"/>
      <c r="I83" s="18"/>
      <c r="J83" s="18"/>
      <c r="K83" s="18"/>
      <c r="L83" s="18"/>
      <c r="M83" s="7" t="s">
        <v>396</v>
      </c>
    </row>
    <row r="84" spans="1:13" x14ac:dyDescent="0.2">
      <c r="A84" s="8" t="str">
        <f t="shared" si="5"/>
        <v>2025/8末</v>
      </c>
      <c r="B84" s="8" t="str">
        <f t="shared" si="5"/>
        <v>令和7/8末</v>
      </c>
      <c r="C84" s="16">
        <v>82</v>
      </c>
      <c r="D84" s="16">
        <v>81</v>
      </c>
      <c r="E84" s="17" t="s">
        <v>120</v>
      </c>
      <c r="F84" s="16"/>
      <c r="G84" s="16"/>
      <c r="H84" s="16"/>
      <c r="I84" s="16"/>
      <c r="J84" s="16"/>
      <c r="K84" s="16"/>
      <c r="L84" s="16"/>
      <c r="M84" s="9" t="s">
        <v>396</v>
      </c>
    </row>
    <row r="85" spans="1:13" x14ac:dyDescent="0.2">
      <c r="A85" s="10" t="str">
        <f t="shared" ref="A85:B100" si="6">A84</f>
        <v>2025/8末</v>
      </c>
      <c r="B85" s="10" t="str">
        <f t="shared" si="6"/>
        <v>令和7/8末</v>
      </c>
      <c r="C85" s="18">
        <v>83</v>
      </c>
      <c r="D85" s="18">
        <v>82</v>
      </c>
      <c r="E85" s="19" t="s">
        <v>121</v>
      </c>
      <c r="F85" s="18"/>
      <c r="G85" s="18"/>
      <c r="H85" s="18"/>
      <c r="I85" s="18"/>
      <c r="J85" s="18"/>
      <c r="K85" s="18"/>
      <c r="L85" s="18"/>
      <c r="M85" s="7" t="s">
        <v>396</v>
      </c>
    </row>
    <row r="86" spans="1:13" x14ac:dyDescent="0.2">
      <c r="A86" s="8" t="str">
        <f t="shared" si="6"/>
        <v>2025/8末</v>
      </c>
      <c r="B86" s="8" t="str">
        <f t="shared" si="6"/>
        <v>令和7/8末</v>
      </c>
      <c r="C86" s="16">
        <v>84</v>
      </c>
      <c r="D86" s="16">
        <v>83</v>
      </c>
      <c r="E86" s="17" t="s">
        <v>122</v>
      </c>
      <c r="F86" s="16"/>
      <c r="G86" s="16"/>
      <c r="H86" s="16"/>
      <c r="I86" s="16"/>
      <c r="J86" s="16"/>
      <c r="K86" s="16"/>
      <c r="L86" s="16"/>
      <c r="M86" s="9" t="s">
        <v>396</v>
      </c>
    </row>
    <row r="87" spans="1:13" x14ac:dyDescent="0.2">
      <c r="A87" s="10" t="str">
        <f t="shared" si="6"/>
        <v>2025/8末</v>
      </c>
      <c r="B87" s="10" t="str">
        <f t="shared" si="6"/>
        <v>令和7/8末</v>
      </c>
      <c r="C87" s="18">
        <v>85</v>
      </c>
      <c r="D87" s="18">
        <v>84</v>
      </c>
      <c r="E87" s="19" t="s">
        <v>123</v>
      </c>
      <c r="F87" s="18"/>
      <c r="G87" s="18"/>
      <c r="H87" s="18"/>
      <c r="I87" s="18"/>
      <c r="J87" s="18"/>
      <c r="K87" s="18"/>
      <c r="L87" s="18"/>
      <c r="M87" s="7" t="s">
        <v>396</v>
      </c>
    </row>
    <row r="88" spans="1:13" x14ac:dyDescent="0.2">
      <c r="A88" s="8" t="str">
        <f t="shared" si="6"/>
        <v>2025/8末</v>
      </c>
      <c r="B88" s="8" t="str">
        <f t="shared" si="6"/>
        <v>令和7/8末</v>
      </c>
      <c r="C88" s="16">
        <v>86</v>
      </c>
      <c r="D88" s="16">
        <v>85</v>
      </c>
      <c r="E88" s="17" t="s">
        <v>124</v>
      </c>
      <c r="F88" s="16"/>
      <c r="G88" s="16"/>
      <c r="H88" s="16"/>
      <c r="I88" s="16"/>
      <c r="J88" s="16"/>
      <c r="K88" s="16"/>
      <c r="L88" s="16"/>
      <c r="M88" s="9" t="s">
        <v>396</v>
      </c>
    </row>
    <row r="89" spans="1:13" x14ac:dyDescent="0.2">
      <c r="A89" s="10" t="str">
        <f t="shared" si="6"/>
        <v>2025/8末</v>
      </c>
      <c r="B89" s="10" t="str">
        <f t="shared" si="6"/>
        <v>令和7/8末</v>
      </c>
      <c r="C89" s="18">
        <v>87</v>
      </c>
      <c r="D89" s="18">
        <v>86</v>
      </c>
      <c r="E89" s="19" t="s">
        <v>125</v>
      </c>
      <c r="F89" s="18"/>
      <c r="G89" s="18"/>
      <c r="H89" s="18"/>
      <c r="I89" s="18"/>
      <c r="J89" s="18"/>
      <c r="K89" s="18"/>
      <c r="L89" s="18"/>
      <c r="M89" s="7" t="s">
        <v>396</v>
      </c>
    </row>
    <row r="90" spans="1:13" x14ac:dyDescent="0.2">
      <c r="A90" s="8" t="str">
        <f t="shared" si="6"/>
        <v>2025/8末</v>
      </c>
      <c r="B90" s="8" t="str">
        <f t="shared" si="6"/>
        <v>令和7/8末</v>
      </c>
      <c r="C90" s="16">
        <v>88</v>
      </c>
      <c r="D90" s="16">
        <v>87</v>
      </c>
      <c r="E90" s="17" t="s">
        <v>126</v>
      </c>
      <c r="F90" s="16"/>
      <c r="G90" s="16"/>
      <c r="H90" s="16"/>
      <c r="I90" s="16"/>
      <c r="J90" s="16"/>
      <c r="K90" s="16"/>
      <c r="L90" s="16"/>
      <c r="M90" s="9" t="s">
        <v>396</v>
      </c>
    </row>
    <row r="91" spans="1:13" x14ac:dyDescent="0.2">
      <c r="A91" s="10" t="str">
        <f t="shared" si="6"/>
        <v>2025/8末</v>
      </c>
      <c r="B91" s="10" t="str">
        <f t="shared" si="6"/>
        <v>令和7/8末</v>
      </c>
      <c r="C91" s="18">
        <v>89</v>
      </c>
      <c r="D91" s="18">
        <v>88</v>
      </c>
      <c r="E91" s="19" t="s">
        <v>127</v>
      </c>
      <c r="F91" s="18"/>
      <c r="G91" s="18"/>
      <c r="H91" s="18"/>
      <c r="I91" s="18"/>
      <c r="J91" s="18"/>
      <c r="K91" s="18"/>
      <c r="L91" s="18"/>
      <c r="M91" s="7" t="s">
        <v>396</v>
      </c>
    </row>
    <row r="92" spans="1:13" x14ac:dyDescent="0.2">
      <c r="A92" s="8" t="str">
        <f t="shared" si="6"/>
        <v>2025/8末</v>
      </c>
      <c r="B92" s="8" t="str">
        <f t="shared" si="6"/>
        <v>令和7/8末</v>
      </c>
      <c r="C92" s="16">
        <v>90</v>
      </c>
      <c r="D92" s="16">
        <v>89</v>
      </c>
      <c r="E92" s="17" t="s">
        <v>128</v>
      </c>
      <c r="F92" s="16"/>
      <c r="G92" s="16"/>
      <c r="H92" s="16"/>
      <c r="I92" s="16"/>
      <c r="J92" s="16"/>
      <c r="K92" s="16"/>
      <c r="L92" s="16"/>
      <c r="M92" s="9" t="s">
        <v>396</v>
      </c>
    </row>
    <row r="93" spans="1:13" x14ac:dyDescent="0.2">
      <c r="A93" s="10" t="str">
        <f t="shared" si="6"/>
        <v>2025/8末</v>
      </c>
      <c r="B93" s="10" t="str">
        <f t="shared" si="6"/>
        <v>令和7/8末</v>
      </c>
      <c r="C93" s="18">
        <v>91</v>
      </c>
      <c r="D93" s="18">
        <v>90</v>
      </c>
      <c r="E93" s="19" t="s">
        <v>129</v>
      </c>
      <c r="F93" s="18"/>
      <c r="G93" s="18"/>
      <c r="H93" s="18"/>
      <c r="I93" s="18"/>
      <c r="J93" s="18"/>
      <c r="K93" s="18"/>
      <c r="L93" s="18"/>
      <c r="M93" s="7" t="s">
        <v>396</v>
      </c>
    </row>
    <row r="94" spans="1:13" x14ac:dyDescent="0.2">
      <c r="A94" s="8" t="str">
        <f t="shared" si="6"/>
        <v>2025/8末</v>
      </c>
      <c r="B94" s="8" t="str">
        <f t="shared" si="6"/>
        <v>令和7/8末</v>
      </c>
      <c r="C94" s="16">
        <v>92</v>
      </c>
      <c r="D94" s="16">
        <v>91</v>
      </c>
      <c r="E94" s="17" t="s">
        <v>130</v>
      </c>
      <c r="F94" s="16"/>
      <c r="G94" s="16"/>
      <c r="H94" s="16"/>
      <c r="I94" s="16"/>
      <c r="J94" s="16"/>
      <c r="K94" s="16"/>
      <c r="L94" s="16"/>
      <c r="M94" s="9" t="s">
        <v>396</v>
      </c>
    </row>
    <row r="95" spans="1:13" x14ac:dyDescent="0.2">
      <c r="A95" s="10" t="str">
        <f t="shared" si="6"/>
        <v>2025/8末</v>
      </c>
      <c r="B95" s="10" t="str">
        <f t="shared" si="6"/>
        <v>令和7/8末</v>
      </c>
      <c r="C95" s="18">
        <v>93</v>
      </c>
      <c r="D95" s="18">
        <v>92</v>
      </c>
      <c r="E95" s="19" t="s">
        <v>131</v>
      </c>
      <c r="F95" s="18"/>
      <c r="G95" s="18"/>
      <c r="H95" s="18"/>
      <c r="I95" s="18"/>
      <c r="J95" s="18"/>
      <c r="K95" s="18"/>
      <c r="L95" s="18"/>
      <c r="M95" s="7" t="s">
        <v>396</v>
      </c>
    </row>
    <row r="96" spans="1:13" x14ac:dyDescent="0.2">
      <c r="A96" s="8" t="str">
        <f t="shared" si="6"/>
        <v>2025/8末</v>
      </c>
      <c r="B96" s="8" t="str">
        <f t="shared" si="6"/>
        <v>令和7/8末</v>
      </c>
      <c r="C96" s="16">
        <v>94</v>
      </c>
      <c r="D96" s="16">
        <v>93</v>
      </c>
      <c r="E96" s="17" t="s">
        <v>132</v>
      </c>
      <c r="F96" s="16"/>
      <c r="G96" s="16"/>
      <c r="H96" s="16"/>
      <c r="I96" s="16"/>
      <c r="J96" s="16"/>
      <c r="K96" s="16"/>
      <c r="L96" s="16"/>
      <c r="M96" s="9" t="s">
        <v>396</v>
      </c>
    </row>
    <row r="97" spans="1:13" x14ac:dyDescent="0.2">
      <c r="A97" s="10" t="str">
        <f t="shared" si="6"/>
        <v>2025/8末</v>
      </c>
      <c r="B97" s="10" t="str">
        <f t="shared" si="6"/>
        <v>令和7/8末</v>
      </c>
      <c r="C97" s="18">
        <v>95</v>
      </c>
      <c r="D97" s="18">
        <v>95</v>
      </c>
      <c r="E97" s="19" t="s">
        <v>133</v>
      </c>
      <c r="F97" s="18"/>
      <c r="G97" s="18"/>
      <c r="H97" s="18"/>
      <c r="I97" s="18"/>
      <c r="J97" s="18"/>
      <c r="K97" s="18"/>
      <c r="L97" s="18"/>
      <c r="M97" s="7" t="s">
        <v>396</v>
      </c>
    </row>
    <row r="98" spans="1:13" x14ac:dyDescent="0.2">
      <c r="A98" s="8" t="str">
        <f t="shared" si="6"/>
        <v>2025/8末</v>
      </c>
      <c r="B98" s="8" t="str">
        <f t="shared" si="6"/>
        <v>令和7/8末</v>
      </c>
      <c r="C98" s="16">
        <v>96</v>
      </c>
      <c r="D98" s="16">
        <v>96</v>
      </c>
      <c r="E98" s="17" t="s">
        <v>134</v>
      </c>
      <c r="F98" s="16"/>
      <c r="G98" s="16"/>
      <c r="H98" s="16"/>
      <c r="I98" s="16"/>
      <c r="J98" s="16"/>
      <c r="K98" s="16"/>
      <c r="L98" s="16"/>
      <c r="M98" s="9" t="s">
        <v>396</v>
      </c>
    </row>
    <row r="99" spans="1:13" x14ac:dyDescent="0.2">
      <c r="A99" s="10" t="str">
        <f t="shared" si="6"/>
        <v>2025/8末</v>
      </c>
      <c r="B99" s="10" t="str">
        <f t="shared" si="6"/>
        <v>令和7/8末</v>
      </c>
      <c r="C99" s="18">
        <v>97</v>
      </c>
      <c r="D99" s="18">
        <v>97</v>
      </c>
      <c r="E99" s="19" t="s">
        <v>135</v>
      </c>
      <c r="F99" s="18"/>
      <c r="G99" s="18"/>
      <c r="H99" s="18"/>
      <c r="I99" s="18"/>
      <c r="J99" s="18"/>
      <c r="K99" s="18"/>
      <c r="L99" s="18"/>
      <c r="M99" s="7" t="s">
        <v>396</v>
      </c>
    </row>
    <row r="100" spans="1:13" x14ac:dyDescent="0.2">
      <c r="A100" s="8" t="str">
        <f t="shared" si="6"/>
        <v>2025/8末</v>
      </c>
      <c r="B100" s="8" t="str">
        <f t="shared" si="6"/>
        <v>令和7/8末</v>
      </c>
      <c r="C100" s="16">
        <v>98</v>
      </c>
      <c r="D100" s="16">
        <v>98</v>
      </c>
      <c r="E100" s="17" t="s">
        <v>136</v>
      </c>
      <c r="F100" s="16"/>
      <c r="G100" s="16"/>
      <c r="H100" s="16"/>
      <c r="I100" s="16"/>
      <c r="J100" s="16"/>
      <c r="K100" s="16"/>
      <c r="L100" s="16"/>
      <c r="M100" s="9" t="s">
        <v>396</v>
      </c>
    </row>
    <row r="101" spans="1:13" x14ac:dyDescent="0.2">
      <c r="A101" s="10" t="str">
        <f t="shared" ref="A101:B116" si="7">A100</f>
        <v>2025/8末</v>
      </c>
      <c r="B101" s="10" t="str">
        <f t="shared" si="7"/>
        <v>令和7/8末</v>
      </c>
      <c r="C101" s="18">
        <v>99</v>
      </c>
      <c r="D101" s="18">
        <v>99</v>
      </c>
      <c r="E101" s="19" t="s">
        <v>137</v>
      </c>
      <c r="F101" s="18"/>
      <c r="G101" s="18"/>
      <c r="H101" s="18"/>
      <c r="I101" s="18"/>
      <c r="J101" s="18"/>
      <c r="K101" s="18"/>
      <c r="L101" s="18"/>
      <c r="M101" s="7" t="s">
        <v>396</v>
      </c>
    </row>
    <row r="102" spans="1:13" x14ac:dyDescent="0.2">
      <c r="A102" s="8" t="str">
        <f t="shared" si="7"/>
        <v>2025/8末</v>
      </c>
      <c r="B102" s="8" t="str">
        <f t="shared" si="7"/>
        <v>令和7/8末</v>
      </c>
      <c r="C102" s="16">
        <v>100</v>
      </c>
      <c r="D102" s="16">
        <v>106</v>
      </c>
      <c r="E102" s="17" t="s">
        <v>138</v>
      </c>
      <c r="F102" s="16"/>
      <c r="G102" s="16"/>
      <c r="H102" s="16"/>
      <c r="I102" s="16"/>
      <c r="J102" s="16"/>
      <c r="K102" s="16"/>
      <c r="L102" s="16"/>
      <c r="M102" s="9" t="s">
        <v>396</v>
      </c>
    </row>
    <row r="103" spans="1:13" x14ac:dyDescent="0.2">
      <c r="A103" s="10" t="str">
        <f t="shared" si="7"/>
        <v>2025/8末</v>
      </c>
      <c r="B103" s="10" t="str">
        <f t="shared" si="7"/>
        <v>令和7/8末</v>
      </c>
      <c r="C103" s="18">
        <v>101</v>
      </c>
      <c r="D103" s="18">
        <v>107</v>
      </c>
      <c r="E103" s="19" t="s">
        <v>139</v>
      </c>
      <c r="F103" s="18"/>
      <c r="G103" s="18"/>
      <c r="H103" s="18"/>
      <c r="I103" s="18"/>
      <c r="J103" s="18"/>
      <c r="K103" s="18"/>
      <c r="L103" s="18"/>
      <c r="M103" s="7" t="s">
        <v>396</v>
      </c>
    </row>
    <row r="104" spans="1:13" x14ac:dyDescent="0.2">
      <c r="A104" s="8" t="str">
        <f t="shared" si="7"/>
        <v>2025/8末</v>
      </c>
      <c r="B104" s="8" t="str">
        <f t="shared" si="7"/>
        <v>令和7/8末</v>
      </c>
      <c r="C104" s="16">
        <v>102</v>
      </c>
      <c r="D104" s="16">
        <v>108</v>
      </c>
      <c r="E104" s="17" t="s">
        <v>140</v>
      </c>
      <c r="F104" s="16"/>
      <c r="G104" s="16"/>
      <c r="H104" s="16"/>
      <c r="I104" s="16"/>
      <c r="J104" s="16"/>
      <c r="K104" s="16"/>
      <c r="L104" s="16"/>
      <c r="M104" s="9" t="s">
        <v>396</v>
      </c>
    </row>
    <row r="105" spans="1:13" x14ac:dyDescent="0.2">
      <c r="A105" s="10" t="str">
        <f t="shared" si="7"/>
        <v>2025/8末</v>
      </c>
      <c r="B105" s="10" t="str">
        <f t="shared" si="7"/>
        <v>令和7/8末</v>
      </c>
      <c r="C105" s="18">
        <v>103</v>
      </c>
      <c r="D105" s="18">
        <v>109</v>
      </c>
      <c r="E105" s="19" t="s">
        <v>141</v>
      </c>
      <c r="F105" s="18"/>
      <c r="G105" s="18"/>
      <c r="H105" s="18"/>
      <c r="I105" s="18"/>
      <c r="J105" s="18"/>
      <c r="K105" s="18"/>
      <c r="L105" s="18"/>
      <c r="M105" s="7" t="s">
        <v>396</v>
      </c>
    </row>
    <row r="106" spans="1:13" x14ac:dyDescent="0.2">
      <c r="A106" s="8" t="str">
        <f t="shared" si="7"/>
        <v>2025/8末</v>
      </c>
      <c r="B106" s="8" t="str">
        <f t="shared" si="7"/>
        <v>令和7/8末</v>
      </c>
      <c r="C106" s="16">
        <v>104</v>
      </c>
      <c r="D106" s="16">
        <v>149</v>
      </c>
      <c r="E106" s="17" t="s">
        <v>142</v>
      </c>
      <c r="F106" s="16"/>
      <c r="G106" s="16"/>
      <c r="H106" s="16"/>
      <c r="I106" s="16"/>
      <c r="J106" s="16"/>
      <c r="K106" s="16"/>
      <c r="L106" s="16"/>
      <c r="M106" s="9" t="s">
        <v>396</v>
      </c>
    </row>
    <row r="107" spans="1:13" x14ac:dyDescent="0.2">
      <c r="A107" s="10" t="str">
        <f t="shared" si="7"/>
        <v>2025/8末</v>
      </c>
      <c r="B107" s="10" t="str">
        <f t="shared" si="7"/>
        <v>令和7/8末</v>
      </c>
      <c r="C107" s="18">
        <v>105</v>
      </c>
      <c r="D107" s="18">
        <v>156</v>
      </c>
      <c r="E107" s="19" t="s">
        <v>143</v>
      </c>
      <c r="F107" s="18"/>
      <c r="G107" s="18"/>
      <c r="H107" s="18"/>
      <c r="I107" s="18"/>
      <c r="J107" s="18"/>
      <c r="K107" s="18"/>
      <c r="L107" s="18"/>
      <c r="M107" s="7" t="s">
        <v>396</v>
      </c>
    </row>
    <row r="108" spans="1:13" x14ac:dyDescent="0.2">
      <c r="A108" s="8" t="str">
        <f t="shared" si="7"/>
        <v>2025/8末</v>
      </c>
      <c r="B108" s="8" t="str">
        <f t="shared" si="7"/>
        <v>令和7/8末</v>
      </c>
      <c r="C108" s="16">
        <v>106</v>
      </c>
      <c r="D108" s="16">
        <v>120</v>
      </c>
      <c r="E108" s="17" t="s">
        <v>144</v>
      </c>
      <c r="F108" s="16"/>
      <c r="G108" s="16"/>
      <c r="H108" s="16"/>
      <c r="I108" s="16"/>
      <c r="J108" s="16"/>
      <c r="K108" s="16"/>
      <c r="L108" s="16"/>
      <c r="M108" s="9" t="s">
        <v>397</v>
      </c>
    </row>
    <row r="109" spans="1:13" x14ac:dyDescent="0.2">
      <c r="A109" s="10" t="str">
        <f t="shared" si="7"/>
        <v>2025/8末</v>
      </c>
      <c r="B109" s="10" t="str">
        <f t="shared" si="7"/>
        <v>令和7/8末</v>
      </c>
      <c r="C109" s="18">
        <v>107</v>
      </c>
      <c r="D109" s="18">
        <v>140</v>
      </c>
      <c r="E109" s="19" t="s">
        <v>145</v>
      </c>
      <c r="F109" s="18"/>
      <c r="G109" s="18"/>
      <c r="H109" s="18"/>
      <c r="I109" s="18"/>
      <c r="J109" s="18"/>
      <c r="K109" s="18"/>
      <c r="L109" s="18"/>
      <c r="M109" s="7" t="s">
        <v>397</v>
      </c>
    </row>
    <row r="110" spans="1:13" x14ac:dyDescent="0.2">
      <c r="A110" s="8" t="str">
        <f t="shared" si="7"/>
        <v>2025/8末</v>
      </c>
      <c r="B110" s="8" t="str">
        <f t="shared" si="7"/>
        <v>令和7/8末</v>
      </c>
      <c r="C110" s="16">
        <v>108</v>
      </c>
      <c r="D110" s="16">
        <v>141</v>
      </c>
      <c r="E110" s="17" t="s">
        <v>146</v>
      </c>
      <c r="F110" s="16"/>
      <c r="G110" s="16"/>
      <c r="H110" s="16"/>
      <c r="I110" s="16"/>
      <c r="J110" s="16"/>
      <c r="K110" s="16"/>
      <c r="L110" s="16"/>
      <c r="M110" s="9" t="s">
        <v>397</v>
      </c>
    </row>
    <row r="111" spans="1:13" x14ac:dyDescent="0.2">
      <c r="A111" s="10" t="str">
        <f t="shared" si="7"/>
        <v>2025/8末</v>
      </c>
      <c r="B111" s="10" t="str">
        <f t="shared" si="7"/>
        <v>令和7/8末</v>
      </c>
      <c r="C111" s="18">
        <v>109</v>
      </c>
      <c r="D111" s="18">
        <v>142</v>
      </c>
      <c r="E111" s="19" t="s">
        <v>147</v>
      </c>
      <c r="F111" s="18"/>
      <c r="G111" s="18"/>
      <c r="H111" s="18"/>
      <c r="I111" s="18"/>
      <c r="J111" s="18"/>
      <c r="K111" s="18"/>
      <c r="L111" s="18"/>
      <c r="M111" s="7" t="s">
        <v>397</v>
      </c>
    </row>
    <row r="112" spans="1:13" x14ac:dyDescent="0.2">
      <c r="A112" s="8" t="str">
        <f t="shared" si="7"/>
        <v>2025/8末</v>
      </c>
      <c r="B112" s="8" t="str">
        <f t="shared" si="7"/>
        <v>令和7/8末</v>
      </c>
      <c r="C112" s="16">
        <v>110</v>
      </c>
      <c r="D112" s="16">
        <v>143</v>
      </c>
      <c r="E112" s="17" t="s">
        <v>148</v>
      </c>
      <c r="F112" s="16"/>
      <c r="G112" s="16"/>
      <c r="H112" s="16"/>
      <c r="I112" s="16"/>
      <c r="J112" s="16"/>
      <c r="K112" s="16"/>
      <c r="L112" s="16"/>
      <c r="M112" s="9" t="s">
        <v>397</v>
      </c>
    </row>
    <row r="113" spans="1:13" x14ac:dyDescent="0.2">
      <c r="A113" s="10" t="str">
        <f t="shared" si="7"/>
        <v>2025/8末</v>
      </c>
      <c r="B113" s="10" t="str">
        <f t="shared" si="7"/>
        <v>令和7/8末</v>
      </c>
      <c r="C113" s="18">
        <v>111</v>
      </c>
      <c r="D113" s="18">
        <v>144</v>
      </c>
      <c r="E113" s="19" t="s">
        <v>149</v>
      </c>
      <c r="F113" s="18"/>
      <c r="G113" s="18"/>
      <c r="H113" s="18"/>
      <c r="I113" s="18"/>
      <c r="J113" s="18"/>
      <c r="K113" s="18"/>
      <c r="L113" s="18"/>
      <c r="M113" s="7" t="s">
        <v>397</v>
      </c>
    </row>
    <row r="114" spans="1:13" x14ac:dyDescent="0.2">
      <c r="A114" s="8" t="str">
        <f t="shared" si="7"/>
        <v>2025/8末</v>
      </c>
      <c r="B114" s="8" t="str">
        <f t="shared" si="7"/>
        <v>令和7/8末</v>
      </c>
      <c r="C114" s="16">
        <v>112</v>
      </c>
      <c r="D114" s="16">
        <v>145</v>
      </c>
      <c r="E114" s="17" t="s">
        <v>150</v>
      </c>
      <c r="F114" s="16"/>
      <c r="G114" s="16"/>
      <c r="H114" s="16"/>
      <c r="I114" s="16"/>
      <c r="J114" s="16"/>
      <c r="K114" s="16"/>
      <c r="L114" s="16"/>
      <c r="M114" s="9" t="s">
        <v>397</v>
      </c>
    </row>
    <row r="115" spans="1:13" x14ac:dyDescent="0.2">
      <c r="A115" s="10" t="str">
        <f t="shared" si="7"/>
        <v>2025/8末</v>
      </c>
      <c r="B115" s="10" t="str">
        <f t="shared" si="7"/>
        <v>令和7/8末</v>
      </c>
      <c r="C115" s="18">
        <v>113</v>
      </c>
      <c r="D115" s="18">
        <v>146</v>
      </c>
      <c r="E115" s="19" t="s">
        <v>151</v>
      </c>
      <c r="F115" s="18"/>
      <c r="G115" s="18"/>
      <c r="H115" s="18"/>
      <c r="I115" s="18"/>
      <c r="J115" s="18"/>
      <c r="K115" s="18"/>
      <c r="L115" s="18"/>
      <c r="M115" s="7" t="s">
        <v>397</v>
      </c>
    </row>
    <row r="116" spans="1:13" x14ac:dyDescent="0.2">
      <c r="A116" s="8" t="str">
        <f t="shared" si="7"/>
        <v>2025/8末</v>
      </c>
      <c r="B116" s="8" t="str">
        <f t="shared" si="7"/>
        <v>令和7/8末</v>
      </c>
      <c r="C116" s="16">
        <v>114</v>
      </c>
      <c r="D116" s="16">
        <v>147</v>
      </c>
      <c r="E116" s="17" t="s">
        <v>152</v>
      </c>
      <c r="F116" s="16"/>
      <c r="G116" s="16"/>
      <c r="H116" s="16"/>
      <c r="I116" s="16"/>
      <c r="J116" s="16"/>
      <c r="K116" s="16"/>
      <c r="L116" s="16"/>
      <c r="M116" s="9" t="s">
        <v>397</v>
      </c>
    </row>
    <row r="117" spans="1:13" x14ac:dyDescent="0.2">
      <c r="A117" s="10" t="str">
        <f t="shared" ref="A117:B132" si="8">A116</f>
        <v>2025/8末</v>
      </c>
      <c r="B117" s="10" t="str">
        <f t="shared" si="8"/>
        <v>令和7/8末</v>
      </c>
      <c r="C117" s="18">
        <v>115</v>
      </c>
      <c r="D117" s="18">
        <v>148</v>
      </c>
      <c r="E117" s="19" t="s">
        <v>153</v>
      </c>
      <c r="F117" s="18"/>
      <c r="G117" s="18"/>
      <c r="H117" s="18"/>
      <c r="I117" s="18"/>
      <c r="J117" s="18"/>
      <c r="K117" s="18"/>
      <c r="L117" s="18"/>
      <c r="M117" s="7" t="s">
        <v>397</v>
      </c>
    </row>
    <row r="118" spans="1:13" x14ac:dyDescent="0.2">
      <c r="A118" s="8" t="str">
        <f t="shared" si="8"/>
        <v>2025/8末</v>
      </c>
      <c r="B118" s="8" t="str">
        <f t="shared" si="8"/>
        <v>令和7/8末</v>
      </c>
      <c r="C118" s="16">
        <v>116</v>
      </c>
      <c r="D118" s="16">
        <v>110</v>
      </c>
      <c r="E118" s="17" t="s">
        <v>154</v>
      </c>
      <c r="F118" s="16"/>
      <c r="G118" s="16"/>
      <c r="H118" s="16"/>
      <c r="I118" s="16"/>
      <c r="J118" s="16"/>
      <c r="K118" s="16"/>
      <c r="L118" s="16"/>
      <c r="M118" s="9" t="s">
        <v>398</v>
      </c>
    </row>
    <row r="119" spans="1:13" x14ac:dyDescent="0.2">
      <c r="A119" s="10" t="str">
        <f t="shared" si="8"/>
        <v>2025/8末</v>
      </c>
      <c r="B119" s="10" t="str">
        <f t="shared" si="8"/>
        <v>令和7/8末</v>
      </c>
      <c r="C119" s="18">
        <v>117</v>
      </c>
      <c r="D119" s="18">
        <v>111</v>
      </c>
      <c r="E119" s="19" t="s">
        <v>155</v>
      </c>
      <c r="F119" s="18"/>
      <c r="G119" s="18"/>
      <c r="H119" s="18"/>
      <c r="I119" s="18"/>
      <c r="J119" s="18"/>
      <c r="K119" s="18"/>
      <c r="L119" s="18"/>
      <c r="M119" s="7" t="s">
        <v>398</v>
      </c>
    </row>
    <row r="120" spans="1:13" x14ac:dyDescent="0.2">
      <c r="A120" s="8" t="str">
        <f t="shared" si="8"/>
        <v>2025/8末</v>
      </c>
      <c r="B120" s="8" t="str">
        <f t="shared" si="8"/>
        <v>令和7/8末</v>
      </c>
      <c r="C120" s="16">
        <v>118</v>
      </c>
      <c r="D120" s="16">
        <v>112</v>
      </c>
      <c r="E120" s="17" t="s">
        <v>156</v>
      </c>
      <c r="F120" s="16"/>
      <c r="G120" s="16"/>
      <c r="H120" s="16"/>
      <c r="I120" s="16"/>
      <c r="J120" s="16"/>
      <c r="K120" s="16"/>
      <c r="L120" s="16"/>
      <c r="M120" s="9" t="s">
        <v>398</v>
      </c>
    </row>
    <row r="121" spans="1:13" x14ac:dyDescent="0.2">
      <c r="A121" s="10" t="str">
        <f t="shared" si="8"/>
        <v>2025/8末</v>
      </c>
      <c r="B121" s="10" t="str">
        <f t="shared" si="8"/>
        <v>令和7/8末</v>
      </c>
      <c r="C121" s="18">
        <v>119</v>
      </c>
      <c r="D121" s="18">
        <v>113</v>
      </c>
      <c r="E121" s="19" t="s">
        <v>477</v>
      </c>
      <c r="F121" s="18"/>
      <c r="G121" s="18"/>
      <c r="H121" s="18"/>
      <c r="I121" s="18"/>
      <c r="J121" s="18"/>
      <c r="K121" s="18"/>
      <c r="L121" s="18"/>
      <c r="M121" s="7" t="s">
        <v>398</v>
      </c>
    </row>
    <row r="122" spans="1:13" x14ac:dyDescent="0.2">
      <c r="A122" s="8" t="str">
        <f t="shared" si="8"/>
        <v>2025/8末</v>
      </c>
      <c r="B122" s="8" t="str">
        <f t="shared" si="8"/>
        <v>令和7/8末</v>
      </c>
      <c r="C122" s="16">
        <v>120</v>
      </c>
      <c r="D122" s="16">
        <v>114</v>
      </c>
      <c r="E122" s="17" t="s">
        <v>157</v>
      </c>
      <c r="F122" s="16"/>
      <c r="G122" s="16"/>
      <c r="H122" s="16"/>
      <c r="I122" s="16"/>
      <c r="J122" s="16"/>
      <c r="K122" s="16"/>
      <c r="L122" s="16"/>
      <c r="M122" s="9" t="s">
        <v>398</v>
      </c>
    </row>
    <row r="123" spans="1:13" x14ac:dyDescent="0.2">
      <c r="A123" s="10" t="str">
        <f t="shared" si="8"/>
        <v>2025/8末</v>
      </c>
      <c r="B123" s="10" t="str">
        <f t="shared" si="8"/>
        <v>令和7/8末</v>
      </c>
      <c r="C123" s="18">
        <v>121</v>
      </c>
      <c r="D123" s="18">
        <v>115</v>
      </c>
      <c r="E123" s="19" t="s">
        <v>158</v>
      </c>
      <c r="F123" s="18"/>
      <c r="G123" s="18"/>
      <c r="H123" s="18"/>
      <c r="I123" s="18"/>
      <c r="J123" s="18"/>
      <c r="K123" s="18"/>
      <c r="L123" s="18"/>
      <c r="M123" s="7" t="s">
        <v>398</v>
      </c>
    </row>
    <row r="124" spans="1:13" x14ac:dyDescent="0.2">
      <c r="A124" s="8" t="str">
        <f t="shared" si="8"/>
        <v>2025/8末</v>
      </c>
      <c r="B124" s="8" t="str">
        <f t="shared" si="8"/>
        <v>令和7/8末</v>
      </c>
      <c r="C124" s="16">
        <v>122</v>
      </c>
      <c r="D124" s="16">
        <v>116</v>
      </c>
      <c r="E124" s="17" t="s">
        <v>159</v>
      </c>
      <c r="F124" s="16"/>
      <c r="G124" s="16"/>
      <c r="H124" s="16"/>
      <c r="I124" s="16"/>
      <c r="J124" s="16"/>
      <c r="K124" s="16"/>
      <c r="L124" s="16"/>
      <c r="M124" s="9" t="s">
        <v>398</v>
      </c>
    </row>
    <row r="125" spans="1:13" x14ac:dyDescent="0.2">
      <c r="A125" s="10" t="str">
        <f t="shared" si="8"/>
        <v>2025/8末</v>
      </c>
      <c r="B125" s="10" t="str">
        <f t="shared" si="8"/>
        <v>令和7/8末</v>
      </c>
      <c r="C125" s="18">
        <v>123</v>
      </c>
      <c r="D125" s="18">
        <v>117</v>
      </c>
      <c r="E125" s="19" t="s">
        <v>160</v>
      </c>
      <c r="F125" s="18"/>
      <c r="G125" s="18"/>
      <c r="H125" s="18"/>
      <c r="I125" s="18"/>
      <c r="J125" s="18"/>
      <c r="K125" s="18"/>
      <c r="L125" s="18"/>
      <c r="M125" s="7" t="s">
        <v>398</v>
      </c>
    </row>
    <row r="126" spans="1:13" x14ac:dyDescent="0.2">
      <c r="A126" s="8" t="str">
        <f t="shared" si="8"/>
        <v>2025/8末</v>
      </c>
      <c r="B126" s="8" t="str">
        <f t="shared" si="8"/>
        <v>令和7/8末</v>
      </c>
      <c r="C126" s="16">
        <v>124</v>
      </c>
      <c r="D126" s="16">
        <v>118</v>
      </c>
      <c r="E126" s="17" t="s">
        <v>161</v>
      </c>
      <c r="F126" s="16"/>
      <c r="G126" s="16"/>
      <c r="H126" s="16"/>
      <c r="I126" s="16"/>
      <c r="J126" s="16"/>
      <c r="K126" s="16"/>
      <c r="L126" s="16"/>
      <c r="M126" s="9" t="s">
        <v>398</v>
      </c>
    </row>
    <row r="127" spans="1:13" x14ac:dyDescent="0.2">
      <c r="A127" s="10" t="str">
        <f t="shared" si="8"/>
        <v>2025/8末</v>
      </c>
      <c r="B127" s="10" t="str">
        <f t="shared" si="8"/>
        <v>令和7/8末</v>
      </c>
      <c r="C127" s="18">
        <v>125</v>
      </c>
      <c r="D127" s="18">
        <v>119</v>
      </c>
      <c r="E127" s="19" t="s">
        <v>162</v>
      </c>
      <c r="F127" s="18"/>
      <c r="G127" s="18"/>
      <c r="H127" s="18"/>
      <c r="I127" s="18"/>
      <c r="J127" s="18"/>
      <c r="K127" s="18"/>
      <c r="L127" s="18"/>
      <c r="M127" s="7" t="s">
        <v>398</v>
      </c>
    </row>
    <row r="128" spans="1:13" x14ac:dyDescent="0.2">
      <c r="A128" s="8" t="str">
        <f t="shared" si="8"/>
        <v>2025/8末</v>
      </c>
      <c r="B128" s="8" t="str">
        <f t="shared" si="8"/>
        <v>令和7/8末</v>
      </c>
      <c r="C128" s="16">
        <v>126</v>
      </c>
      <c r="D128" s="16">
        <v>122</v>
      </c>
      <c r="E128" s="17" t="s">
        <v>163</v>
      </c>
      <c r="F128" s="16"/>
      <c r="G128" s="16"/>
      <c r="H128" s="16"/>
      <c r="I128" s="16"/>
      <c r="J128" s="16"/>
      <c r="K128" s="16"/>
      <c r="L128" s="16"/>
      <c r="M128" s="9" t="s">
        <v>398</v>
      </c>
    </row>
    <row r="129" spans="1:13" x14ac:dyDescent="0.2">
      <c r="A129" s="10" t="str">
        <f t="shared" si="8"/>
        <v>2025/8末</v>
      </c>
      <c r="B129" s="10" t="str">
        <f t="shared" si="8"/>
        <v>令和7/8末</v>
      </c>
      <c r="C129" s="18">
        <v>127</v>
      </c>
      <c r="D129" s="18">
        <v>123</v>
      </c>
      <c r="E129" s="19" t="s">
        <v>164</v>
      </c>
      <c r="F129" s="18"/>
      <c r="G129" s="18"/>
      <c r="H129" s="18"/>
      <c r="I129" s="18"/>
      <c r="J129" s="18"/>
      <c r="K129" s="18"/>
      <c r="L129" s="18"/>
      <c r="M129" s="7" t="s">
        <v>398</v>
      </c>
    </row>
    <row r="130" spans="1:13" x14ac:dyDescent="0.2">
      <c r="A130" s="8" t="str">
        <f t="shared" si="8"/>
        <v>2025/8末</v>
      </c>
      <c r="B130" s="8" t="str">
        <f t="shared" si="8"/>
        <v>令和7/8末</v>
      </c>
      <c r="C130" s="16">
        <v>128</v>
      </c>
      <c r="D130" s="16">
        <v>124</v>
      </c>
      <c r="E130" s="17" t="s">
        <v>165</v>
      </c>
      <c r="F130" s="16"/>
      <c r="G130" s="16"/>
      <c r="H130" s="16"/>
      <c r="I130" s="16"/>
      <c r="J130" s="16"/>
      <c r="K130" s="16"/>
      <c r="L130" s="16"/>
      <c r="M130" s="9" t="s">
        <v>398</v>
      </c>
    </row>
    <row r="131" spans="1:13" x14ac:dyDescent="0.2">
      <c r="A131" s="10" t="str">
        <f t="shared" si="8"/>
        <v>2025/8末</v>
      </c>
      <c r="B131" s="10" t="str">
        <f t="shared" si="8"/>
        <v>令和7/8末</v>
      </c>
      <c r="C131" s="18">
        <v>129</v>
      </c>
      <c r="D131" s="18">
        <v>125</v>
      </c>
      <c r="E131" s="19" t="s">
        <v>166</v>
      </c>
      <c r="F131" s="18"/>
      <c r="G131" s="18"/>
      <c r="H131" s="18"/>
      <c r="I131" s="18"/>
      <c r="J131" s="18"/>
      <c r="K131" s="18"/>
      <c r="L131" s="18"/>
      <c r="M131" s="7" t="s">
        <v>398</v>
      </c>
    </row>
    <row r="132" spans="1:13" x14ac:dyDescent="0.2">
      <c r="A132" s="8" t="str">
        <f t="shared" si="8"/>
        <v>2025/8末</v>
      </c>
      <c r="B132" s="8" t="str">
        <f t="shared" si="8"/>
        <v>令和7/8末</v>
      </c>
      <c r="C132" s="16">
        <v>130</v>
      </c>
      <c r="D132" s="16">
        <v>126</v>
      </c>
      <c r="E132" s="17" t="s">
        <v>167</v>
      </c>
      <c r="F132" s="16"/>
      <c r="G132" s="16"/>
      <c r="H132" s="16"/>
      <c r="I132" s="16"/>
      <c r="J132" s="16"/>
      <c r="K132" s="16"/>
      <c r="L132" s="16"/>
      <c r="M132" s="9" t="s">
        <v>398</v>
      </c>
    </row>
    <row r="133" spans="1:13" x14ac:dyDescent="0.2">
      <c r="A133" s="10" t="str">
        <f t="shared" ref="A133:B148" si="9">A132</f>
        <v>2025/8末</v>
      </c>
      <c r="B133" s="10" t="str">
        <f t="shared" si="9"/>
        <v>令和7/8末</v>
      </c>
      <c r="C133" s="18">
        <v>131</v>
      </c>
      <c r="D133" s="18">
        <v>127</v>
      </c>
      <c r="E133" s="19" t="s">
        <v>168</v>
      </c>
      <c r="F133" s="18"/>
      <c r="G133" s="18"/>
      <c r="H133" s="18"/>
      <c r="I133" s="18"/>
      <c r="J133" s="18"/>
      <c r="K133" s="18"/>
      <c r="L133" s="18"/>
      <c r="M133" s="7" t="s">
        <v>398</v>
      </c>
    </row>
    <row r="134" spans="1:13" x14ac:dyDescent="0.2">
      <c r="A134" s="8" t="str">
        <f t="shared" si="9"/>
        <v>2025/8末</v>
      </c>
      <c r="B134" s="8" t="str">
        <f t="shared" si="9"/>
        <v>令和7/8末</v>
      </c>
      <c r="C134" s="16">
        <v>132</v>
      </c>
      <c r="D134" s="16">
        <v>128</v>
      </c>
      <c r="E134" s="17" t="s">
        <v>169</v>
      </c>
      <c r="F134" s="16"/>
      <c r="G134" s="16"/>
      <c r="H134" s="16"/>
      <c r="I134" s="16"/>
      <c r="J134" s="16"/>
      <c r="K134" s="16"/>
      <c r="L134" s="16"/>
      <c r="M134" s="9" t="s">
        <v>398</v>
      </c>
    </row>
    <row r="135" spans="1:13" x14ac:dyDescent="0.2">
      <c r="A135" s="10" t="str">
        <f t="shared" si="9"/>
        <v>2025/8末</v>
      </c>
      <c r="B135" s="10" t="str">
        <f t="shared" si="9"/>
        <v>令和7/8末</v>
      </c>
      <c r="C135" s="18">
        <v>133</v>
      </c>
      <c r="D135" s="18">
        <v>129</v>
      </c>
      <c r="E135" s="19" t="s">
        <v>170</v>
      </c>
      <c r="F135" s="18"/>
      <c r="G135" s="18"/>
      <c r="H135" s="18"/>
      <c r="I135" s="18"/>
      <c r="J135" s="18"/>
      <c r="K135" s="18"/>
      <c r="L135" s="18"/>
      <c r="M135" s="7" t="s">
        <v>398</v>
      </c>
    </row>
    <row r="136" spans="1:13" x14ac:dyDescent="0.2">
      <c r="A136" s="8" t="str">
        <f t="shared" si="9"/>
        <v>2025/8末</v>
      </c>
      <c r="B136" s="8" t="str">
        <f t="shared" si="9"/>
        <v>令和7/8末</v>
      </c>
      <c r="C136" s="16">
        <v>134</v>
      </c>
      <c r="D136" s="16">
        <v>130</v>
      </c>
      <c r="E136" s="17" t="s">
        <v>171</v>
      </c>
      <c r="F136" s="16"/>
      <c r="G136" s="16"/>
      <c r="H136" s="16"/>
      <c r="I136" s="16"/>
      <c r="J136" s="16"/>
      <c r="K136" s="16"/>
      <c r="L136" s="16"/>
      <c r="M136" s="9" t="s">
        <v>398</v>
      </c>
    </row>
    <row r="137" spans="1:13" x14ac:dyDescent="0.2">
      <c r="A137" s="10" t="str">
        <f t="shared" si="9"/>
        <v>2025/8末</v>
      </c>
      <c r="B137" s="10" t="str">
        <f t="shared" si="9"/>
        <v>令和7/8末</v>
      </c>
      <c r="C137" s="18">
        <v>135</v>
      </c>
      <c r="D137" s="18">
        <v>131</v>
      </c>
      <c r="E137" s="19" t="s">
        <v>172</v>
      </c>
      <c r="F137" s="18"/>
      <c r="G137" s="18"/>
      <c r="H137" s="18"/>
      <c r="I137" s="18"/>
      <c r="J137" s="18"/>
      <c r="K137" s="18"/>
      <c r="L137" s="18"/>
      <c r="M137" s="7" t="s">
        <v>398</v>
      </c>
    </row>
    <row r="138" spans="1:13" x14ac:dyDescent="0.2">
      <c r="A138" s="8" t="str">
        <f t="shared" si="9"/>
        <v>2025/8末</v>
      </c>
      <c r="B138" s="8" t="str">
        <f t="shared" si="9"/>
        <v>令和7/8末</v>
      </c>
      <c r="C138" s="16">
        <v>136</v>
      </c>
      <c r="D138" s="16">
        <v>150</v>
      </c>
      <c r="E138" s="17" t="s">
        <v>173</v>
      </c>
      <c r="F138" s="16"/>
      <c r="G138" s="16"/>
      <c r="H138" s="16"/>
      <c r="I138" s="16"/>
      <c r="J138" s="16"/>
      <c r="K138" s="16"/>
      <c r="L138" s="16"/>
      <c r="M138" s="9" t="s">
        <v>399</v>
      </c>
    </row>
    <row r="139" spans="1:13" x14ac:dyDescent="0.2">
      <c r="A139" s="10" t="str">
        <f t="shared" si="9"/>
        <v>2025/8末</v>
      </c>
      <c r="B139" s="10" t="str">
        <f t="shared" si="9"/>
        <v>令和7/8末</v>
      </c>
      <c r="C139" s="18">
        <v>137</v>
      </c>
      <c r="D139" s="18">
        <v>151</v>
      </c>
      <c r="E139" s="19" t="s">
        <v>174</v>
      </c>
      <c r="F139" s="18"/>
      <c r="G139" s="18"/>
      <c r="H139" s="18"/>
      <c r="I139" s="18"/>
      <c r="J139" s="18"/>
      <c r="K139" s="18"/>
      <c r="L139" s="18"/>
      <c r="M139" s="7" t="s">
        <v>399</v>
      </c>
    </row>
    <row r="140" spans="1:13" x14ac:dyDescent="0.2">
      <c r="A140" s="8" t="str">
        <f t="shared" si="9"/>
        <v>2025/8末</v>
      </c>
      <c r="B140" s="8" t="str">
        <f t="shared" si="9"/>
        <v>令和7/8末</v>
      </c>
      <c r="C140" s="16">
        <v>138</v>
      </c>
      <c r="D140" s="16">
        <v>152</v>
      </c>
      <c r="E140" s="17" t="s">
        <v>175</v>
      </c>
      <c r="F140" s="16"/>
      <c r="G140" s="16"/>
      <c r="H140" s="16"/>
      <c r="I140" s="16"/>
      <c r="J140" s="16"/>
      <c r="K140" s="16"/>
      <c r="L140" s="16"/>
      <c r="M140" s="9" t="s">
        <v>399</v>
      </c>
    </row>
    <row r="141" spans="1:13" x14ac:dyDescent="0.2">
      <c r="A141" s="10" t="str">
        <f t="shared" si="9"/>
        <v>2025/8末</v>
      </c>
      <c r="B141" s="10" t="str">
        <f t="shared" si="9"/>
        <v>令和7/8末</v>
      </c>
      <c r="C141" s="18">
        <v>139</v>
      </c>
      <c r="D141" s="18">
        <v>153</v>
      </c>
      <c r="E141" s="19" t="s">
        <v>176</v>
      </c>
      <c r="F141" s="18"/>
      <c r="G141" s="18"/>
      <c r="H141" s="18"/>
      <c r="I141" s="18"/>
      <c r="J141" s="18"/>
      <c r="K141" s="18"/>
      <c r="L141" s="18"/>
      <c r="M141" s="7" t="s">
        <v>399</v>
      </c>
    </row>
    <row r="142" spans="1:13" x14ac:dyDescent="0.2">
      <c r="A142" s="8" t="str">
        <f t="shared" si="9"/>
        <v>2025/8末</v>
      </c>
      <c r="B142" s="8" t="str">
        <f t="shared" si="9"/>
        <v>令和7/8末</v>
      </c>
      <c r="C142" s="16">
        <v>140</v>
      </c>
      <c r="D142" s="16">
        <v>154</v>
      </c>
      <c r="E142" s="17" t="s">
        <v>177</v>
      </c>
      <c r="F142" s="16"/>
      <c r="G142" s="16"/>
      <c r="H142" s="16"/>
      <c r="I142" s="16"/>
      <c r="J142" s="16"/>
      <c r="K142" s="16"/>
      <c r="L142" s="16"/>
      <c r="M142" s="9" t="s">
        <v>399</v>
      </c>
    </row>
    <row r="143" spans="1:13" x14ac:dyDescent="0.2">
      <c r="A143" s="10" t="str">
        <f t="shared" si="9"/>
        <v>2025/8末</v>
      </c>
      <c r="B143" s="10" t="str">
        <f t="shared" si="9"/>
        <v>令和7/8末</v>
      </c>
      <c r="C143" s="18">
        <v>141</v>
      </c>
      <c r="D143" s="18">
        <v>155</v>
      </c>
      <c r="E143" s="19" t="s">
        <v>178</v>
      </c>
      <c r="F143" s="18"/>
      <c r="G143" s="18"/>
      <c r="H143" s="18"/>
      <c r="I143" s="18"/>
      <c r="J143" s="18"/>
      <c r="K143" s="18"/>
      <c r="L143" s="18"/>
      <c r="M143" s="7" t="s">
        <v>399</v>
      </c>
    </row>
    <row r="144" spans="1:13" x14ac:dyDescent="0.2">
      <c r="A144" s="8" t="str">
        <f t="shared" si="9"/>
        <v>2025/8末</v>
      </c>
      <c r="B144" s="8" t="str">
        <f t="shared" si="9"/>
        <v>令和7/8末</v>
      </c>
      <c r="C144" s="16">
        <v>142</v>
      </c>
      <c r="D144" s="16">
        <v>157</v>
      </c>
      <c r="E144" s="17" t="s">
        <v>179</v>
      </c>
      <c r="F144" s="16"/>
      <c r="G144" s="16"/>
      <c r="H144" s="16"/>
      <c r="I144" s="16"/>
      <c r="J144" s="16"/>
      <c r="K144" s="16"/>
      <c r="L144" s="16"/>
      <c r="M144" s="9" t="s">
        <v>399</v>
      </c>
    </row>
    <row r="145" spans="1:13" x14ac:dyDescent="0.2">
      <c r="A145" s="10" t="str">
        <f t="shared" si="9"/>
        <v>2025/8末</v>
      </c>
      <c r="B145" s="10" t="str">
        <f t="shared" si="9"/>
        <v>令和7/8末</v>
      </c>
      <c r="C145" s="18">
        <v>143</v>
      </c>
      <c r="D145" s="18">
        <v>158</v>
      </c>
      <c r="E145" s="19" t="s">
        <v>180</v>
      </c>
      <c r="F145" s="18"/>
      <c r="G145" s="18"/>
      <c r="H145" s="18"/>
      <c r="I145" s="18"/>
      <c r="J145" s="18"/>
      <c r="K145" s="18"/>
      <c r="L145" s="18"/>
      <c r="M145" s="7" t="s">
        <v>399</v>
      </c>
    </row>
    <row r="146" spans="1:13" x14ac:dyDescent="0.2">
      <c r="A146" s="8" t="str">
        <f t="shared" si="9"/>
        <v>2025/8末</v>
      </c>
      <c r="B146" s="8" t="str">
        <f t="shared" si="9"/>
        <v>令和7/8末</v>
      </c>
      <c r="C146" s="16">
        <v>144</v>
      </c>
      <c r="D146" s="16">
        <v>159</v>
      </c>
      <c r="E146" s="17" t="s">
        <v>181</v>
      </c>
      <c r="F146" s="16"/>
      <c r="G146" s="16"/>
      <c r="H146" s="16"/>
      <c r="I146" s="16"/>
      <c r="J146" s="16"/>
      <c r="K146" s="16"/>
      <c r="L146" s="16"/>
      <c r="M146" s="9" t="s">
        <v>400</v>
      </c>
    </row>
    <row r="147" spans="1:13" x14ac:dyDescent="0.2">
      <c r="A147" s="10" t="str">
        <f t="shared" si="9"/>
        <v>2025/8末</v>
      </c>
      <c r="B147" s="10" t="str">
        <f t="shared" si="9"/>
        <v>令和7/8末</v>
      </c>
      <c r="C147" s="18">
        <v>145</v>
      </c>
      <c r="D147" s="18">
        <v>160</v>
      </c>
      <c r="E147" s="19" t="s">
        <v>472</v>
      </c>
      <c r="F147" s="18"/>
      <c r="G147" s="18"/>
      <c r="H147" s="18"/>
      <c r="I147" s="18"/>
      <c r="J147" s="18"/>
      <c r="K147" s="18"/>
      <c r="L147" s="18"/>
      <c r="M147" s="7" t="s">
        <v>400</v>
      </c>
    </row>
    <row r="148" spans="1:13" x14ac:dyDescent="0.2">
      <c r="A148" s="8" t="str">
        <f t="shared" si="9"/>
        <v>2025/8末</v>
      </c>
      <c r="B148" s="8" t="str">
        <f t="shared" si="9"/>
        <v>令和7/8末</v>
      </c>
      <c r="C148" s="16">
        <v>146</v>
      </c>
      <c r="D148" s="16">
        <v>161</v>
      </c>
      <c r="E148" s="17" t="s">
        <v>182</v>
      </c>
      <c r="F148" s="16"/>
      <c r="G148" s="16"/>
      <c r="H148" s="16"/>
      <c r="I148" s="16"/>
      <c r="J148" s="16"/>
      <c r="K148" s="16"/>
      <c r="L148" s="16"/>
      <c r="M148" s="9" t="s">
        <v>400</v>
      </c>
    </row>
    <row r="149" spans="1:13" x14ac:dyDescent="0.2">
      <c r="A149" s="10" t="str">
        <f t="shared" ref="A149:B164" si="10">A148</f>
        <v>2025/8末</v>
      </c>
      <c r="B149" s="10" t="str">
        <f t="shared" si="10"/>
        <v>令和7/8末</v>
      </c>
      <c r="C149" s="18">
        <v>147</v>
      </c>
      <c r="D149" s="18">
        <v>162</v>
      </c>
      <c r="E149" s="19" t="s">
        <v>183</v>
      </c>
      <c r="F149" s="18"/>
      <c r="G149" s="18"/>
      <c r="H149" s="18"/>
      <c r="I149" s="18"/>
      <c r="J149" s="18"/>
      <c r="K149" s="18"/>
      <c r="L149" s="18"/>
      <c r="M149" s="7" t="s">
        <v>400</v>
      </c>
    </row>
    <row r="150" spans="1:13" x14ac:dyDescent="0.2">
      <c r="A150" s="8" t="str">
        <f t="shared" si="10"/>
        <v>2025/8末</v>
      </c>
      <c r="B150" s="8" t="str">
        <f t="shared" si="10"/>
        <v>令和7/8末</v>
      </c>
      <c r="C150" s="16">
        <v>148</v>
      </c>
      <c r="D150" s="16">
        <v>163</v>
      </c>
      <c r="E150" s="17" t="s">
        <v>184</v>
      </c>
      <c r="F150" s="16"/>
      <c r="G150" s="16"/>
      <c r="H150" s="16"/>
      <c r="I150" s="16"/>
      <c r="J150" s="16"/>
      <c r="K150" s="16"/>
      <c r="L150" s="16"/>
      <c r="M150" s="9" t="s">
        <v>400</v>
      </c>
    </row>
    <row r="151" spans="1:13" x14ac:dyDescent="0.2">
      <c r="A151" s="10" t="str">
        <f t="shared" si="10"/>
        <v>2025/8末</v>
      </c>
      <c r="B151" s="10" t="str">
        <f t="shared" si="10"/>
        <v>令和7/8末</v>
      </c>
      <c r="C151" s="18">
        <v>149</v>
      </c>
      <c r="D151" s="18">
        <v>164</v>
      </c>
      <c r="E151" s="19" t="s">
        <v>185</v>
      </c>
      <c r="F151" s="18"/>
      <c r="G151" s="18"/>
      <c r="H151" s="18"/>
      <c r="I151" s="18"/>
      <c r="J151" s="18"/>
      <c r="K151" s="18"/>
      <c r="L151" s="18"/>
      <c r="M151" s="7" t="s">
        <v>400</v>
      </c>
    </row>
    <row r="152" spans="1:13" x14ac:dyDescent="0.2">
      <c r="A152" s="8" t="str">
        <f t="shared" si="10"/>
        <v>2025/8末</v>
      </c>
      <c r="B152" s="8" t="str">
        <f t="shared" si="10"/>
        <v>令和7/8末</v>
      </c>
      <c r="C152" s="16">
        <v>150</v>
      </c>
      <c r="D152" s="16">
        <v>165</v>
      </c>
      <c r="E152" s="17" t="s">
        <v>186</v>
      </c>
      <c r="F152" s="16"/>
      <c r="G152" s="16"/>
      <c r="H152" s="16"/>
      <c r="I152" s="16"/>
      <c r="J152" s="16"/>
      <c r="K152" s="16"/>
      <c r="L152" s="16"/>
      <c r="M152" s="9" t="s">
        <v>400</v>
      </c>
    </row>
    <row r="153" spans="1:13" x14ac:dyDescent="0.2">
      <c r="A153" s="10" t="str">
        <f t="shared" si="10"/>
        <v>2025/8末</v>
      </c>
      <c r="B153" s="10" t="str">
        <f t="shared" si="10"/>
        <v>令和7/8末</v>
      </c>
      <c r="C153" s="18">
        <v>151</v>
      </c>
      <c r="D153" s="18">
        <v>166</v>
      </c>
      <c r="E153" s="19" t="s">
        <v>187</v>
      </c>
      <c r="F153" s="18"/>
      <c r="G153" s="18"/>
      <c r="H153" s="18"/>
      <c r="I153" s="18"/>
      <c r="J153" s="18"/>
      <c r="K153" s="18"/>
      <c r="L153" s="18"/>
      <c r="M153" s="7" t="s">
        <v>400</v>
      </c>
    </row>
    <row r="154" spans="1:13" x14ac:dyDescent="0.2">
      <c r="A154" s="8" t="str">
        <f t="shared" si="10"/>
        <v>2025/8末</v>
      </c>
      <c r="B154" s="8" t="str">
        <f t="shared" si="10"/>
        <v>令和7/8末</v>
      </c>
      <c r="C154" s="16">
        <v>152</v>
      </c>
      <c r="D154" s="16">
        <v>167</v>
      </c>
      <c r="E154" s="17" t="s">
        <v>188</v>
      </c>
      <c r="F154" s="16"/>
      <c r="G154" s="16"/>
      <c r="H154" s="16"/>
      <c r="I154" s="16"/>
      <c r="J154" s="16"/>
      <c r="K154" s="16"/>
      <c r="L154" s="16"/>
      <c r="M154" s="9" t="s">
        <v>400</v>
      </c>
    </row>
    <row r="155" spans="1:13" x14ac:dyDescent="0.2">
      <c r="A155" s="10" t="str">
        <f t="shared" si="10"/>
        <v>2025/8末</v>
      </c>
      <c r="B155" s="10" t="str">
        <f t="shared" si="10"/>
        <v>令和7/8末</v>
      </c>
      <c r="C155" s="18">
        <v>153</v>
      </c>
      <c r="D155" s="18">
        <v>168</v>
      </c>
      <c r="E155" s="19" t="s">
        <v>189</v>
      </c>
      <c r="F155" s="18"/>
      <c r="G155" s="18"/>
      <c r="H155" s="18"/>
      <c r="I155" s="18"/>
      <c r="J155" s="18"/>
      <c r="K155" s="18"/>
      <c r="L155" s="18"/>
      <c r="M155" s="7" t="s">
        <v>400</v>
      </c>
    </row>
    <row r="156" spans="1:13" x14ac:dyDescent="0.2">
      <c r="A156" s="8" t="str">
        <f t="shared" si="10"/>
        <v>2025/8末</v>
      </c>
      <c r="B156" s="8" t="str">
        <f t="shared" si="10"/>
        <v>令和7/8末</v>
      </c>
      <c r="C156" s="16">
        <v>154</v>
      </c>
      <c r="D156" s="16">
        <v>169</v>
      </c>
      <c r="E156" s="17" t="s">
        <v>190</v>
      </c>
      <c r="F156" s="16"/>
      <c r="G156" s="16"/>
      <c r="H156" s="16"/>
      <c r="I156" s="16"/>
      <c r="J156" s="16"/>
      <c r="K156" s="16"/>
      <c r="L156" s="16"/>
      <c r="M156" s="9" t="s">
        <v>400</v>
      </c>
    </row>
    <row r="157" spans="1:13" x14ac:dyDescent="0.2">
      <c r="A157" s="10" t="str">
        <f t="shared" si="10"/>
        <v>2025/8末</v>
      </c>
      <c r="B157" s="10" t="str">
        <f t="shared" si="10"/>
        <v>令和7/8末</v>
      </c>
      <c r="C157" s="18">
        <v>155</v>
      </c>
      <c r="D157" s="18">
        <v>170</v>
      </c>
      <c r="E157" s="19" t="s">
        <v>191</v>
      </c>
      <c r="F157" s="18"/>
      <c r="G157" s="18"/>
      <c r="H157" s="18"/>
      <c r="I157" s="18"/>
      <c r="J157" s="18"/>
      <c r="K157" s="18"/>
      <c r="L157" s="18"/>
      <c r="M157" s="7" t="s">
        <v>400</v>
      </c>
    </row>
    <row r="158" spans="1:13" x14ac:dyDescent="0.2">
      <c r="A158" s="8" t="str">
        <f t="shared" si="10"/>
        <v>2025/8末</v>
      </c>
      <c r="B158" s="8" t="str">
        <f t="shared" si="10"/>
        <v>令和7/8末</v>
      </c>
      <c r="C158" s="16">
        <v>156</v>
      </c>
      <c r="D158" s="16">
        <v>171</v>
      </c>
      <c r="E158" s="17" t="s">
        <v>192</v>
      </c>
      <c r="F158" s="16"/>
      <c r="G158" s="16"/>
      <c r="H158" s="16"/>
      <c r="I158" s="16"/>
      <c r="J158" s="16"/>
      <c r="K158" s="16"/>
      <c r="L158" s="16"/>
      <c r="M158" s="9" t="s">
        <v>400</v>
      </c>
    </row>
    <row r="159" spans="1:13" x14ac:dyDescent="0.2">
      <c r="A159" s="10" t="str">
        <f t="shared" si="10"/>
        <v>2025/8末</v>
      </c>
      <c r="B159" s="10" t="str">
        <f t="shared" si="10"/>
        <v>令和7/8末</v>
      </c>
      <c r="C159" s="18">
        <v>157</v>
      </c>
      <c r="D159" s="18">
        <v>172</v>
      </c>
      <c r="E159" s="19" t="s">
        <v>193</v>
      </c>
      <c r="F159" s="18"/>
      <c r="G159" s="18"/>
      <c r="H159" s="18"/>
      <c r="I159" s="18"/>
      <c r="J159" s="18"/>
      <c r="K159" s="18"/>
      <c r="L159" s="18"/>
      <c r="M159" s="7" t="s">
        <v>400</v>
      </c>
    </row>
    <row r="160" spans="1:13" x14ac:dyDescent="0.2">
      <c r="A160" s="8" t="str">
        <f t="shared" si="10"/>
        <v>2025/8末</v>
      </c>
      <c r="B160" s="8" t="str">
        <f t="shared" si="10"/>
        <v>令和7/8末</v>
      </c>
      <c r="C160" s="16">
        <v>158</v>
      </c>
      <c r="D160" s="16">
        <v>173</v>
      </c>
      <c r="E160" s="17" t="s">
        <v>194</v>
      </c>
      <c r="F160" s="16"/>
      <c r="G160" s="16"/>
      <c r="H160" s="16"/>
      <c r="I160" s="16"/>
      <c r="J160" s="16"/>
      <c r="K160" s="16"/>
      <c r="L160" s="16"/>
      <c r="M160" s="9" t="s">
        <v>400</v>
      </c>
    </row>
    <row r="161" spans="1:13" x14ac:dyDescent="0.2">
      <c r="A161" s="10" t="str">
        <f t="shared" si="10"/>
        <v>2025/8末</v>
      </c>
      <c r="B161" s="10" t="str">
        <f t="shared" si="10"/>
        <v>令和7/8末</v>
      </c>
      <c r="C161" s="18">
        <v>159</v>
      </c>
      <c r="D161" s="18">
        <v>174</v>
      </c>
      <c r="E161" s="19" t="s">
        <v>473</v>
      </c>
      <c r="F161" s="18"/>
      <c r="G161" s="18"/>
      <c r="H161" s="18"/>
      <c r="I161" s="18"/>
      <c r="J161" s="18"/>
      <c r="K161" s="18"/>
      <c r="L161" s="18"/>
      <c r="M161" s="7" t="s">
        <v>400</v>
      </c>
    </row>
    <row r="162" spans="1:13" x14ac:dyDescent="0.2">
      <c r="A162" s="8" t="str">
        <f t="shared" si="10"/>
        <v>2025/8末</v>
      </c>
      <c r="B162" s="8" t="str">
        <f t="shared" si="10"/>
        <v>令和7/8末</v>
      </c>
      <c r="C162" s="16">
        <v>160</v>
      </c>
      <c r="D162" s="16">
        <v>175</v>
      </c>
      <c r="E162" s="17" t="s">
        <v>474</v>
      </c>
      <c r="F162" s="16"/>
      <c r="G162" s="16"/>
      <c r="H162" s="16"/>
      <c r="I162" s="16"/>
      <c r="J162" s="16"/>
      <c r="K162" s="16"/>
      <c r="L162" s="16"/>
      <c r="M162" s="9" t="s">
        <v>400</v>
      </c>
    </row>
    <row r="163" spans="1:13" x14ac:dyDescent="0.2">
      <c r="A163" s="10" t="str">
        <f t="shared" si="10"/>
        <v>2025/8末</v>
      </c>
      <c r="B163" s="10" t="str">
        <f t="shared" si="10"/>
        <v>令和7/8末</v>
      </c>
      <c r="C163" s="18">
        <v>161</v>
      </c>
      <c r="D163" s="18">
        <v>176</v>
      </c>
      <c r="E163" s="19" t="s">
        <v>475</v>
      </c>
      <c r="F163" s="18"/>
      <c r="G163" s="18"/>
      <c r="H163" s="18"/>
      <c r="I163" s="18"/>
      <c r="J163" s="18"/>
      <c r="K163" s="18"/>
      <c r="L163" s="18"/>
      <c r="M163" s="7" t="s">
        <v>400</v>
      </c>
    </row>
    <row r="164" spans="1:13" x14ac:dyDescent="0.2">
      <c r="A164" s="8" t="str">
        <f t="shared" si="10"/>
        <v>2025/8末</v>
      </c>
      <c r="B164" s="8" t="str">
        <f t="shared" si="10"/>
        <v>令和7/8末</v>
      </c>
      <c r="C164" s="16">
        <v>162</v>
      </c>
      <c r="D164" s="16">
        <v>177</v>
      </c>
      <c r="E164" s="17" t="s">
        <v>195</v>
      </c>
      <c r="F164" s="16"/>
      <c r="G164" s="16"/>
      <c r="H164" s="16"/>
      <c r="I164" s="16"/>
      <c r="J164" s="16"/>
      <c r="K164" s="16"/>
      <c r="L164" s="16"/>
      <c r="M164" s="9" t="s">
        <v>400</v>
      </c>
    </row>
    <row r="165" spans="1:13" x14ac:dyDescent="0.2">
      <c r="A165" s="10" t="str">
        <f t="shared" ref="A165:B180" si="11">A164</f>
        <v>2025/8末</v>
      </c>
      <c r="B165" s="10" t="str">
        <f t="shared" si="11"/>
        <v>令和7/8末</v>
      </c>
      <c r="C165" s="18">
        <v>163</v>
      </c>
      <c r="D165" s="18">
        <v>178</v>
      </c>
      <c r="E165" s="19" t="s">
        <v>196</v>
      </c>
      <c r="F165" s="18"/>
      <c r="G165" s="18"/>
      <c r="H165" s="18"/>
      <c r="I165" s="18"/>
      <c r="J165" s="18"/>
      <c r="K165" s="18"/>
      <c r="L165" s="18"/>
      <c r="M165" s="7" t="s">
        <v>400</v>
      </c>
    </row>
    <row r="166" spans="1:13" x14ac:dyDescent="0.2">
      <c r="A166" s="8" t="str">
        <f t="shared" si="11"/>
        <v>2025/8末</v>
      </c>
      <c r="B166" s="8" t="str">
        <f t="shared" si="11"/>
        <v>令和7/8末</v>
      </c>
      <c r="C166" s="16">
        <v>164</v>
      </c>
      <c r="D166" s="16">
        <v>179</v>
      </c>
      <c r="E166" s="17" t="s">
        <v>197</v>
      </c>
      <c r="F166" s="16"/>
      <c r="G166" s="16"/>
      <c r="H166" s="16"/>
      <c r="I166" s="16"/>
      <c r="J166" s="16"/>
      <c r="K166" s="16"/>
      <c r="L166" s="16"/>
      <c r="M166" s="9" t="s">
        <v>400</v>
      </c>
    </row>
    <row r="167" spans="1:13" x14ac:dyDescent="0.2">
      <c r="A167" s="10" t="str">
        <f t="shared" si="11"/>
        <v>2025/8末</v>
      </c>
      <c r="B167" s="10" t="str">
        <f t="shared" si="11"/>
        <v>令和7/8末</v>
      </c>
      <c r="C167" s="18">
        <v>165</v>
      </c>
      <c r="D167" s="18">
        <v>193</v>
      </c>
      <c r="E167" s="19" t="s">
        <v>198</v>
      </c>
      <c r="F167" s="18"/>
      <c r="G167" s="18"/>
      <c r="H167" s="18"/>
      <c r="I167" s="18"/>
      <c r="J167" s="18"/>
      <c r="K167" s="18"/>
      <c r="L167" s="18"/>
      <c r="M167" s="7" t="s">
        <v>400</v>
      </c>
    </row>
    <row r="168" spans="1:13" x14ac:dyDescent="0.2">
      <c r="A168" s="8" t="str">
        <f t="shared" si="11"/>
        <v>2025/8末</v>
      </c>
      <c r="B168" s="8" t="str">
        <f t="shared" si="11"/>
        <v>令和7/8末</v>
      </c>
      <c r="C168" s="16">
        <v>166</v>
      </c>
      <c r="D168" s="16">
        <v>322</v>
      </c>
      <c r="E168" s="17" t="s">
        <v>199</v>
      </c>
      <c r="F168" s="16"/>
      <c r="G168" s="16"/>
      <c r="H168" s="16"/>
      <c r="I168" s="16"/>
      <c r="J168" s="16"/>
      <c r="K168" s="16"/>
      <c r="L168" s="16"/>
      <c r="M168" s="9" t="s">
        <v>400</v>
      </c>
    </row>
    <row r="169" spans="1:13" x14ac:dyDescent="0.2">
      <c r="A169" s="10" t="str">
        <f t="shared" si="11"/>
        <v>2025/8末</v>
      </c>
      <c r="B169" s="10" t="str">
        <f t="shared" si="11"/>
        <v>令和7/8末</v>
      </c>
      <c r="C169" s="18">
        <v>167</v>
      </c>
      <c r="D169" s="18">
        <v>180</v>
      </c>
      <c r="E169" s="19" t="s">
        <v>200</v>
      </c>
      <c r="F169" s="18"/>
      <c r="G169" s="18"/>
      <c r="H169" s="18"/>
      <c r="I169" s="18"/>
      <c r="J169" s="18"/>
      <c r="K169" s="18"/>
      <c r="L169" s="18"/>
      <c r="M169" s="7" t="s">
        <v>401</v>
      </c>
    </row>
    <row r="170" spans="1:13" x14ac:dyDescent="0.2">
      <c r="A170" s="8" t="str">
        <f t="shared" si="11"/>
        <v>2025/8末</v>
      </c>
      <c r="B170" s="8" t="str">
        <f t="shared" si="11"/>
        <v>令和7/8末</v>
      </c>
      <c r="C170" s="16">
        <v>168</v>
      </c>
      <c r="D170" s="16">
        <v>181</v>
      </c>
      <c r="E170" s="17" t="s">
        <v>201</v>
      </c>
      <c r="F170" s="16"/>
      <c r="G170" s="16"/>
      <c r="H170" s="16"/>
      <c r="I170" s="16"/>
      <c r="J170" s="16"/>
      <c r="K170" s="16"/>
      <c r="L170" s="16"/>
      <c r="M170" s="9" t="s">
        <v>401</v>
      </c>
    </row>
    <row r="171" spans="1:13" x14ac:dyDescent="0.2">
      <c r="A171" s="10" t="str">
        <f t="shared" si="11"/>
        <v>2025/8末</v>
      </c>
      <c r="B171" s="10" t="str">
        <f t="shared" si="11"/>
        <v>令和7/8末</v>
      </c>
      <c r="C171" s="18">
        <v>169</v>
      </c>
      <c r="D171" s="18">
        <v>182</v>
      </c>
      <c r="E171" s="19" t="s">
        <v>202</v>
      </c>
      <c r="F171" s="18"/>
      <c r="G171" s="18"/>
      <c r="H171" s="18"/>
      <c r="I171" s="18"/>
      <c r="J171" s="18"/>
      <c r="K171" s="18"/>
      <c r="L171" s="18"/>
      <c r="M171" s="7" t="s">
        <v>401</v>
      </c>
    </row>
    <row r="172" spans="1:13" x14ac:dyDescent="0.2">
      <c r="A172" s="8" t="str">
        <f t="shared" si="11"/>
        <v>2025/8末</v>
      </c>
      <c r="B172" s="8" t="str">
        <f t="shared" si="11"/>
        <v>令和7/8末</v>
      </c>
      <c r="C172" s="16">
        <v>170</v>
      </c>
      <c r="D172" s="16">
        <v>183</v>
      </c>
      <c r="E172" s="17" t="s">
        <v>203</v>
      </c>
      <c r="F172" s="16"/>
      <c r="G172" s="16"/>
      <c r="H172" s="16"/>
      <c r="I172" s="16"/>
      <c r="J172" s="16"/>
      <c r="K172" s="16"/>
      <c r="L172" s="16"/>
      <c r="M172" s="9" t="s">
        <v>401</v>
      </c>
    </row>
    <row r="173" spans="1:13" x14ac:dyDescent="0.2">
      <c r="A173" s="10" t="str">
        <f t="shared" si="11"/>
        <v>2025/8末</v>
      </c>
      <c r="B173" s="10" t="str">
        <f t="shared" si="11"/>
        <v>令和7/8末</v>
      </c>
      <c r="C173" s="18">
        <v>171</v>
      </c>
      <c r="D173" s="18">
        <v>184</v>
      </c>
      <c r="E173" s="19" t="s">
        <v>204</v>
      </c>
      <c r="F173" s="18"/>
      <c r="G173" s="18"/>
      <c r="H173" s="18"/>
      <c r="I173" s="18"/>
      <c r="J173" s="18"/>
      <c r="K173" s="18"/>
      <c r="L173" s="18"/>
      <c r="M173" s="7" t="s">
        <v>401</v>
      </c>
    </row>
    <row r="174" spans="1:13" x14ac:dyDescent="0.2">
      <c r="A174" s="8" t="str">
        <f t="shared" si="11"/>
        <v>2025/8末</v>
      </c>
      <c r="B174" s="8" t="str">
        <f t="shared" si="11"/>
        <v>令和7/8末</v>
      </c>
      <c r="C174" s="16">
        <v>172</v>
      </c>
      <c r="D174" s="16">
        <v>185</v>
      </c>
      <c r="E174" s="17" t="s">
        <v>205</v>
      </c>
      <c r="F174" s="16"/>
      <c r="G174" s="16"/>
      <c r="H174" s="16"/>
      <c r="I174" s="16"/>
      <c r="J174" s="16"/>
      <c r="K174" s="16"/>
      <c r="L174" s="16"/>
      <c r="M174" s="9" t="s">
        <v>401</v>
      </c>
    </row>
    <row r="175" spans="1:13" x14ac:dyDescent="0.2">
      <c r="A175" s="10" t="str">
        <f t="shared" si="11"/>
        <v>2025/8末</v>
      </c>
      <c r="B175" s="10" t="str">
        <f t="shared" si="11"/>
        <v>令和7/8末</v>
      </c>
      <c r="C175" s="18">
        <v>173</v>
      </c>
      <c r="D175" s="18">
        <v>186</v>
      </c>
      <c r="E175" s="19" t="s">
        <v>206</v>
      </c>
      <c r="F175" s="18"/>
      <c r="G175" s="18"/>
      <c r="H175" s="18"/>
      <c r="I175" s="18"/>
      <c r="J175" s="18"/>
      <c r="K175" s="18"/>
      <c r="L175" s="18"/>
      <c r="M175" s="7" t="s">
        <v>401</v>
      </c>
    </row>
    <row r="176" spans="1:13" x14ac:dyDescent="0.2">
      <c r="A176" s="8" t="str">
        <f t="shared" si="11"/>
        <v>2025/8末</v>
      </c>
      <c r="B176" s="8" t="str">
        <f t="shared" si="11"/>
        <v>令和7/8末</v>
      </c>
      <c r="C176" s="16">
        <v>174</v>
      </c>
      <c r="D176" s="16">
        <v>187</v>
      </c>
      <c r="E176" s="17" t="s">
        <v>207</v>
      </c>
      <c r="F176" s="16"/>
      <c r="G176" s="16"/>
      <c r="H176" s="16"/>
      <c r="I176" s="16"/>
      <c r="J176" s="16"/>
      <c r="K176" s="16"/>
      <c r="L176" s="16"/>
      <c r="M176" s="9" t="s">
        <v>401</v>
      </c>
    </row>
    <row r="177" spans="1:13" x14ac:dyDescent="0.2">
      <c r="A177" s="10" t="str">
        <f t="shared" si="11"/>
        <v>2025/8末</v>
      </c>
      <c r="B177" s="10" t="str">
        <f t="shared" si="11"/>
        <v>令和7/8末</v>
      </c>
      <c r="C177" s="18">
        <v>175</v>
      </c>
      <c r="D177" s="18">
        <v>188</v>
      </c>
      <c r="E177" s="19" t="s">
        <v>208</v>
      </c>
      <c r="F177" s="18"/>
      <c r="G177" s="18"/>
      <c r="H177" s="18"/>
      <c r="I177" s="18"/>
      <c r="J177" s="18"/>
      <c r="K177" s="18"/>
      <c r="L177" s="18"/>
      <c r="M177" s="7" t="s">
        <v>401</v>
      </c>
    </row>
    <row r="178" spans="1:13" x14ac:dyDescent="0.2">
      <c r="A178" s="8" t="str">
        <f t="shared" si="11"/>
        <v>2025/8末</v>
      </c>
      <c r="B178" s="8" t="str">
        <f t="shared" si="11"/>
        <v>令和7/8末</v>
      </c>
      <c r="C178" s="16">
        <v>176</v>
      </c>
      <c r="D178" s="16">
        <v>189</v>
      </c>
      <c r="E178" s="17" t="s">
        <v>209</v>
      </c>
      <c r="F178" s="16"/>
      <c r="G178" s="16"/>
      <c r="H178" s="16"/>
      <c r="I178" s="16"/>
      <c r="J178" s="16"/>
      <c r="K178" s="16"/>
      <c r="L178" s="16"/>
      <c r="M178" s="9" t="s">
        <v>401</v>
      </c>
    </row>
    <row r="179" spans="1:13" x14ac:dyDescent="0.2">
      <c r="A179" s="10" t="str">
        <f t="shared" si="11"/>
        <v>2025/8末</v>
      </c>
      <c r="B179" s="10" t="str">
        <f t="shared" si="11"/>
        <v>令和7/8末</v>
      </c>
      <c r="C179" s="18">
        <v>177</v>
      </c>
      <c r="D179" s="18">
        <v>190</v>
      </c>
      <c r="E179" s="19" t="s">
        <v>210</v>
      </c>
      <c r="F179" s="18"/>
      <c r="G179" s="18"/>
      <c r="H179" s="18"/>
      <c r="I179" s="18"/>
      <c r="J179" s="18"/>
      <c r="K179" s="18"/>
      <c r="L179" s="18"/>
      <c r="M179" s="7" t="s">
        <v>401</v>
      </c>
    </row>
    <row r="180" spans="1:13" x14ac:dyDescent="0.2">
      <c r="A180" s="8" t="str">
        <f t="shared" si="11"/>
        <v>2025/8末</v>
      </c>
      <c r="B180" s="8" t="str">
        <f t="shared" si="11"/>
        <v>令和7/8末</v>
      </c>
      <c r="C180" s="16">
        <v>178</v>
      </c>
      <c r="D180" s="16">
        <v>192</v>
      </c>
      <c r="E180" s="17" t="s">
        <v>211</v>
      </c>
      <c r="F180" s="16"/>
      <c r="G180" s="16"/>
      <c r="H180" s="16"/>
      <c r="I180" s="16"/>
      <c r="J180" s="16"/>
      <c r="K180" s="16"/>
      <c r="L180" s="16"/>
      <c r="M180" s="9" t="s">
        <v>401</v>
      </c>
    </row>
    <row r="181" spans="1:13" x14ac:dyDescent="0.2">
      <c r="A181" s="10" t="str">
        <f t="shared" ref="A181:B196" si="12">A180</f>
        <v>2025/8末</v>
      </c>
      <c r="B181" s="10" t="str">
        <f t="shared" si="12"/>
        <v>令和7/8末</v>
      </c>
      <c r="C181" s="18">
        <v>179</v>
      </c>
      <c r="D181" s="18">
        <v>191</v>
      </c>
      <c r="E181" s="19" t="s">
        <v>212</v>
      </c>
      <c r="F181" s="18"/>
      <c r="G181" s="18"/>
      <c r="H181" s="18"/>
      <c r="I181" s="18"/>
      <c r="J181" s="18"/>
      <c r="K181" s="18"/>
      <c r="L181" s="18"/>
      <c r="M181" s="7" t="s">
        <v>401</v>
      </c>
    </row>
    <row r="182" spans="1:13" x14ac:dyDescent="0.2">
      <c r="A182" s="8" t="str">
        <f t="shared" si="12"/>
        <v>2025/8末</v>
      </c>
      <c r="B182" s="8" t="str">
        <f t="shared" si="12"/>
        <v>令和7/8末</v>
      </c>
      <c r="C182" s="16">
        <v>180</v>
      </c>
      <c r="D182" s="16">
        <v>240</v>
      </c>
      <c r="E182" s="17" t="s">
        <v>213</v>
      </c>
      <c r="F182" s="16"/>
      <c r="G182" s="16"/>
      <c r="H182" s="16"/>
      <c r="I182" s="16"/>
      <c r="J182" s="16"/>
      <c r="K182" s="16"/>
      <c r="L182" s="16"/>
      <c r="M182" s="9" t="s">
        <v>402</v>
      </c>
    </row>
    <row r="183" spans="1:13" x14ac:dyDescent="0.2">
      <c r="A183" s="10" t="str">
        <f t="shared" si="12"/>
        <v>2025/8末</v>
      </c>
      <c r="B183" s="10" t="str">
        <f t="shared" si="12"/>
        <v>令和7/8末</v>
      </c>
      <c r="C183" s="18">
        <v>181</v>
      </c>
      <c r="D183" s="18">
        <v>241</v>
      </c>
      <c r="E183" s="19" t="s">
        <v>214</v>
      </c>
      <c r="F183" s="18"/>
      <c r="G183" s="18"/>
      <c r="H183" s="18"/>
      <c r="I183" s="18"/>
      <c r="J183" s="18"/>
      <c r="K183" s="18"/>
      <c r="L183" s="18"/>
      <c r="M183" s="7" t="s">
        <v>402</v>
      </c>
    </row>
    <row r="184" spans="1:13" x14ac:dyDescent="0.2">
      <c r="A184" s="8" t="str">
        <f t="shared" si="12"/>
        <v>2025/8末</v>
      </c>
      <c r="B184" s="8" t="str">
        <f t="shared" si="12"/>
        <v>令和7/8末</v>
      </c>
      <c r="C184" s="16">
        <v>182</v>
      </c>
      <c r="D184" s="16">
        <v>242</v>
      </c>
      <c r="E184" s="17" t="s">
        <v>215</v>
      </c>
      <c r="F184" s="16"/>
      <c r="G184" s="16"/>
      <c r="H184" s="16"/>
      <c r="I184" s="16"/>
      <c r="J184" s="16"/>
      <c r="K184" s="16"/>
      <c r="L184" s="16"/>
      <c r="M184" s="9" t="s">
        <v>402</v>
      </c>
    </row>
    <row r="185" spans="1:13" x14ac:dyDescent="0.2">
      <c r="A185" s="10" t="str">
        <f t="shared" si="12"/>
        <v>2025/8末</v>
      </c>
      <c r="B185" s="10" t="str">
        <f t="shared" si="12"/>
        <v>令和7/8末</v>
      </c>
      <c r="C185" s="18">
        <v>183</v>
      </c>
      <c r="D185" s="18">
        <v>243</v>
      </c>
      <c r="E185" s="19" t="s">
        <v>216</v>
      </c>
      <c r="F185" s="18"/>
      <c r="G185" s="18"/>
      <c r="H185" s="18"/>
      <c r="I185" s="18"/>
      <c r="J185" s="18"/>
      <c r="K185" s="18"/>
      <c r="L185" s="18"/>
      <c r="M185" s="7" t="s">
        <v>402</v>
      </c>
    </row>
    <row r="186" spans="1:13" x14ac:dyDescent="0.2">
      <c r="A186" s="8" t="str">
        <f t="shared" si="12"/>
        <v>2025/8末</v>
      </c>
      <c r="B186" s="8" t="str">
        <f t="shared" si="12"/>
        <v>令和7/8末</v>
      </c>
      <c r="C186" s="16">
        <v>184</v>
      </c>
      <c r="D186" s="16">
        <v>244</v>
      </c>
      <c r="E186" s="17" t="s">
        <v>217</v>
      </c>
      <c r="F186" s="16"/>
      <c r="G186" s="16"/>
      <c r="H186" s="16"/>
      <c r="I186" s="16"/>
      <c r="J186" s="16"/>
      <c r="K186" s="16"/>
      <c r="L186" s="16"/>
      <c r="M186" s="9" t="s">
        <v>402</v>
      </c>
    </row>
    <row r="187" spans="1:13" x14ac:dyDescent="0.2">
      <c r="A187" s="10" t="str">
        <f t="shared" si="12"/>
        <v>2025/8末</v>
      </c>
      <c r="B187" s="10" t="str">
        <f t="shared" si="12"/>
        <v>令和7/8末</v>
      </c>
      <c r="C187" s="18">
        <v>185</v>
      </c>
      <c r="D187" s="18">
        <v>245</v>
      </c>
      <c r="E187" s="19" t="s">
        <v>218</v>
      </c>
      <c r="F187" s="18"/>
      <c r="G187" s="18"/>
      <c r="H187" s="18"/>
      <c r="I187" s="18"/>
      <c r="J187" s="18"/>
      <c r="K187" s="18"/>
      <c r="L187" s="18"/>
      <c r="M187" s="7" t="s">
        <v>402</v>
      </c>
    </row>
    <row r="188" spans="1:13" x14ac:dyDescent="0.2">
      <c r="A188" s="8" t="str">
        <f t="shared" si="12"/>
        <v>2025/8末</v>
      </c>
      <c r="B188" s="8" t="str">
        <f t="shared" si="12"/>
        <v>令和7/8末</v>
      </c>
      <c r="C188" s="16">
        <v>186</v>
      </c>
      <c r="D188" s="16">
        <v>246</v>
      </c>
      <c r="E188" s="17" t="s">
        <v>219</v>
      </c>
      <c r="F188" s="16"/>
      <c r="G188" s="16"/>
      <c r="H188" s="16"/>
      <c r="I188" s="16"/>
      <c r="J188" s="16"/>
      <c r="K188" s="16"/>
      <c r="L188" s="16"/>
      <c r="M188" s="9" t="s">
        <v>402</v>
      </c>
    </row>
    <row r="189" spans="1:13" x14ac:dyDescent="0.2">
      <c r="A189" s="10" t="str">
        <f t="shared" si="12"/>
        <v>2025/8末</v>
      </c>
      <c r="B189" s="10" t="str">
        <f t="shared" si="12"/>
        <v>令和7/8末</v>
      </c>
      <c r="C189" s="18">
        <v>187</v>
      </c>
      <c r="D189" s="18">
        <v>247</v>
      </c>
      <c r="E189" s="19" t="s">
        <v>220</v>
      </c>
      <c r="F189" s="18"/>
      <c r="G189" s="18"/>
      <c r="H189" s="18"/>
      <c r="I189" s="18"/>
      <c r="J189" s="18"/>
      <c r="K189" s="18"/>
      <c r="L189" s="18"/>
      <c r="M189" s="7" t="s">
        <v>402</v>
      </c>
    </row>
    <row r="190" spans="1:13" x14ac:dyDescent="0.2">
      <c r="A190" s="8" t="str">
        <f t="shared" si="12"/>
        <v>2025/8末</v>
      </c>
      <c r="B190" s="8" t="str">
        <f t="shared" si="12"/>
        <v>令和7/8末</v>
      </c>
      <c r="C190" s="16">
        <v>188</v>
      </c>
      <c r="D190" s="16">
        <v>100</v>
      </c>
      <c r="E190" s="17" t="s">
        <v>221</v>
      </c>
      <c r="F190" s="16"/>
      <c r="G190" s="16"/>
      <c r="H190" s="16"/>
      <c r="I190" s="16"/>
      <c r="J190" s="16"/>
      <c r="K190" s="16"/>
      <c r="L190" s="16"/>
      <c r="M190" s="9" t="s">
        <v>403</v>
      </c>
    </row>
    <row r="191" spans="1:13" x14ac:dyDescent="0.2">
      <c r="A191" s="10" t="str">
        <f t="shared" si="12"/>
        <v>2025/8末</v>
      </c>
      <c r="B191" s="10" t="str">
        <f t="shared" si="12"/>
        <v>令和7/8末</v>
      </c>
      <c r="C191" s="18">
        <v>189</v>
      </c>
      <c r="D191" s="18">
        <v>101</v>
      </c>
      <c r="E191" s="19" t="s">
        <v>222</v>
      </c>
      <c r="F191" s="18"/>
      <c r="G191" s="18"/>
      <c r="H191" s="18"/>
      <c r="I191" s="18"/>
      <c r="J191" s="18"/>
      <c r="K191" s="18"/>
      <c r="L191" s="18"/>
      <c r="M191" s="7" t="s">
        <v>403</v>
      </c>
    </row>
    <row r="192" spans="1:13" x14ac:dyDescent="0.2">
      <c r="A192" s="8" t="str">
        <f t="shared" si="12"/>
        <v>2025/8末</v>
      </c>
      <c r="B192" s="8" t="str">
        <f t="shared" si="12"/>
        <v>令和7/8末</v>
      </c>
      <c r="C192" s="16">
        <v>190</v>
      </c>
      <c r="D192" s="16">
        <v>102</v>
      </c>
      <c r="E192" s="17" t="s">
        <v>223</v>
      </c>
      <c r="F192" s="16"/>
      <c r="G192" s="16"/>
      <c r="H192" s="16"/>
      <c r="I192" s="16"/>
      <c r="J192" s="16"/>
      <c r="K192" s="16"/>
      <c r="L192" s="16"/>
      <c r="M192" s="9" t="s">
        <v>403</v>
      </c>
    </row>
    <row r="193" spans="1:13" x14ac:dyDescent="0.2">
      <c r="A193" s="10" t="str">
        <f t="shared" si="12"/>
        <v>2025/8末</v>
      </c>
      <c r="B193" s="10" t="str">
        <f t="shared" si="12"/>
        <v>令和7/8末</v>
      </c>
      <c r="C193" s="18">
        <v>191</v>
      </c>
      <c r="D193" s="18">
        <v>132</v>
      </c>
      <c r="E193" s="19" t="s">
        <v>224</v>
      </c>
      <c r="F193" s="18"/>
      <c r="G193" s="18"/>
      <c r="H193" s="18"/>
      <c r="I193" s="18"/>
      <c r="J193" s="18"/>
      <c r="K193" s="18"/>
      <c r="L193" s="18"/>
      <c r="M193" s="7" t="s">
        <v>403</v>
      </c>
    </row>
    <row r="194" spans="1:13" x14ac:dyDescent="0.2">
      <c r="A194" s="8" t="str">
        <f t="shared" si="12"/>
        <v>2025/8末</v>
      </c>
      <c r="B194" s="8" t="str">
        <f t="shared" si="12"/>
        <v>令和7/8末</v>
      </c>
      <c r="C194" s="16">
        <v>192</v>
      </c>
      <c r="D194" s="16">
        <v>220</v>
      </c>
      <c r="E194" s="17" t="s">
        <v>225</v>
      </c>
      <c r="F194" s="16"/>
      <c r="G194" s="16"/>
      <c r="H194" s="16"/>
      <c r="I194" s="16"/>
      <c r="J194" s="16"/>
      <c r="K194" s="16"/>
      <c r="L194" s="16"/>
      <c r="M194" s="9" t="s">
        <v>404</v>
      </c>
    </row>
    <row r="195" spans="1:13" x14ac:dyDescent="0.2">
      <c r="A195" s="10" t="str">
        <f t="shared" si="12"/>
        <v>2025/8末</v>
      </c>
      <c r="B195" s="10" t="str">
        <f t="shared" si="12"/>
        <v>令和7/8末</v>
      </c>
      <c r="C195" s="18">
        <v>193</v>
      </c>
      <c r="D195" s="18">
        <v>221</v>
      </c>
      <c r="E195" s="19" t="s">
        <v>226</v>
      </c>
      <c r="F195" s="18"/>
      <c r="G195" s="18"/>
      <c r="H195" s="18"/>
      <c r="I195" s="18"/>
      <c r="J195" s="18"/>
      <c r="K195" s="18"/>
      <c r="L195" s="18"/>
      <c r="M195" s="7" t="s">
        <v>404</v>
      </c>
    </row>
    <row r="196" spans="1:13" x14ac:dyDescent="0.2">
      <c r="A196" s="8" t="str">
        <f t="shared" si="12"/>
        <v>2025/8末</v>
      </c>
      <c r="B196" s="8" t="str">
        <f t="shared" si="12"/>
        <v>令和7/8末</v>
      </c>
      <c r="C196" s="16">
        <v>194</v>
      </c>
      <c r="D196" s="16">
        <v>222</v>
      </c>
      <c r="E196" s="17" t="s">
        <v>227</v>
      </c>
      <c r="F196" s="16"/>
      <c r="G196" s="16"/>
      <c r="H196" s="16"/>
      <c r="I196" s="16"/>
      <c r="J196" s="16"/>
      <c r="K196" s="16"/>
      <c r="L196" s="16"/>
      <c r="M196" s="9" t="s">
        <v>404</v>
      </c>
    </row>
    <row r="197" spans="1:13" x14ac:dyDescent="0.2">
      <c r="A197" s="10" t="str">
        <f t="shared" ref="A197:B212" si="13">A196</f>
        <v>2025/8末</v>
      </c>
      <c r="B197" s="10" t="str">
        <f t="shared" si="13"/>
        <v>令和7/8末</v>
      </c>
      <c r="C197" s="18">
        <v>195</v>
      </c>
      <c r="D197" s="18">
        <v>223</v>
      </c>
      <c r="E197" s="19" t="s">
        <v>228</v>
      </c>
      <c r="F197" s="18"/>
      <c r="G197" s="18"/>
      <c r="H197" s="18"/>
      <c r="I197" s="18"/>
      <c r="J197" s="18"/>
      <c r="K197" s="18"/>
      <c r="L197" s="18"/>
      <c r="M197" s="7" t="s">
        <v>404</v>
      </c>
    </row>
    <row r="198" spans="1:13" x14ac:dyDescent="0.2">
      <c r="A198" s="8" t="str">
        <f t="shared" si="13"/>
        <v>2025/8末</v>
      </c>
      <c r="B198" s="8" t="str">
        <f t="shared" si="13"/>
        <v>令和7/8末</v>
      </c>
      <c r="C198" s="16">
        <v>196</v>
      </c>
      <c r="D198" s="16">
        <v>224</v>
      </c>
      <c r="E198" s="17" t="s">
        <v>229</v>
      </c>
      <c r="F198" s="16"/>
      <c r="G198" s="16"/>
      <c r="H198" s="16"/>
      <c r="I198" s="16"/>
      <c r="J198" s="16"/>
      <c r="K198" s="16"/>
      <c r="L198" s="16"/>
      <c r="M198" s="9" t="s">
        <v>404</v>
      </c>
    </row>
    <row r="199" spans="1:13" x14ac:dyDescent="0.2">
      <c r="A199" s="10" t="str">
        <f t="shared" si="13"/>
        <v>2025/8末</v>
      </c>
      <c r="B199" s="10" t="str">
        <f t="shared" si="13"/>
        <v>令和7/8末</v>
      </c>
      <c r="C199" s="18">
        <v>197</v>
      </c>
      <c r="D199" s="18">
        <v>225</v>
      </c>
      <c r="E199" s="19" t="s">
        <v>230</v>
      </c>
      <c r="F199" s="18"/>
      <c r="G199" s="18"/>
      <c r="H199" s="18"/>
      <c r="I199" s="18"/>
      <c r="J199" s="18"/>
      <c r="K199" s="18"/>
      <c r="L199" s="18"/>
      <c r="M199" s="7" t="s">
        <v>404</v>
      </c>
    </row>
    <row r="200" spans="1:13" x14ac:dyDescent="0.2">
      <c r="A200" s="8" t="str">
        <f t="shared" si="13"/>
        <v>2025/8末</v>
      </c>
      <c r="B200" s="8" t="str">
        <f t="shared" si="13"/>
        <v>令和7/8末</v>
      </c>
      <c r="C200" s="16">
        <v>198</v>
      </c>
      <c r="D200" s="16">
        <v>226</v>
      </c>
      <c r="E200" s="17" t="s">
        <v>231</v>
      </c>
      <c r="F200" s="16"/>
      <c r="G200" s="16"/>
      <c r="H200" s="16"/>
      <c r="I200" s="16"/>
      <c r="J200" s="16"/>
      <c r="K200" s="16"/>
      <c r="L200" s="16"/>
      <c r="M200" s="9" t="s">
        <v>404</v>
      </c>
    </row>
    <row r="201" spans="1:13" x14ac:dyDescent="0.2">
      <c r="A201" s="10" t="str">
        <f t="shared" si="13"/>
        <v>2025/8末</v>
      </c>
      <c r="B201" s="10" t="str">
        <f t="shared" si="13"/>
        <v>令和7/8末</v>
      </c>
      <c r="C201" s="18">
        <v>199</v>
      </c>
      <c r="D201" s="18">
        <v>227</v>
      </c>
      <c r="E201" s="19" t="s">
        <v>232</v>
      </c>
      <c r="F201" s="18"/>
      <c r="G201" s="18"/>
      <c r="H201" s="18"/>
      <c r="I201" s="18"/>
      <c r="J201" s="18"/>
      <c r="K201" s="18"/>
      <c r="L201" s="18"/>
      <c r="M201" s="7" t="s">
        <v>404</v>
      </c>
    </row>
    <row r="202" spans="1:13" x14ac:dyDescent="0.2">
      <c r="A202" s="8" t="str">
        <f t="shared" si="13"/>
        <v>2025/8末</v>
      </c>
      <c r="B202" s="8" t="str">
        <f t="shared" si="13"/>
        <v>令和7/8末</v>
      </c>
      <c r="C202" s="16">
        <v>200</v>
      </c>
      <c r="D202" s="16">
        <v>228</v>
      </c>
      <c r="E202" s="17" t="s">
        <v>233</v>
      </c>
      <c r="F202" s="16"/>
      <c r="G202" s="16"/>
      <c r="H202" s="16"/>
      <c r="I202" s="16"/>
      <c r="J202" s="16"/>
      <c r="K202" s="16"/>
      <c r="L202" s="16"/>
      <c r="M202" s="9" t="s">
        <v>404</v>
      </c>
    </row>
    <row r="203" spans="1:13" x14ac:dyDescent="0.2">
      <c r="A203" s="10" t="str">
        <f t="shared" si="13"/>
        <v>2025/8末</v>
      </c>
      <c r="B203" s="10" t="str">
        <f t="shared" si="13"/>
        <v>令和7/8末</v>
      </c>
      <c r="C203" s="18">
        <v>201</v>
      </c>
      <c r="D203" s="18">
        <v>230</v>
      </c>
      <c r="E203" s="19" t="s">
        <v>234</v>
      </c>
      <c r="F203" s="18"/>
      <c r="G203" s="18"/>
      <c r="H203" s="18"/>
      <c r="I203" s="18"/>
      <c r="J203" s="18"/>
      <c r="K203" s="18"/>
      <c r="L203" s="18"/>
      <c r="M203" s="7" t="s">
        <v>405</v>
      </c>
    </row>
    <row r="204" spans="1:13" x14ac:dyDescent="0.2">
      <c r="A204" s="8" t="str">
        <f t="shared" si="13"/>
        <v>2025/8末</v>
      </c>
      <c r="B204" s="8" t="str">
        <f t="shared" si="13"/>
        <v>令和7/8末</v>
      </c>
      <c r="C204" s="16">
        <v>202</v>
      </c>
      <c r="D204" s="16">
        <v>231</v>
      </c>
      <c r="E204" s="17" t="s">
        <v>235</v>
      </c>
      <c r="F204" s="16"/>
      <c r="G204" s="16"/>
      <c r="H204" s="16"/>
      <c r="I204" s="16"/>
      <c r="J204" s="16"/>
      <c r="K204" s="16"/>
      <c r="L204" s="16"/>
      <c r="M204" s="9" t="s">
        <v>405</v>
      </c>
    </row>
    <row r="205" spans="1:13" x14ac:dyDescent="0.2">
      <c r="A205" s="10" t="str">
        <f t="shared" si="13"/>
        <v>2025/8末</v>
      </c>
      <c r="B205" s="10" t="str">
        <f t="shared" si="13"/>
        <v>令和7/8末</v>
      </c>
      <c r="C205" s="18">
        <v>203</v>
      </c>
      <c r="D205" s="18">
        <v>232</v>
      </c>
      <c r="E205" s="19" t="s">
        <v>236</v>
      </c>
      <c r="F205" s="18"/>
      <c r="G205" s="18"/>
      <c r="H205" s="18"/>
      <c r="I205" s="18"/>
      <c r="J205" s="18"/>
      <c r="K205" s="18"/>
      <c r="L205" s="18"/>
      <c r="M205" s="7" t="s">
        <v>405</v>
      </c>
    </row>
    <row r="206" spans="1:13" x14ac:dyDescent="0.2">
      <c r="A206" s="8" t="str">
        <f t="shared" si="13"/>
        <v>2025/8末</v>
      </c>
      <c r="B206" s="8" t="str">
        <f t="shared" si="13"/>
        <v>令和7/8末</v>
      </c>
      <c r="C206" s="16">
        <v>204</v>
      </c>
      <c r="D206" s="16">
        <v>200</v>
      </c>
      <c r="E206" s="17" t="s">
        <v>237</v>
      </c>
      <c r="F206" s="16"/>
      <c r="G206" s="16"/>
      <c r="H206" s="16"/>
      <c r="I206" s="16"/>
      <c r="J206" s="16"/>
      <c r="K206" s="16"/>
      <c r="L206" s="16"/>
      <c r="M206" s="9" t="s">
        <v>406</v>
      </c>
    </row>
    <row r="207" spans="1:13" x14ac:dyDescent="0.2">
      <c r="A207" s="10" t="str">
        <f t="shared" si="13"/>
        <v>2025/8末</v>
      </c>
      <c r="B207" s="10" t="str">
        <f t="shared" si="13"/>
        <v>令和7/8末</v>
      </c>
      <c r="C207" s="18">
        <v>205</v>
      </c>
      <c r="D207" s="18">
        <v>201</v>
      </c>
      <c r="E207" s="19" t="s">
        <v>238</v>
      </c>
      <c r="F207" s="18"/>
      <c r="G207" s="18"/>
      <c r="H207" s="18"/>
      <c r="I207" s="18"/>
      <c r="J207" s="18"/>
      <c r="K207" s="18"/>
      <c r="L207" s="18"/>
      <c r="M207" s="7" t="s">
        <v>406</v>
      </c>
    </row>
    <row r="208" spans="1:13" x14ac:dyDescent="0.2">
      <c r="A208" s="8" t="str">
        <f t="shared" si="13"/>
        <v>2025/8末</v>
      </c>
      <c r="B208" s="8" t="str">
        <f t="shared" si="13"/>
        <v>令和7/8末</v>
      </c>
      <c r="C208" s="16">
        <v>206</v>
      </c>
      <c r="D208" s="16">
        <v>202</v>
      </c>
      <c r="E208" s="17" t="s">
        <v>239</v>
      </c>
      <c r="F208" s="16"/>
      <c r="G208" s="16"/>
      <c r="H208" s="16"/>
      <c r="I208" s="16"/>
      <c r="J208" s="16"/>
      <c r="K208" s="16"/>
      <c r="L208" s="16"/>
      <c r="M208" s="9" t="s">
        <v>406</v>
      </c>
    </row>
    <row r="209" spans="1:13" x14ac:dyDescent="0.2">
      <c r="A209" s="10" t="str">
        <f t="shared" si="13"/>
        <v>2025/8末</v>
      </c>
      <c r="B209" s="10" t="str">
        <f t="shared" si="13"/>
        <v>令和7/8末</v>
      </c>
      <c r="C209" s="18">
        <v>207</v>
      </c>
      <c r="D209" s="18">
        <v>203</v>
      </c>
      <c r="E209" s="19" t="s">
        <v>240</v>
      </c>
      <c r="F209" s="18"/>
      <c r="G209" s="18"/>
      <c r="H209" s="18"/>
      <c r="I209" s="18"/>
      <c r="J209" s="18"/>
      <c r="K209" s="18"/>
      <c r="L209" s="18"/>
      <c r="M209" s="7" t="s">
        <v>406</v>
      </c>
    </row>
    <row r="210" spans="1:13" x14ac:dyDescent="0.2">
      <c r="A210" s="8" t="str">
        <f t="shared" si="13"/>
        <v>2025/8末</v>
      </c>
      <c r="B210" s="8" t="str">
        <f t="shared" si="13"/>
        <v>令和7/8末</v>
      </c>
      <c r="C210" s="16">
        <v>208</v>
      </c>
      <c r="D210" s="16">
        <v>204</v>
      </c>
      <c r="E210" s="17" t="s">
        <v>241</v>
      </c>
      <c r="F210" s="16"/>
      <c r="G210" s="16"/>
      <c r="H210" s="16"/>
      <c r="I210" s="16"/>
      <c r="J210" s="16"/>
      <c r="K210" s="16"/>
      <c r="L210" s="16"/>
      <c r="M210" s="9" t="s">
        <v>406</v>
      </c>
    </row>
    <row r="211" spans="1:13" x14ac:dyDescent="0.2">
      <c r="A211" s="10" t="str">
        <f t="shared" si="13"/>
        <v>2025/8末</v>
      </c>
      <c r="B211" s="10" t="str">
        <f t="shared" si="13"/>
        <v>令和7/8末</v>
      </c>
      <c r="C211" s="18">
        <v>209</v>
      </c>
      <c r="D211" s="18">
        <v>205</v>
      </c>
      <c r="E211" s="19" t="s">
        <v>242</v>
      </c>
      <c r="F211" s="18"/>
      <c r="G211" s="18"/>
      <c r="H211" s="18"/>
      <c r="I211" s="18"/>
      <c r="J211" s="18"/>
      <c r="K211" s="18"/>
      <c r="L211" s="18"/>
      <c r="M211" s="7" t="s">
        <v>406</v>
      </c>
    </row>
    <row r="212" spans="1:13" x14ac:dyDescent="0.2">
      <c r="A212" s="8" t="str">
        <f t="shared" si="13"/>
        <v>2025/8末</v>
      </c>
      <c r="B212" s="8" t="str">
        <f t="shared" si="13"/>
        <v>令和7/8末</v>
      </c>
      <c r="C212" s="16">
        <v>210</v>
      </c>
      <c r="D212" s="16">
        <v>206</v>
      </c>
      <c r="E212" s="17" t="s">
        <v>243</v>
      </c>
      <c r="F212" s="16"/>
      <c r="G212" s="16"/>
      <c r="H212" s="16"/>
      <c r="I212" s="16"/>
      <c r="J212" s="16"/>
      <c r="K212" s="16"/>
      <c r="L212" s="16"/>
      <c r="M212" s="9" t="s">
        <v>406</v>
      </c>
    </row>
    <row r="213" spans="1:13" x14ac:dyDescent="0.2">
      <c r="A213" s="10" t="str">
        <f t="shared" ref="A213:B228" si="14">A212</f>
        <v>2025/8末</v>
      </c>
      <c r="B213" s="10" t="str">
        <f t="shared" si="14"/>
        <v>令和7/8末</v>
      </c>
      <c r="C213" s="18">
        <v>211</v>
      </c>
      <c r="D213" s="18">
        <v>207</v>
      </c>
      <c r="E213" s="19" t="s">
        <v>244</v>
      </c>
      <c r="F213" s="18"/>
      <c r="G213" s="18"/>
      <c r="H213" s="18"/>
      <c r="I213" s="18"/>
      <c r="J213" s="18"/>
      <c r="K213" s="18"/>
      <c r="L213" s="18"/>
      <c r="M213" s="7" t="s">
        <v>406</v>
      </c>
    </row>
    <row r="214" spans="1:13" x14ac:dyDescent="0.2">
      <c r="A214" s="8" t="str">
        <f t="shared" si="14"/>
        <v>2025/8末</v>
      </c>
      <c r="B214" s="8" t="str">
        <f t="shared" si="14"/>
        <v>令和7/8末</v>
      </c>
      <c r="C214" s="16">
        <v>212</v>
      </c>
      <c r="D214" s="16">
        <v>208</v>
      </c>
      <c r="E214" s="17" t="s">
        <v>245</v>
      </c>
      <c r="F214" s="16"/>
      <c r="G214" s="16"/>
      <c r="H214" s="16"/>
      <c r="I214" s="16"/>
      <c r="J214" s="16"/>
      <c r="K214" s="16"/>
      <c r="L214" s="16"/>
      <c r="M214" s="9" t="s">
        <v>406</v>
      </c>
    </row>
    <row r="215" spans="1:13" x14ac:dyDescent="0.2">
      <c r="A215" s="10" t="str">
        <f t="shared" si="14"/>
        <v>2025/8末</v>
      </c>
      <c r="B215" s="10" t="str">
        <f t="shared" si="14"/>
        <v>令和7/8末</v>
      </c>
      <c r="C215" s="18">
        <v>213</v>
      </c>
      <c r="D215" s="18">
        <v>209</v>
      </c>
      <c r="E215" s="19" t="s">
        <v>246</v>
      </c>
      <c r="F215" s="18"/>
      <c r="G215" s="18"/>
      <c r="H215" s="18"/>
      <c r="I215" s="18"/>
      <c r="J215" s="18"/>
      <c r="K215" s="18"/>
      <c r="L215" s="18"/>
      <c r="M215" s="7" t="s">
        <v>406</v>
      </c>
    </row>
    <row r="216" spans="1:13" x14ac:dyDescent="0.2">
      <c r="A216" s="8" t="str">
        <f t="shared" si="14"/>
        <v>2025/8末</v>
      </c>
      <c r="B216" s="8" t="str">
        <f t="shared" si="14"/>
        <v>令和7/8末</v>
      </c>
      <c r="C216" s="16">
        <v>214</v>
      </c>
      <c r="D216" s="16">
        <v>210</v>
      </c>
      <c r="E216" s="17" t="s">
        <v>247</v>
      </c>
      <c r="F216" s="16"/>
      <c r="G216" s="16"/>
      <c r="H216" s="16"/>
      <c r="I216" s="16"/>
      <c r="J216" s="16"/>
      <c r="K216" s="16"/>
      <c r="L216" s="16"/>
      <c r="M216" s="9" t="s">
        <v>406</v>
      </c>
    </row>
    <row r="217" spans="1:13" x14ac:dyDescent="0.2">
      <c r="A217" s="10" t="str">
        <f t="shared" si="14"/>
        <v>2025/8末</v>
      </c>
      <c r="B217" s="10" t="str">
        <f t="shared" si="14"/>
        <v>令和7/8末</v>
      </c>
      <c r="C217" s="18">
        <v>215</v>
      </c>
      <c r="D217" s="18">
        <v>211</v>
      </c>
      <c r="E217" s="19" t="s">
        <v>248</v>
      </c>
      <c r="F217" s="18"/>
      <c r="G217" s="18"/>
      <c r="H217" s="18"/>
      <c r="I217" s="18"/>
      <c r="J217" s="18"/>
      <c r="K217" s="18"/>
      <c r="L217" s="18"/>
      <c r="M217" s="7" t="s">
        <v>406</v>
      </c>
    </row>
    <row r="218" spans="1:13" x14ac:dyDescent="0.2">
      <c r="A218" s="8" t="str">
        <f t="shared" si="14"/>
        <v>2025/8末</v>
      </c>
      <c r="B218" s="8" t="str">
        <f t="shared" si="14"/>
        <v>令和7/8末</v>
      </c>
      <c r="C218" s="16">
        <v>216</v>
      </c>
      <c r="D218" s="16">
        <v>320</v>
      </c>
      <c r="E218" s="17" t="s">
        <v>249</v>
      </c>
      <c r="F218" s="16"/>
      <c r="G218" s="16"/>
      <c r="H218" s="16"/>
      <c r="I218" s="16"/>
      <c r="J218" s="16"/>
      <c r="K218" s="16"/>
      <c r="L218" s="16"/>
      <c r="M218" s="9" t="s">
        <v>407</v>
      </c>
    </row>
    <row r="219" spans="1:13" x14ac:dyDescent="0.2">
      <c r="A219" s="10" t="str">
        <f t="shared" si="14"/>
        <v>2025/8末</v>
      </c>
      <c r="B219" s="10" t="str">
        <f t="shared" si="14"/>
        <v>令和7/8末</v>
      </c>
      <c r="C219" s="18">
        <v>217</v>
      </c>
      <c r="D219" s="18">
        <v>323</v>
      </c>
      <c r="E219" s="19" t="s">
        <v>250</v>
      </c>
      <c r="F219" s="18"/>
      <c r="G219" s="18"/>
      <c r="H219" s="18"/>
      <c r="I219" s="18"/>
      <c r="J219" s="18"/>
      <c r="K219" s="18"/>
      <c r="L219" s="18"/>
      <c r="M219" s="7" t="s">
        <v>407</v>
      </c>
    </row>
    <row r="220" spans="1:13" x14ac:dyDescent="0.2">
      <c r="A220" s="8" t="str">
        <f t="shared" si="14"/>
        <v>2025/8末</v>
      </c>
      <c r="B220" s="8" t="str">
        <f t="shared" si="14"/>
        <v>令和7/8末</v>
      </c>
      <c r="C220" s="16">
        <v>218</v>
      </c>
      <c r="D220" s="16">
        <v>324</v>
      </c>
      <c r="E220" s="17" t="s">
        <v>251</v>
      </c>
      <c r="F220" s="16"/>
      <c r="G220" s="16"/>
      <c r="H220" s="16"/>
      <c r="I220" s="16"/>
      <c r="J220" s="16"/>
      <c r="K220" s="16"/>
      <c r="L220" s="16"/>
      <c r="M220" s="9" t="s">
        <v>407</v>
      </c>
    </row>
    <row r="221" spans="1:13" x14ac:dyDescent="0.2">
      <c r="A221" s="10" t="str">
        <f t="shared" si="14"/>
        <v>2025/8末</v>
      </c>
      <c r="B221" s="10" t="str">
        <f t="shared" si="14"/>
        <v>令和7/8末</v>
      </c>
      <c r="C221" s="18">
        <v>219</v>
      </c>
      <c r="D221" s="18">
        <v>325</v>
      </c>
      <c r="E221" s="19" t="s">
        <v>252</v>
      </c>
      <c r="F221" s="18"/>
      <c r="G221" s="18"/>
      <c r="H221" s="18"/>
      <c r="I221" s="18"/>
      <c r="J221" s="18"/>
      <c r="K221" s="18"/>
      <c r="L221" s="18"/>
      <c r="M221" s="7" t="s">
        <v>407</v>
      </c>
    </row>
    <row r="222" spans="1:13" x14ac:dyDescent="0.2">
      <c r="A222" s="8" t="str">
        <f t="shared" si="14"/>
        <v>2025/8末</v>
      </c>
      <c r="B222" s="8" t="str">
        <f t="shared" si="14"/>
        <v>令和7/8末</v>
      </c>
      <c r="C222" s="16">
        <v>220</v>
      </c>
      <c r="D222" s="16">
        <v>327</v>
      </c>
      <c r="E222" s="17" t="s">
        <v>253</v>
      </c>
      <c r="F222" s="16"/>
      <c r="G222" s="16"/>
      <c r="H222" s="16"/>
      <c r="I222" s="16"/>
      <c r="J222" s="16"/>
      <c r="K222" s="16"/>
      <c r="L222" s="16"/>
      <c r="M222" s="9" t="s">
        <v>407</v>
      </c>
    </row>
    <row r="223" spans="1:13" x14ac:dyDescent="0.2">
      <c r="A223" s="10" t="str">
        <f t="shared" si="14"/>
        <v>2025/8末</v>
      </c>
      <c r="B223" s="10" t="str">
        <f t="shared" si="14"/>
        <v>令和7/8末</v>
      </c>
      <c r="C223" s="18">
        <v>221</v>
      </c>
      <c r="D223" s="18">
        <v>328</v>
      </c>
      <c r="E223" s="19" t="s">
        <v>254</v>
      </c>
      <c r="F223" s="18"/>
      <c r="G223" s="18"/>
      <c r="H223" s="18"/>
      <c r="I223" s="18"/>
      <c r="J223" s="18"/>
      <c r="K223" s="18"/>
      <c r="L223" s="18"/>
      <c r="M223" s="7" t="s">
        <v>407</v>
      </c>
    </row>
    <row r="224" spans="1:13" x14ac:dyDescent="0.2">
      <c r="A224" s="8" t="str">
        <f t="shared" si="14"/>
        <v>2025/8末</v>
      </c>
      <c r="B224" s="8" t="str">
        <f t="shared" si="14"/>
        <v>令和7/8末</v>
      </c>
      <c r="C224" s="16">
        <v>222</v>
      </c>
      <c r="D224" s="16">
        <v>329</v>
      </c>
      <c r="E224" s="17" t="s">
        <v>255</v>
      </c>
      <c r="F224" s="16"/>
      <c r="G224" s="16"/>
      <c r="H224" s="16"/>
      <c r="I224" s="16"/>
      <c r="J224" s="16"/>
      <c r="K224" s="16"/>
      <c r="L224" s="16"/>
      <c r="M224" s="9" t="s">
        <v>407</v>
      </c>
    </row>
    <row r="225" spans="1:13" x14ac:dyDescent="0.2">
      <c r="A225" s="10" t="str">
        <f t="shared" si="14"/>
        <v>2025/8末</v>
      </c>
      <c r="B225" s="10" t="str">
        <f t="shared" si="14"/>
        <v>令和7/8末</v>
      </c>
      <c r="C225" s="18">
        <v>223</v>
      </c>
      <c r="D225" s="18">
        <v>331</v>
      </c>
      <c r="E225" s="19" t="s">
        <v>256</v>
      </c>
      <c r="F225" s="18"/>
      <c r="G225" s="18"/>
      <c r="H225" s="18"/>
      <c r="I225" s="18"/>
      <c r="J225" s="18"/>
      <c r="K225" s="18"/>
      <c r="L225" s="18"/>
      <c r="M225" s="7" t="s">
        <v>407</v>
      </c>
    </row>
    <row r="226" spans="1:13" x14ac:dyDescent="0.2">
      <c r="A226" s="8" t="str">
        <f t="shared" si="14"/>
        <v>2025/8末</v>
      </c>
      <c r="B226" s="8" t="str">
        <f t="shared" si="14"/>
        <v>令和7/8末</v>
      </c>
      <c r="C226" s="16">
        <v>224</v>
      </c>
      <c r="D226" s="16">
        <v>332</v>
      </c>
      <c r="E226" s="17" t="s">
        <v>257</v>
      </c>
      <c r="F226" s="16"/>
      <c r="G226" s="16"/>
      <c r="H226" s="16"/>
      <c r="I226" s="16"/>
      <c r="J226" s="16"/>
      <c r="K226" s="16"/>
      <c r="L226" s="16"/>
      <c r="M226" s="9" t="s">
        <v>407</v>
      </c>
    </row>
    <row r="227" spans="1:13" x14ac:dyDescent="0.2">
      <c r="A227" s="10" t="str">
        <f t="shared" si="14"/>
        <v>2025/8末</v>
      </c>
      <c r="B227" s="10" t="str">
        <f t="shared" si="14"/>
        <v>令和7/8末</v>
      </c>
      <c r="C227" s="18">
        <v>225</v>
      </c>
      <c r="D227" s="18">
        <v>333</v>
      </c>
      <c r="E227" s="19" t="s">
        <v>258</v>
      </c>
      <c r="F227" s="18"/>
      <c r="G227" s="18"/>
      <c r="H227" s="18"/>
      <c r="I227" s="18"/>
      <c r="J227" s="18"/>
      <c r="K227" s="18"/>
      <c r="L227" s="18"/>
      <c r="M227" s="7" t="s">
        <v>407</v>
      </c>
    </row>
    <row r="228" spans="1:13" x14ac:dyDescent="0.2">
      <c r="A228" s="8" t="str">
        <f t="shared" si="14"/>
        <v>2025/8末</v>
      </c>
      <c r="B228" s="8" t="str">
        <f t="shared" si="14"/>
        <v>令和7/8末</v>
      </c>
      <c r="C228" s="16">
        <v>226</v>
      </c>
      <c r="D228" s="16">
        <v>334</v>
      </c>
      <c r="E228" s="17" t="s">
        <v>259</v>
      </c>
      <c r="F228" s="16"/>
      <c r="G228" s="16"/>
      <c r="H228" s="16"/>
      <c r="I228" s="16"/>
      <c r="J228" s="16"/>
      <c r="K228" s="16"/>
      <c r="L228" s="16"/>
      <c r="M228" s="9" t="s">
        <v>407</v>
      </c>
    </row>
    <row r="229" spans="1:13" x14ac:dyDescent="0.2">
      <c r="A229" s="10" t="str">
        <f t="shared" ref="A229:B244" si="15">A228</f>
        <v>2025/8末</v>
      </c>
      <c r="B229" s="10" t="str">
        <f t="shared" si="15"/>
        <v>令和7/8末</v>
      </c>
      <c r="C229" s="18">
        <v>227</v>
      </c>
      <c r="D229" s="18">
        <v>335</v>
      </c>
      <c r="E229" s="19" t="s">
        <v>260</v>
      </c>
      <c r="F229" s="18"/>
      <c r="G229" s="18"/>
      <c r="H229" s="18"/>
      <c r="I229" s="18"/>
      <c r="J229" s="18"/>
      <c r="K229" s="18"/>
      <c r="L229" s="18"/>
      <c r="M229" s="7" t="s">
        <v>407</v>
      </c>
    </row>
    <row r="230" spans="1:13" x14ac:dyDescent="0.2">
      <c r="A230" s="8" t="str">
        <f t="shared" si="15"/>
        <v>2025/8末</v>
      </c>
      <c r="B230" s="8" t="str">
        <f t="shared" si="15"/>
        <v>令和7/8末</v>
      </c>
      <c r="C230" s="16">
        <v>228</v>
      </c>
      <c r="D230" s="16">
        <v>336</v>
      </c>
      <c r="E230" s="17" t="s">
        <v>261</v>
      </c>
      <c r="F230" s="16"/>
      <c r="G230" s="16"/>
      <c r="H230" s="16"/>
      <c r="I230" s="16"/>
      <c r="J230" s="16"/>
      <c r="K230" s="16"/>
      <c r="L230" s="16"/>
      <c r="M230" s="9" t="s">
        <v>407</v>
      </c>
    </row>
    <row r="231" spans="1:13" x14ac:dyDescent="0.2">
      <c r="A231" s="10" t="str">
        <f t="shared" si="15"/>
        <v>2025/8末</v>
      </c>
      <c r="B231" s="10" t="str">
        <f t="shared" si="15"/>
        <v>令和7/8末</v>
      </c>
      <c r="C231" s="18">
        <v>229</v>
      </c>
      <c r="D231" s="18">
        <v>338</v>
      </c>
      <c r="E231" s="19" t="s">
        <v>164</v>
      </c>
      <c r="F231" s="18"/>
      <c r="G231" s="18"/>
      <c r="H231" s="18"/>
      <c r="I231" s="18"/>
      <c r="J231" s="18"/>
      <c r="K231" s="18"/>
      <c r="L231" s="18"/>
      <c r="M231" s="7" t="s">
        <v>407</v>
      </c>
    </row>
    <row r="232" spans="1:13" x14ac:dyDescent="0.2">
      <c r="A232" s="8" t="str">
        <f t="shared" si="15"/>
        <v>2025/8末</v>
      </c>
      <c r="B232" s="8" t="str">
        <f t="shared" si="15"/>
        <v>令和7/8末</v>
      </c>
      <c r="C232" s="16">
        <v>230</v>
      </c>
      <c r="D232" s="16">
        <v>339</v>
      </c>
      <c r="E232" s="17" t="s">
        <v>262</v>
      </c>
      <c r="F232" s="16"/>
      <c r="G232" s="16"/>
      <c r="H232" s="16"/>
      <c r="I232" s="16"/>
      <c r="J232" s="16"/>
      <c r="K232" s="16"/>
      <c r="L232" s="16"/>
      <c r="M232" s="9" t="s">
        <v>407</v>
      </c>
    </row>
    <row r="233" spans="1:13" x14ac:dyDescent="0.2">
      <c r="A233" s="10" t="str">
        <f t="shared" si="15"/>
        <v>2025/8末</v>
      </c>
      <c r="B233" s="10" t="str">
        <f t="shared" si="15"/>
        <v>令和7/8末</v>
      </c>
      <c r="C233" s="18">
        <v>231</v>
      </c>
      <c r="D233" s="18">
        <v>340</v>
      </c>
      <c r="E233" s="19" t="s">
        <v>263</v>
      </c>
      <c r="F233" s="18"/>
      <c r="G233" s="18"/>
      <c r="H233" s="18"/>
      <c r="I233" s="18"/>
      <c r="J233" s="18"/>
      <c r="K233" s="18"/>
      <c r="L233" s="18"/>
      <c r="M233" s="7" t="s">
        <v>407</v>
      </c>
    </row>
    <row r="234" spans="1:13" x14ac:dyDescent="0.2">
      <c r="A234" s="8" t="str">
        <f t="shared" si="15"/>
        <v>2025/8末</v>
      </c>
      <c r="B234" s="8" t="str">
        <f t="shared" si="15"/>
        <v>令和7/8末</v>
      </c>
      <c r="C234" s="16">
        <v>232</v>
      </c>
      <c r="D234" s="16">
        <v>341</v>
      </c>
      <c r="E234" s="17" t="s">
        <v>264</v>
      </c>
      <c r="F234" s="16"/>
      <c r="G234" s="16"/>
      <c r="H234" s="16"/>
      <c r="I234" s="16"/>
      <c r="J234" s="16"/>
      <c r="K234" s="16"/>
      <c r="L234" s="16"/>
      <c r="M234" s="9" t="s">
        <v>407</v>
      </c>
    </row>
    <row r="235" spans="1:13" x14ac:dyDescent="0.2">
      <c r="A235" s="10" t="str">
        <f t="shared" si="15"/>
        <v>2025/8末</v>
      </c>
      <c r="B235" s="10" t="str">
        <f t="shared" si="15"/>
        <v>令和7/8末</v>
      </c>
      <c r="C235" s="18">
        <v>233</v>
      </c>
      <c r="D235" s="18">
        <v>343</v>
      </c>
      <c r="E235" s="19" t="s">
        <v>265</v>
      </c>
      <c r="F235" s="18"/>
      <c r="G235" s="18"/>
      <c r="H235" s="18"/>
      <c r="I235" s="18"/>
      <c r="J235" s="18"/>
      <c r="K235" s="18"/>
      <c r="L235" s="18"/>
      <c r="M235" s="7" t="s">
        <v>407</v>
      </c>
    </row>
    <row r="236" spans="1:13" x14ac:dyDescent="0.2">
      <c r="A236" s="8" t="str">
        <f t="shared" si="15"/>
        <v>2025/8末</v>
      </c>
      <c r="B236" s="8" t="str">
        <f t="shared" si="15"/>
        <v>令和7/8末</v>
      </c>
      <c r="C236" s="16">
        <v>234</v>
      </c>
      <c r="D236" s="16">
        <v>344</v>
      </c>
      <c r="E236" s="17" t="s">
        <v>266</v>
      </c>
      <c r="F236" s="16"/>
      <c r="G236" s="16"/>
      <c r="H236" s="16"/>
      <c r="I236" s="16"/>
      <c r="J236" s="16"/>
      <c r="K236" s="16"/>
      <c r="L236" s="16"/>
      <c r="M236" s="9" t="s">
        <v>407</v>
      </c>
    </row>
    <row r="237" spans="1:13" x14ac:dyDescent="0.2">
      <c r="A237" s="10" t="str">
        <f t="shared" si="15"/>
        <v>2025/8末</v>
      </c>
      <c r="B237" s="10" t="str">
        <f t="shared" si="15"/>
        <v>令和7/8末</v>
      </c>
      <c r="C237" s="18">
        <v>235</v>
      </c>
      <c r="D237" s="18">
        <v>345</v>
      </c>
      <c r="E237" s="19" t="s">
        <v>267</v>
      </c>
      <c r="F237" s="18"/>
      <c r="G237" s="18"/>
      <c r="H237" s="18"/>
      <c r="I237" s="18"/>
      <c r="J237" s="18"/>
      <c r="K237" s="18"/>
      <c r="L237" s="18"/>
      <c r="M237" s="7" t="s">
        <v>407</v>
      </c>
    </row>
    <row r="238" spans="1:13" x14ac:dyDescent="0.2">
      <c r="A238" s="8" t="str">
        <f t="shared" si="15"/>
        <v>2025/8末</v>
      </c>
      <c r="B238" s="8" t="str">
        <f t="shared" si="15"/>
        <v>令和7/8末</v>
      </c>
      <c r="C238" s="16">
        <v>236</v>
      </c>
      <c r="D238" s="16">
        <v>346</v>
      </c>
      <c r="E238" s="17" t="s">
        <v>268</v>
      </c>
      <c r="F238" s="16"/>
      <c r="G238" s="16"/>
      <c r="H238" s="16"/>
      <c r="I238" s="16"/>
      <c r="J238" s="16"/>
      <c r="K238" s="16"/>
      <c r="L238" s="16"/>
      <c r="M238" s="9" t="s">
        <v>407</v>
      </c>
    </row>
    <row r="239" spans="1:13" x14ac:dyDescent="0.2">
      <c r="A239" s="10" t="str">
        <f t="shared" si="15"/>
        <v>2025/8末</v>
      </c>
      <c r="B239" s="10" t="str">
        <f t="shared" si="15"/>
        <v>令和7/8末</v>
      </c>
      <c r="C239" s="18">
        <v>237</v>
      </c>
      <c r="D239" s="18">
        <v>347</v>
      </c>
      <c r="E239" s="19" t="s">
        <v>269</v>
      </c>
      <c r="F239" s="18"/>
      <c r="G239" s="18"/>
      <c r="H239" s="18"/>
      <c r="I239" s="18"/>
      <c r="J239" s="18"/>
      <c r="K239" s="18"/>
      <c r="L239" s="18"/>
      <c r="M239" s="7" t="s">
        <v>407</v>
      </c>
    </row>
    <row r="240" spans="1:13" x14ac:dyDescent="0.2">
      <c r="A240" s="8" t="str">
        <f t="shared" si="15"/>
        <v>2025/8末</v>
      </c>
      <c r="B240" s="8" t="str">
        <f t="shared" si="15"/>
        <v>令和7/8末</v>
      </c>
      <c r="C240" s="16">
        <v>238</v>
      </c>
      <c r="D240" s="16">
        <v>348</v>
      </c>
      <c r="E240" s="17" t="s">
        <v>270</v>
      </c>
      <c r="F240" s="16"/>
      <c r="G240" s="16"/>
      <c r="H240" s="16"/>
      <c r="I240" s="16"/>
      <c r="J240" s="16"/>
      <c r="K240" s="16"/>
      <c r="L240" s="16"/>
      <c r="M240" s="9" t="s">
        <v>407</v>
      </c>
    </row>
    <row r="241" spans="1:13" x14ac:dyDescent="0.2">
      <c r="A241" s="10" t="str">
        <f t="shared" si="15"/>
        <v>2025/8末</v>
      </c>
      <c r="B241" s="10" t="str">
        <f t="shared" si="15"/>
        <v>令和7/8末</v>
      </c>
      <c r="C241" s="18">
        <v>239</v>
      </c>
      <c r="D241" s="18">
        <v>349</v>
      </c>
      <c r="E241" s="19" t="s">
        <v>271</v>
      </c>
      <c r="F241" s="18"/>
      <c r="G241" s="18"/>
      <c r="H241" s="18"/>
      <c r="I241" s="18"/>
      <c r="J241" s="18"/>
      <c r="K241" s="18"/>
      <c r="L241" s="18"/>
      <c r="M241" s="7" t="s">
        <v>407</v>
      </c>
    </row>
    <row r="242" spans="1:13" x14ac:dyDescent="0.2">
      <c r="A242" s="8" t="str">
        <f t="shared" si="15"/>
        <v>2025/8末</v>
      </c>
      <c r="B242" s="8" t="str">
        <f t="shared" si="15"/>
        <v>令和7/8末</v>
      </c>
      <c r="C242" s="16">
        <v>240</v>
      </c>
      <c r="D242" s="16">
        <v>250</v>
      </c>
      <c r="E242" s="17" t="s">
        <v>272</v>
      </c>
      <c r="F242" s="16"/>
      <c r="G242" s="16"/>
      <c r="H242" s="16"/>
      <c r="I242" s="16"/>
      <c r="J242" s="16"/>
      <c r="K242" s="16"/>
      <c r="L242" s="16"/>
      <c r="M242" s="9" t="s">
        <v>408</v>
      </c>
    </row>
    <row r="243" spans="1:13" x14ac:dyDescent="0.2">
      <c r="A243" s="10" t="str">
        <f t="shared" si="15"/>
        <v>2025/8末</v>
      </c>
      <c r="B243" s="10" t="str">
        <f t="shared" si="15"/>
        <v>令和7/8末</v>
      </c>
      <c r="C243" s="18">
        <v>241</v>
      </c>
      <c r="D243" s="18">
        <v>251</v>
      </c>
      <c r="E243" s="19" t="s">
        <v>273</v>
      </c>
      <c r="F243" s="18"/>
      <c r="G243" s="18"/>
      <c r="H243" s="18"/>
      <c r="I243" s="18"/>
      <c r="J243" s="18"/>
      <c r="K243" s="18"/>
      <c r="L243" s="18"/>
      <c r="M243" s="7" t="s">
        <v>408</v>
      </c>
    </row>
    <row r="244" spans="1:13" x14ac:dyDescent="0.2">
      <c r="A244" s="8" t="str">
        <f t="shared" si="15"/>
        <v>2025/8末</v>
      </c>
      <c r="B244" s="8" t="str">
        <f t="shared" si="15"/>
        <v>令和7/8末</v>
      </c>
      <c r="C244" s="16">
        <v>242</v>
      </c>
      <c r="D244" s="16">
        <v>252</v>
      </c>
      <c r="E244" s="17" t="s">
        <v>274</v>
      </c>
      <c r="F244" s="16"/>
      <c r="G244" s="16"/>
      <c r="H244" s="16"/>
      <c r="I244" s="16"/>
      <c r="J244" s="16"/>
      <c r="K244" s="16"/>
      <c r="L244" s="16"/>
      <c r="M244" s="9" t="s">
        <v>408</v>
      </c>
    </row>
    <row r="245" spans="1:13" x14ac:dyDescent="0.2">
      <c r="A245" s="10" t="str">
        <f t="shared" ref="A245:B260" si="16">A244</f>
        <v>2025/8末</v>
      </c>
      <c r="B245" s="10" t="str">
        <f t="shared" si="16"/>
        <v>令和7/8末</v>
      </c>
      <c r="C245" s="18">
        <v>243</v>
      </c>
      <c r="D245" s="18">
        <v>253</v>
      </c>
      <c r="E245" s="19" t="s">
        <v>275</v>
      </c>
      <c r="F245" s="18"/>
      <c r="G245" s="18"/>
      <c r="H245" s="18"/>
      <c r="I245" s="18"/>
      <c r="J245" s="18"/>
      <c r="K245" s="18"/>
      <c r="L245" s="18"/>
      <c r="M245" s="7" t="s">
        <v>408</v>
      </c>
    </row>
    <row r="246" spans="1:13" x14ac:dyDescent="0.2">
      <c r="A246" s="8" t="str">
        <f t="shared" si="16"/>
        <v>2025/8末</v>
      </c>
      <c r="B246" s="8" t="str">
        <f t="shared" si="16"/>
        <v>令和7/8末</v>
      </c>
      <c r="C246" s="16">
        <v>244</v>
      </c>
      <c r="D246" s="16">
        <v>254</v>
      </c>
      <c r="E246" s="17" t="s">
        <v>276</v>
      </c>
      <c r="F246" s="16"/>
      <c r="G246" s="16"/>
      <c r="H246" s="16"/>
      <c r="I246" s="16"/>
      <c r="J246" s="16"/>
      <c r="K246" s="16"/>
      <c r="L246" s="16"/>
      <c r="M246" s="9" t="s">
        <v>408</v>
      </c>
    </row>
    <row r="247" spans="1:13" x14ac:dyDescent="0.2">
      <c r="A247" s="10" t="str">
        <f t="shared" si="16"/>
        <v>2025/8末</v>
      </c>
      <c r="B247" s="10" t="str">
        <f t="shared" si="16"/>
        <v>令和7/8末</v>
      </c>
      <c r="C247" s="18">
        <v>245</v>
      </c>
      <c r="D247" s="18">
        <v>255</v>
      </c>
      <c r="E247" s="19" t="s">
        <v>468</v>
      </c>
      <c r="F247" s="18"/>
      <c r="G247" s="18"/>
      <c r="H247" s="18"/>
      <c r="I247" s="18"/>
      <c r="J247" s="18"/>
      <c r="K247" s="18"/>
      <c r="L247" s="18"/>
      <c r="M247" s="7" t="s">
        <v>408</v>
      </c>
    </row>
    <row r="248" spans="1:13" x14ac:dyDescent="0.2">
      <c r="A248" s="8" t="str">
        <f t="shared" si="16"/>
        <v>2025/8末</v>
      </c>
      <c r="B248" s="8" t="str">
        <f t="shared" si="16"/>
        <v>令和7/8末</v>
      </c>
      <c r="C248" s="16">
        <v>246</v>
      </c>
      <c r="D248" s="16">
        <v>256</v>
      </c>
      <c r="E248" s="17" t="s">
        <v>277</v>
      </c>
      <c r="F248" s="16"/>
      <c r="G248" s="16"/>
      <c r="H248" s="16"/>
      <c r="I248" s="16"/>
      <c r="J248" s="16"/>
      <c r="K248" s="16"/>
      <c r="L248" s="16"/>
      <c r="M248" s="9" t="s">
        <v>408</v>
      </c>
    </row>
    <row r="249" spans="1:13" x14ac:dyDescent="0.2">
      <c r="A249" s="10" t="str">
        <f t="shared" si="16"/>
        <v>2025/8末</v>
      </c>
      <c r="B249" s="10" t="str">
        <f t="shared" si="16"/>
        <v>令和7/8末</v>
      </c>
      <c r="C249" s="18">
        <v>247</v>
      </c>
      <c r="D249" s="18">
        <v>257</v>
      </c>
      <c r="E249" s="19" t="s">
        <v>469</v>
      </c>
      <c r="F249" s="18"/>
      <c r="G249" s="18"/>
      <c r="H249" s="18"/>
      <c r="I249" s="18"/>
      <c r="J249" s="18"/>
      <c r="K249" s="18"/>
      <c r="L249" s="18"/>
      <c r="M249" s="7" t="s">
        <v>408</v>
      </c>
    </row>
    <row r="250" spans="1:13" x14ac:dyDescent="0.2">
      <c r="A250" s="8" t="str">
        <f t="shared" si="16"/>
        <v>2025/8末</v>
      </c>
      <c r="B250" s="8" t="str">
        <f t="shared" si="16"/>
        <v>令和7/8末</v>
      </c>
      <c r="C250" s="16">
        <v>248</v>
      </c>
      <c r="D250" s="16">
        <v>258</v>
      </c>
      <c r="E250" s="17" t="s">
        <v>278</v>
      </c>
      <c r="F250" s="16"/>
      <c r="G250" s="16"/>
      <c r="H250" s="16"/>
      <c r="I250" s="16"/>
      <c r="J250" s="16"/>
      <c r="K250" s="16"/>
      <c r="L250" s="16"/>
      <c r="M250" s="9" t="s">
        <v>408</v>
      </c>
    </row>
    <row r="251" spans="1:13" x14ac:dyDescent="0.2">
      <c r="A251" s="10" t="str">
        <f t="shared" si="16"/>
        <v>2025/8末</v>
      </c>
      <c r="B251" s="10" t="str">
        <f t="shared" si="16"/>
        <v>令和7/8末</v>
      </c>
      <c r="C251" s="18">
        <v>249</v>
      </c>
      <c r="D251" s="18">
        <v>259</v>
      </c>
      <c r="E251" s="19" t="s">
        <v>470</v>
      </c>
      <c r="F251" s="18"/>
      <c r="G251" s="18"/>
      <c r="H251" s="18"/>
      <c r="I251" s="18"/>
      <c r="J251" s="18"/>
      <c r="K251" s="18"/>
      <c r="L251" s="18"/>
      <c r="M251" s="7" t="s">
        <v>408</v>
      </c>
    </row>
    <row r="252" spans="1:13" x14ac:dyDescent="0.2">
      <c r="A252" s="8" t="str">
        <f t="shared" si="16"/>
        <v>2025/8末</v>
      </c>
      <c r="B252" s="8" t="str">
        <f t="shared" si="16"/>
        <v>令和7/8末</v>
      </c>
      <c r="C252" s="16">
        <v>250</v>
      </c>
      <c r="D252" s="16">
        <v>270</v>
      </c>
      <c r="E252" s="17" t="s">
        <v>279</v>
      </c>
      <c r="F252" s="16"/>
      <c r="G252" s="16"/>
      <c r="H252" s="16"/>
      <c r="I252" s="16"/>
      <c r="J252" s="16"/>
      <c r="K252" s="16"/>
      <c r="L252" s="16"/>
      <c r="M252" s="9" t="s">
        <v>409</v>
      </c>
    </row>
    <row r="253" spans="1:13" x14ac:dyDescent="0.2">
      <c r="A253" s="10" t="str">
        <f t="shared" si="16"/>
        <v>2025/8末</v>
      </c>
      <c r="B253" s="10" t="str">
        <f t="shared" si="16"/>
        <v>令和7/8末</v>
      </c>
      <c r="C253" s="18">
        <v>251</v>
      </c>
      <c r="D253" s="18">
        <v>271</v>
      </c>
      <c r="E253" s="19" t="s">
        <v>280</v>
      </c>
      <c r="F253" s="18"/>
      <c r="G253" s="18"/>
      <c r="H253" s="18"/>
      <c r="I253" s="18"/>
      <c r="J253" s="18"/>
      <c r="K253" s="18"/>
      <c r="L253" s="18"/>
      <c r="M253" s="7" t="s">
        <v>409</v>
      </c>
    </row>
    <row r="254" spans="1:13" x14ac:dyDescent="0.2">
      <c r="A254" s="8" t="str">
        <f t="shared" si="16"/>
        <v>2025/8末</v>
      </c>
      <c r="B254" s="8" t="str">
        <f t="shared" si="16"/>
        <v>令和7/8末</v>
      </c>
      <c r="C254" s="16">
        <v>252</v>
      </c>
      <c r="D254" s="16">
        <v>272</v>
      </c>
      <c r="E254" s="17" t="s">
        <v>281</v>
      </c>
      <c r="F254" s="16"/>
      <c r="G254" s="16"/>
      <c r="H254" s="16"/>
      <c r="I254" s="16"/>
      <c r="J254" s="16"/>
      <c r="K254" s="16"/>
      <c r="L254" s="16"/>
      <c r="M254" s="9" t="s">
        <v>409</v>
      </c>
    </row>
    <row r="255" spans="1:13" x14ac:dyDescent="0.2">
      <c r="A255" s="10" t="str">
        <f t="shared" si="16"/>
        <v>2025/8末</v>
      </c>
      <c r="B255" s="10" t="str">
        <f t="shared" si="16"/>
        <v>令和7/8末</v>
      </c>
      <c r="C255" s="18">
        <v>253</v>
      </c>
      <c r="D255" s="18">
        <v>273</v>
      </c>
      <c r="E255" s="19" t="s">
        <v>282</v>
      </c>
      <c r="F255" s="18"/>
      <c r="G255" s="18"/>
      <c r="H255" s="18"/>
      <c r="I255" s="18"/>
      <c r="J255" s="18"/>
      <c r="K255" s="18"/>
      <c r="L255" s="18"/>
      <c r="M255" s="7" t="s">
        <v>409</v>
      </c>
    </row>
    <row r="256" spans="1:13" x14ac:dyDescent="0.2">
      <c r="A256" s="8" t="str">
        <f t="shared" si="16"/>
        <v>2025/8末</v>
      </c>
      <c r="B256" s="8" t="str">
        <f t="shared" si="16"/>
        <v>令和7/8末</v>
      </c>
      <c r="C256" s="16">
        <v>254</v>
      </c>
      <c r="D256" s="16">
        <v>274</v>
      </c>
      <c r="E256" s="17" t="s">
        <v>283</v>
      </c>
      <c r="F256" s="16"/>
      <c r="G256" s="16"/>
      <c r="H256" s="16"/>
      <c r="I256" s="16"/>
      <c r="J256" s="16"/>
      <c r="K256" s="16"/>
      <c r="L256" s="16"/>
      <c r="M256" s="9" t="s">
        <v>409</v>
      </c>
    </row>
    <row r="257" spans="1:13" x14ac:dyDescent="0.2">
      <c r="A257" s="10" t="str">
        <f t="shared" si="16"/>
        <v>2025/8末</v>
      </c>
      <c r="B257" s="10" t="str">
        <f t="shared" si="16"/>
        <v>令和7/8末</v>
      </c>
      <c r="C257" s="18">
        <v>255</v>
      </c>
      <c r="D257" s="18">
        <v>275</v>
      </c>
      <c r="E257" s="19" t="s">
        <v>284</v>
      </c>
      <c r="F257" s="18"/>
      <c r="G257" s="18"/>
      <c r="H257" s="18"/>
      <c r="I257" s="18"/>
      <c r="J257" s="18"/>
      <c r="K257" s="18"/>
      <c r="L257" s="18"/>
      <c r="M257" s="7" t="s">
        <v>409</v>
      </c>
    </row>
    <row r="258" spans="1:13" x14ac:dyDescent="0.2">
      <c r="A258" s="8" t="str">
        <f t="shared" si="16"/>
        <v>2025/8末</v>
      </c>
      <c r="B258" s="8" t="str">
        <f t="shared" si="16"/>
        <v>令和7/8末</v>
      </c>
      <c r="C258" s="16">
        <v>256</v>
      </c>
      <c r="D258" s="16">
        <v>276</v>
      </c>
      <c r="E258" s="17" t="s">
        <v>285</v>
      </c>
      <c r="F258" s="16"/>
      <c r="G258" s="16"/>
      <c r="H258" s="16"/>
      <c r="I258" s="16"/>
      <c r="J258" s="16"/>
      <c r="K258" s="16"/>
      <c r="L258" s="16"/>
      <c r="M258" s="9" t="s">
        <v>409</v>
      </c>
    </row>
    <row r="259" spans="1:13" x14ac:dyDescent="0.2">
      <c r="A259" s="10" t="str">
        <f t="shared" si="16"/>
        <v>2025/8末</v>
      </c>
      <c r="B259" s="10" t="str">
        <f t="shared" si="16"/>
        <v>令和7/8末</v>
      </c>
      <c r="C259" s="18">
        <v>257</v>
      </c>
      <c r="D259" s="18">
        <v>277</v>
      </c>
      <c r="E259" s="19" t="s">
        <v>286</v>
      </c>
      <c r="F259" s="18"/>
      <c r="G259" s="18"/>
      <c r="H259" s="18"/>
      <c r="I259" s="18"/>
      <c r="J259" s="18"/>
      <c r="K259" s="18"/>
      <c r="L259" s="18"/>
      <c r="M259" s="7" t="s">
        <v>409</v>
      </c>
    </row>
    <row r="260" spans="1:13" x14ac:dyDescent="0.2">
      <c r="A260" s="8" t="str">
        <f t="shared" si="16"/>
        <v>2025/8末</v>
      </c>
      <c r="B260" s="8" t="str">
        <f t="shared" si="16"/>
        <v>令和7/8末</v>
      </c>
      <c r="C260" s="16">
        <v>258</v>
      </c>
      <c r="D260" s="16">
        <v>278</v>
      </c>
      <c r="E260" s="17" t="s">
        <v>287</v>
      </c>
      <c r="F260" s="16"/>
      <c r="G260" s="16"/>
      <c r="H260" s="16"/>
      <c r="I260" s="16"/>
      <c r="J260" s="16"/>
      <c r="K260" s="16"/>
      <c r="L260" s="16"/>
      <c r="M260" s="9" t="s">
        <v>409</v>
      </c>
    </row>
    <row r="261" spans="1:13" x14ac:dyDescent="0.2">
      <c r="A261" s="10" t="str">
        <f t="shared" ref="A261:B276" si="17">A260</f>
        <v>2025/8末</v>
      </c>
      <c r="B261" s="10" t="str">
        <f t="shared" si="17"/>
        <v>令和7/8末</v>
      </c>
      <c r="C261" s="18">
        <v>259</v>
      </c>
      <c r="D261" s="18">
        <v>280</v>
      </c>
      <c r="E261" s="19" t="s">
        <v>471</v>
      </c>
      <c r="F261" s="18"/>
      <c r="G261" s="18"/>
      <c r="H261" s="18"/>
      <c r="I261" s="18"/>
      <c r="J261" s="18"/>
      <c r="K261" s="18"/>
      <c r="L261" s="18"/>
      <c r="M261" s="7" t="s">
        <v>410</v>
      </c>
    </row>
    <row r="262" spans="1:13" x14ac:dyDescent="0.2">
      <c r="A262" s="8" t="str">
        <f t="shared" si="17"/>
        <v>2025/8末</v>
      </c>
      <c r="B262" s="8" t="str">
        <f t="shared" si="17"/>
        <v>令和7/8末</v>
      </c>
      <c r="C262" s="16">
        <v>260</v>
      </c>
      <c r="D262" s="16">
        <v>281</v>
      </c>
      <c r="E262" s="17" t="s">
        <v>478</v>
      </c>
      <c r="F262" s="16"/>
      <c r="G262" s="16"/>
      <c r="H262" s="16"/>
      <c r="I262" s="16"/>
      <c r="J262" s="16"/>
      <c r="K262" s="16"/>
      <c r="L262" s="16"/>
      <c r="M262" s="9" t="s">
        <v>410</v>
      </c>
    </row>
    <row r="263" spans="1:13" x14ac:dyDescent="0.2">
      <c r="A263" s="10" t="str">
        <f t="shared" si="17"/>
        <v>2025/8末</v>
      </c>
      <c r="B263" s="10" t="str">
        <f t="shared" si="17"/>
        <v>令和7/8末</v>
      </c>
      <c r="C263" s="18">
        <v>261</v>
      </c>
      <c r="D263" s="18">
        <v>282</v>
      </c>
      <c r="E263" s="19" t="s">
        <v>479</v>
      </c>
      <c r="F263" s="18"/>
      <c r="G263" s="18"/>
      <c r="H263" s="18"/>
      <c r="I263" s="18"/>
      <c r="J263" s="18"/>
      <c r="K263" s="18"/>
      <c r="L263" s="18"/>
      <c r="M263" s="7" t="s">
        <v>410</v>
      </c>
    </row>
    <row r="264" spans="1:13" x14ac:dyDescent="0.2">
      <c r="A264" s="8" t="str">
        <f t="shared" si="17"/>
        <v>2025/8末</v>
      </c>
      <c r="B264" s="8" t="str">
        <f t="shared" si="17"/>
        <v>令和7/8末</v>
      </c>
      <c r="C264" s="16">
        <v>262</v>
      </c>
      <c r="D264" s="16">
        <v>283</v>
      </c>
      <c r="E264" s="17" t="s">
        <v>480</v>
      </c>
      <c r="F264" s="16"/>
      <c r="G264" s="16"/>
      <c r="H264" s="16"/>
      <c r="I264" s="16"/>
      <c r="J264" s="16"/>
      <c r="K264" s="16"/>
      <c r="L264" s="16"/>
      <c r="M264" s="9" t="s">
        <v>410</v>
      </c>
    </row>
    <row r="265" spans="1:13" x14ac:dyDescent="0.2">
      <c r="A265" s="10" t="str">
        <f t="shared" si="17"/>
        <v>2025/8末</v>
      </c>
      <c r="B265" s="10" t="str">
        <f t="shared" si="17"/>
        <v>令和7/8末</v>
      </c>
      <c r="C265" s="18">
        <v>263</v>
      </c>
      <c r="D265" s="18">
        <v>284</v>
      </c>
      <c r="E265" s="19" t="s">
        <v>481</v>
      </c>
      <c r="F265" s="18"/>
      <c r="G265" s="18"/>
      <c r="H265" s="18"/>
      <c r="I265" s="18"/>
      <c r="J265" s="18"/>
      <c r="K265" s="18"/>
      <c r="L265" s="18"/>
      <c r="M265" s="7" t="s">
        <v>410</v>
      </c>
    </row>
    <row r="266" spans="1:13" x14ac:dyDescent="0.2">
      <c r="A266" s="8" t="str">
        <f t="shared" si="17"/>
        <v>2025/8末</v>
      </c>
      <c r="B266" s="8" t="str">
        <f t="shared" si="17"/>
        <v>令和7/8末</v>
      </c>
      <c r="C266" s="16">
        <v>264</v>
      </c>
      <c r="D266" s="16">
        <v>285</v>
      </c>
      <c r="E266" s="17" t="s">
        <v>482</v>
      </c>
      <c r="F266" s="16"/>
      <c r="G266" s="16"/>
      <c r="H266" s="16"/>
      <c r="I266" s="16"/>
      <c r="J266" s="16"/>
      <c r="K266" s="16"/>
      <c r="L266" s="16"/>
      <c r="M266" s="9" t="s">
        <v>410</v>
      </c>
    </row>
    <row r="267" spans="1:13" x14ac:dyDescent="0.2">
      <c r="A267" s="10" t="str">
        <f t="shared" si="17"/>
        <v>2025/8末</v>
      </c>
      <c r="B267" s="10" t="str">
        <f t="shared" si="17"/>
        <v>令和7/8末</v>
      </c>
      <c r="C267" s="18">
        <v>265</v>
      </c>
      <c r="D267" s="18">
        <v>286</v>
      </c>
      <c r="E267" s="19" t="s">
        <v>483</v>
      </c>
      <c r="F267" s="18"/>
      <c r="G267" s="18"/>
      <c r="H267" s="18"/>
      <c r="I267" s="18"/>
      <c r="J267" s="18"/>
      <c r="K267" s="18"/>
      <c r="L267" s="18"/>
      <c r="M267" s="7" t="s">
        <v>410</v>
      </c>
    </row>
    <row r="268" spans="1:13" x14ac:dyDescent="0.2">
      <c r="A268" s="8" t="str">
        <f t="shared" si="17"/>
        <v>2025/8末</v>
      </c>
      <c r="B268" s="8" t="str">
        <f t="shared" si="17"/>
        <v>令和7/8末</v>
      </c>
      <c r="C268" s="16">
        <v>266</v>
      </c>
      <c r="D268" s="16">
        <v>287</v>
      </c>
      <c r="E268" s="17" t="s">
        <v>484</v>
      </c>
      <c r="F268" s="16"/>
      <c r="G268" s="16"/>
      <c r="H268" s="16"/>
      <c r="I268" s="16"/>
      <c r="J268" s="16"/>
      <c r="K268" s="16"/>
      <c r="L268" s="16"/>
      <c r="M268" s="9" t="s">
        <v>410</v>
      </c>
    </row>
    <row r="269" spans="1:13" x14ac:dyDescent="0.2">
      <c r="A269" s="10" t="str">
        <f t="shared" si="17"/>
        <v>2025/8末</v>
      </c>
      <c r="B269" s="10" t="str">
        <f t="shared" si="17"/>
        <v>令和7/8末</v>
      </c>
      <c r="C269" s="18">
        <v>267</v>
      </c>
      <c r="D269" s="18">
        <v>288</v>
      </c>
      <c r="E269" s="19" t="s">
        <v>485</v>
      </c>
      <c r="F269" s="18"/>
      <c r="G269" s="18"/>
      <c r="H269" s="18"/>
      <c r="I269" s="18"/>
      <c r="J269" s="18"/>
      <c r="K269" s="18"/>
      <c r="L269" s="18"/>
      <c r="M269" s="7" t="s">
        <v>410</v>
      </c>
    </row>
    <row r="270" spans="1:13" x14ac:dyDescent="0.2">
      <c r="A270" s="8" t="str">
        <f t="shared" si="17"/>
        <v>2025/8末</v>
      </c>
      <c r="B270" s="8" t="str">
        <f t="shared" si="17"/>
        <v>令和7/8末</v>
      </c>
      <c r="C270" s="16">
        <v>268</v>
      </c>
      <c r="D270" s="16">
        <v>289</v>
      </c>
      <c r="E270" s="17" t="s">
        <v>486</v>
      </c>
      <c r="F270" s="16"/>
      <c r="G270" s="16"/>
      <c r="H270" s="16"/>
      <c r="I270" s="16"/>
      <c r="J270" s="16"/>
      <c r="K270" s="16"/>
      <c r="L270" s="16"/>
      <c r="M270" s="9" t="s">
        <v>410</v>
      </c>
    </row>
    <row r="271" spans="1:13" x14ac:dyDescent="0.2">
      <c r="A271" s="10" t="str">
        <f t="shared" si="17"/>
        <v>2025/8末</v>
      </c>
      <c r="B271" s="10" t="str">
        <f t="shared" si="17"/>
        <v>令和7/8末</v>
      </c>
      <c r="C271" s="18">
        <v>269</v>
      </c>
      <c r="D271" s="18">
        <v>290</v>
      </c>
      <c r="E271" s="19" t="s">
        <v>487</v>
      </c>
      <c r="F271" s="18"/>
      <c r="G271" s="18"/>
      <c r="H271" s="18"/>
      <c r="I271" s="18"/>
      <c r="J271" s="18"/>
      <c r="K271" s="18"/>
      <c r="L271" s="18"/>
      <c r="M271" s="7" t="s">
        <v>410</v>
      </c>
    </row>
    <row r="272" spans="1:13" x14ac:dyDescent="0.2">
      <c r="A272" s="8" t="str">
        <f t="shared" si="17"/>
        <v>2025/8末</v>
      </c>
      <c r="B272" s="8" t="str">
        <f t="shared" si="17"/>
        <v>令和7/8末</v>
      </c>
      <c r="C272" s="16">
        <v>270</v>
      </c>
      <c r="D272" s="16">
        <v>291</v>
      </c>
      <c r="E272" s="17" t="s">
        <v>488</v>
      </c>
      <c r="F272" s="16"/>
      <c r="G272" s="16"/>
      <c r="H272" s="16"/>
      <c r="I272" s="16"/>
      <c r="J272" s="16"/>
      <c r="K272" s="16"/>
      <c r="L272" s="16"/>
      <c r="M272" s="9" t="s">
        <v>410</v>
      </c>
    </row>
    <row r="273" spans="1:13" x14ac:dyDescent="0.2">
      <c r="A273" s="10" t="str">
        <f t="shared" si="17"/>
        <v>2025/8末</v>
      </c>
      <c r="B273" s="10" t="str">
        <f t="shared" si="17"/>
        <v>令和7/8末</v>
      </c>
      <c r="C273" s="18">
        <v>271</v>
      </c>
      <c r="D273" s="18">
        <v>292</v>
      </c>
      <c r="E273" s="19" t="s">
        <v>489</v>
      </c>
      <c r="F273" s="18"/>
      <c r="G273" s="18"/>
      <c r="H273" s="18"/>
      <c r="I273" s="18"/>
      <c r="J273" s="18"/>
      <c r="K273" s="18"/>
      <c r="L273" s="18"/>
      <c r="M273" s="7" t="s">
        <v>410</v>
      </c>
    </row>
    <row r="274" spans="1:13" x14ac:dyDescent="0.2">
      <c r="A274" s="8" t="str">
        <f t="shared" si="17"/>
        <v>2025/8末</v>
      </c>
      <c r="B274" s="8" t="str">
        <f t="shared" si="17"/>
        <v>令和7/8末</v>
      </c>
      <c r="C274" s="16">
        <v>272</v>
      </c>
      <c r="D274" s="16">
        <v>293</v>
      </c>
      <c r="E274" s="17" t="s">
        <v>490</v>
      </c>
      <c r="F274" s="16"/>
      <c r="G274" s="16"/>
      <c r="H274" s="16"/>
      <c r="I274" s="16"/>
      <c r="J274" s="16"/>
      <c r="K274" s="16"/>
      <c r="L274" s="16"/>
      <c r="M274" s="9" t="s">
        <v>410</v>
      </c>
    </row>
    <row r="275" spans="1:13" x14ac:dyDescent="0.2">
      <c r="A275" s="10" t="str">
        <f t="shared" si="17"/>
        <v>2025/8末</v>
      </c>
      <c r="B275" s="10" t="str">
        <f t="shared" si="17"/>
        <v>令和7/8末</v>
      </c>
      <c r="C275" s="18">
        <v>273</v>
      </c>
      <c r="D275" s="18">
        <v>294</v>
      </c>
      <c r="E275" s="19" t="s">
        <v>491</v>
      </c>
      <c r="F275" s="18"/>
      <c r="G275" s="18"/>
      <c r="H275" s="18"/>
      <c r="I275" s="18"/>
      <c r="J275" s="18"/>
      <c r="K275" s="18"/>
      <c r="L275" s="18"/>
      <c r="M275" s="7" t="s">
        <v>410</v>
      </c>
    </row>
    <row r="276" spans="1:13" x14ac:dyDescent="0.2">
      <c r="A276" s="8" t="str">
        <f t="shared" si="17"/>
        <v>2025/8末</v>
      </c>
      <c r="B276" s="8" t="str">
        <f t="shared" si="17"/>
        <v>令和7/8末</v>
      </c>
      <c r="C276" s="16">
        <v>274</v>
      </c>
      <c r="D276" s="16">
        <v>295</v>
      </c>
      <c r="E276" s="17" t="s">
        <v>492</v>
      </c>
      <c r="F276" s="16"/>
      <c r="G276" s="16"/>
      <c r="H276" s="16"/>
      <c r="I276" s="16"/>
      <c r="J276" s="16"/>
      <c r="K276" s="16"/>
      <c r="L276" s="16"/>
      <c r="M276" s="9" t="s">
        <v>410</v>
      </c>
    </row>
    <row r="277" spans="1:13" x14ac:dyDescent="0.2">
      <c r="A277" s="10" t="str">
        <f t="shared" ref="A277:B292" si="18">A276</f>
        <v>2025/8末</v>
      </c>
      <c r="B277" s="10" t="str">
        <f t="shared" si="18"/>
        <v>令和7/8末</v>
      </c>
      <c r="C277" s="18">
        <v>275</v>
      </c>
      <c r="D277" s="18">
        <v>296</v>
      </c>
      <c r="E277" s="19" t="s">
        <v>493</v>
      </c>
      <c r="F277" s="18"/>
      <c r="G277" s="18"/>
      <c r="H277" s="18"/>
      <c r="I277" s="18"/>
      <c r="J277" s="18"/>
      <c r="K277" s="18"/>
      <c r="L277" s="18"/>
      <c r="M277" s="7" t="s">
        <v>410</v>
      </c>
    </row>
    <row r="278" spans="1:13" x14ac:dyDescent="0.2">
      <c r="A278" s="8" t="str">
        <f t="shared" si="18"/>
        <v>2025/8末</v>
      </c>
      <c r="B278" s="8" t="str">
        <f t="shared" si="18"/>
        <v>令和7/8末</v>
      </c>
      <c r="C278" s="16">
        <v>276</v>
      </c>
      <c r="D278" s="16">
        <v>297</v>
      </c>
      <c r="E278" s="17" t="s">
        <v>494</v>
      </c>
      <c r="F278" s="16"/>
      <c r="G278" s="16"/>
      <c r="H278" s="16"/>
      <c r="I278" s="16"/>
      <c r="J278" s="16"/>
      <c r="K278" s="16"/>
      <c r="L278" s="16"/>
      <c r="M278" s="9" t="s">
        <v>410</v>
      </c>
    </row>
    <row r="279" spans="1:13" x14ac:dyDescent="0.2">
      <c r="A279" s="10" t="str">
        <f t="shared" si="18"/>
        <v>2025/8末</v>
      </c>
      <c r="B279" s="10" t="str">
        <f t="shared" si="18"/>
        <v>令和7/8末</v>
      </c>
      <c r="C279" s="18">
        <v>277</v>
      </c>
      <c r="D279" s="18">
        <v>298</v>
      </c>
      <c r="E279" s="19" t="s">
        <v>495</v>
      </c>
      <c r="F279" s="18"/>
      <c r="G279" s="18"/>
      <c r="H279" s="18"/>
      <c r="I279" s="18"/>
      <c r="J279" s="18"/>
      <c r="K279" s="18"/>
      <c r="L279" s="18"/>
      <c r="M279" s="7" t="s">
        <v>410</v>
      </c>
    </row>
    <row r="280" spans="1:13" x14ac:dyDescent="0.2">
      <c r="A280" s="8" t="str">
        <f t="shared" si="18"/>
        <v>2025/8末</v>
      </c>
      <c r="B280" s="8" t="str">
        <f t="shared" si="18"/>
        <v>令和7/8末</v>
      </c>
      <c r="C280" s="16">
        <v>278</v>
      </c>
      <c r="D280" s="16">
        <v>299</v>
      </c>
      <c r="E280" s="17" t="s">
        <v>496</v>
      </c>
      <c r="F280" s="16"/>
      <c r="G280" s="16"/>
      <c r="H280" s="16"/>
      <c r="I280" s="16"/>
      <c r="J280" s="16"/>
      <c r="K280" s="16"/>
      <c r="L280" s="16"/>
      <c r="M280" s="9" t="s">
        <v>410</v>
      </c>
    </row>
    <row r="281" spans="1:13" x14ac:dyDescent="0.2">
      <c r="A281" s="10" t="str">
        <f t="shared" si="18"/>
        <v>2025/8末</v>
      </c>
      <c r="B281" s="10" t="str">
        <f t="shared" si="18"/>
        <v>令和7/8末</v>
      </c>
      <c r="C281" s="18">
        <v>279</v>
      </c>
      <c r="D281" s="18">
        <v>300</v>
      </c>
      <c r="E281" s="19" t="s">
        <v>497</v>
      </c>
      <c r="F281" s="18"/>
      <c r="G281" s="18"/>
      <c r="H281" s="18"/>
      <c r="I281" s="18"/>
      <c r="J281" s="18"/>
      <c r="K281" s="18"/>
      <c r="L281" s="18"/>
      <c r="M281" s="7" t="s">
        <v>410</v>
      </c>
    </row>
    <row r="282" spans="1:13" x14ac:dyDescent="0.2">
      <c r="A282" s="8" t="str">
        <f t="shared" si="18"/>
        <v>2025/8末</v>
      </c>
      <c r="B282" s="8" t="str">
        <f t="shared" si="18"/>
        <v>令和7/8末</v>
      </c>
      <c r="C282" s="16">
        <v>280</v>
      </c>
      <c r="D282" s="16">
        <v>301</v>
      </c>
      <c r="E282" s="17" t="s">
        <v>498</v>
      </c>
      <c r="F282" s="16"/>
      <c r="G282" s="16"/>
      <c r="H282" s="16"/>
      <c r="I282" s="16"/>
      <c r="J282" s="16"/>
      <c r="K282" s="16"/>
      <c r="L282" s="16"/>
      <c r="M282" s="9" t="s">
        <v>410</v>
      </c>
    </row>
    <row r="283" spans="1:13" x14ac:dyDescent="0.2">
      <c r="A283" s="10" t="str">
        <f t="shared" si="18"/>
        <v>2025/8末</v>
      </c>
      <c r="B283" s="10" t="str">
        <f t="shared" si="18"/>
        <v>令和7/8末</v>
      </c>
      <c r="C283" s="18">
        <v>281</v>
      </c>
      <c r="D283" s="18">
        <v>302</v>
      </c>
      <c r="E283" s="19" t="s">
        <v>499</v>
      </c>
      <c r="F283" s="18"/>
      <c r="G283" s="18"/>
      <c r="H283" s="18"/>
      <c r="I283" s="18"/>
      <c r="J283" s="18"/>
      <c r="K283" s="18"/>
      <c r="L283" s="18"/>
      <c r="M283" s="7" t="s">
        <v>410</v>
      </c>
    </row>
    <row r="284" spans="1:13" x14ac:dyDescent="0.2">
      <c r="A284" s="8" t="str">
        <f t="shared" si="18"/>
        <v>2025/8末</v>
      </c>
      <c r="B284" s="8" t="str">
        <f t="shared" si="18"/>
        <v>令和7/8末</v>
      </c>
      <c r="C284" s="16">
        <v>282</v>
      </c>
      <c r="D284" s="16">
        <v>303</v>
      </c>
      <c r="E284" s="17" t="s">
        <v>500</v>
      </c>
      <c r="F284" s="16"/>
      <c r="G284" s="16"/>
      <c r="H284" s="16"/>
      <c r="I284" s="16"/>
      <c r="J284" s="16"/>
      <c r="K284" s="16"/>
      <c r="L284" s="16"/>
      <c r="M284" s="9" t="s">
        <v>410</v>
      </c>
    </row>
    <row r="285" spans="1:13" x14ac:dyDescent="0.2">
      <c r="A285" s="10" t="str">
        <f t="shared" si="18"/>
        <v>2025/8末</v>
      </c>
      <c r="B285" s="10" t="str">
        <f t="shared" si="18"/>
        <v>令和7/8末</v>
      </c>
      <c r="C285" s="18">
        <v>283</v>
      </c>
      <c r="D285" s="18">
        <v>400</v>
      </c>
      <c r="E285" s="19" t="s">
        <v>288</v>
      </c>
      <c r="F285" s="18"/>
      <c r="G285" s="18"/>
      <c r="H285" s="18"/>
      <c r="I285" s="18"/>
      <c r="J285" s="18"/>
      <c r="K285" s="18"/>
      <c r="L285" s="18"/>
      <c r="M285" s="7" t="s">
        <v>411</v>
      </c>
    </row>
    <row r="286" spans="1:13" x14ac:dyDescent="0.2">
      <c r="A286" s="8" t="str">
        <f t="shared" si="18"/>
        <v>2025/8末</v>
      </c>
      <c r="B286" s="8" t="str">
        <f t="shared" si="18"/>
        <v>令和7/8末</v>
      </c>
      <c r="C286" s="16">
        <v>284</v>
      </c>
      <c r="D286" s="16">
        <v>401</v>
      </c>
      <c r="E286" s="17" t="s">
        <v>289</v>
      </c>
      <c r="F286" s="16"/>
      <c r="G286" s="16"/>
      <c r="H286" s="16"/>
      <c r="I286" s="16"/>
      <c r="J286" s="16"/>
      <c r="K286" s="16"/>
      <c r="L286" s="16"/>
      <c r="M286" s="9" t="s">
        <v>411</v>
      </c>
    </row>
    <row r="287" spans="1:13" x14ac:dyDescent="0.2">
      <c r="A287" s="10" t="str">
        <f t="shared" si="18"/>
        <v>2025/8末</v>
      </c>
      <c r="B287" s="10" t="str">
        <f t="shared" si="18"/>
        <v>令和7/8末</v>
      </c>
      <c r="C287" s="18">
        <v>285</v>
      </c>
      <c r="D287" s="18">
        <v>402</v>
      </c>
      <c r="E287" s="19" t="s">
        <v>290</v>
      </c>
      <c r="F287" s="18"/>
      <c r="G287" s="18"/>
      <c r="H287" s="18"/>
      <c r="I287" s="18"/>
      <c r="J287" s="18"/>
      <c r="K287" s="18"/>
      <c r="L287" s="18"/>
      <c r="M287" s="7" t="s">
        <v>411</v>
      </c>
    </row>
    <row r="288" spans="1:13" x14ac:dyDescent="0.2">
      <c r="A288" s="8" t="str">
        <f t="shared" si="18"/>
        <v>2025/8末</v>
      </c>
      <c r="B288" s="8" t="str">
        <f t="shared" si="18"/>
        <v>令和7/8末</v>
      </c>
      <c r="C288" s="16">
        <v>286</v>
      </c>
      <c r="D288" s="16">
        <v>403</v>
      </c>
      <c r="E288" s="17" t="s">
        <v>291</v>
      </c>
      <c r="F288" s="16"/>
      <c r="G288" s="16"/>
      <c r="H288" s="16"/>
      <c r="I288" s="16"/>
      <c r="J288" s="16"/>
      <c r="K288" s="16"/>
      <c r="L288" s="16"/>
      <c r="M288" s="9" t="s">
        <v>411</v>
      </c>
    </row>
    <row r="289" spans="1:13" x14ac:dyDescent="0.2">
      <c r="A289" s="10" t="str">
        <f t="shared" si="18"/>
        <v>2025/8末</v>
      </c>
      <c r="B289" s="10" t="str">
        <f t="shared" si="18"/>
        <v>令和7/8末</v>
      </c>
      <c r="C289" s="18">
        <v>287</v>
      </c>
      <c r="D289" s="18">
        <v>404</v>
      </c>
      <c r="E289" s="19" t="s">
        <v>292</v>
      </c>
      <c r="F289" s="18"/>
      <c r="G289" s="18"/>
      <c r="H289" s="18"/>
      <c r="I289" s="18"/>
      <c r="J289" s="18"/>
      <c r="K289" s="18"/>
      <c r="L289" s="18"/>
      <c r="M289" s="7" t="s">
        <v>411</v>
      </c>
    </row>
    <row r="290" spans="1:13" x14ac:dyDescent="0.2">
      <c r="A290" s="8" t="str">
        <f t="shared" si="18"/>
        <v>2025/8末</v>
      </c>
      <c r="B290" s="8" t="str">
        <f t="shared" si="18"/>
        <v>令和7/8末</v>
      </c>
      <c r="C290" s="16">
        <v>288</v>
      </c>
      <c r="D290" s="16">
        <v>405</v>
      </c>
      <c r="E290" s="17" t="s">
        <v>293</v>
      </c>
      <c r="F290" s="16"/>
      <c r="G290" s="16"/>
      <c r="H290" s="16"/>
      <c r="I290" s="16"/>
      <c r="J290" s="16"/>
      <c r="K290" s="16"/>
      <c r="L290" s="16"/>
      <c r="M290" s="9" t="s">
        <v>411</v>
      </c>
    </row>
    <row r="291" spans="1:13" x14ac:dyDescent="0.2">
      <c r="A291" s="10" t="str">
        <f t="shared" si="18"/>
        <v>2025/8末</v>
      </c>
      <c r="B291" s="10" t="str">
        <f t="shared" si="18"/>
        <v>令和7/8末</v>
      </c>
      <c r="C291" s="18">
        <v>289</v>
      </c>
      <c r="D291" s="18">
        <v>406</v>
      </c>
      <c r="E291" s="19" t="s">
        <v>294</v>
      </c>
      <c r="F291" s="18"/>
      <c r="G291" s="18"/>
      <c r="H291" s="18"/>
      <c r="I291" s="18"/>
      <c r="J291" s="18"/>
      <c r="K291" s="18"/>
      <c r="L291" s="18"/>
      <c r="M291" s="7" t="s">
        <v>411</v>
      </c>
    </row>
    <row r="292" spans="1:13" x14ac:dyDescent="0.2">
      <c r="A292" s="8" t="str">
        <f t="shared" si="18"/>
        <v>2025/8末</v>
      </c>
      <c r="B292" s="8" t="str">
        <f t="shared" si="18"/>
        <v>令和7/8末</v>
      </c>
      <c r="C292" s="16">
        <v>290</v>
      </c>
      <c r="D292" s="16">
        <v>407</v>
      </c>
      <c r="E292" s="17" t="s">
        <v>295</v>
      </c>
      <c r="F292" s="16"/>
      <c r="G292" s="16"/>
      <c r="H292" s="16"/>
      <c r="I292" s="16"/>
      <c r="J292" s="16"/>
      <c r="K292" s="16"/>
      <c r="L292" s="16"/>
      <c r="M292" s="9" t="s">
        <v>411</v>
      </c>
    </row>
    <row r="293" spans="1:13" x14ac:dyDescent="0.2">
      <c r="A293" s="10" t="str">
        <f t="shared" ref="A293:B308" si="19">A292</f>
        <v>2025/8末</v>
      </c>
      <c r="B293" s="10" t="str">
        <f t="shared" si="19"/>
        <v>令和7/8末</v>
      </c>
      <c r="C293" s="18">
        <v>291</v>
      </c>
      <c r="D293" s="18">
        <v>408</v>
      </c>
      <c r="E293" s="19" t="s">
        <v>296</v>
      </c>
      <c r="F293" s="18"/>
      <c r="G293" s="18"/>
      <c r="H293" s="18"/>
      <c r="I293" s="18"/>
      <c r="J293" s="18"/>
      <c r="K293" s="18"/>
      <c r="L293" s="18"/>
      <c r="M293" s="7" t="s">
        <v>411</v>
      </c>
    </row>
    <row r="294" spans="1:13" x14ac:dyDescent="0.2">
      <c r="A294" s="8" t="str">
        <f t="shared" si="19"/>
        <v>2025/8末</v>
      </c>
      <c r="B294" s="8" t="str">
        <f t="shared" si="19"/>
        <v>令和7/8末</v>
      </c>
      <c r="C294" s="16">
        <v>292</v>
      </c>
      <c r="D294" s="16">
        <v>409</v>
      </c>
      <c r="E294" s="17" t="s">
        <v>297</v>
      </c>
      <c r="F294" s="16"/>
      <c r="G294" s="16"/>
      <c r="H294" s="16"/>
      <c r="I294" s="16"/>
      <c r="J294" s="16"/>
      <c r="K294" s="16"/>
      <c r="L294" s="16"/>
      <c r="M294" s="9" t="s">
        <v>411</v>
      </c>
    </row>
    <row r="295" spans="1:13" x14ac:dyDescent="0.2">
      <c r="A295" s="10" t="str">
        <f t="shared" si="19"/>
        <v>2025/8末</v>
      </c>
      <c r="B295" s="10" t="str">
        <f t="shared" si="19"/>
        <v>令和7/8末</v>
      </c>
      <c r="C295" s="18">
        <v>293</v>
      </c>
      <c r="D295" s="18">
        <v>410</v>
      </c>
      <c r="E295" s="19" t="s">
        <v>298</v>
      </c>
      <c r="F295" s="18"/>
      <c r="G295" s="18"/>
      <c r="H295" s="18"/>
      <c r="I295" s="18"/>
      <c r="J295" s="18"/>
      <c r="K295" s="18"/>
      <c r="L295" s="18"/>
      <c r="M295" s="7" t="s">
        <v>411</v>
      </c>
    </row>
    <row r="296" spans="1:13" x14ac:dyDescent="0.2">
      <c r="A296" s="8" t="str">
        <f t="shared" si="19"/>
        <v>2025/8末</v>
      </c>
      <c r="B296" s="8" t="str">
        <f t="shared" si="19"/>
        <v>令和7/8末</v>
      </c>
      <c r="C296" s="16">
        <v>294</v>
      </c>
      <c r="D296" s="16">
        <v>411</v>
      </c>
      <c r="E296" s="17" t="s">
        <v>299</v>
      </c>
      <c r="F296" s="16"/>
      <c r="G296" s="16"/>
      <c r="H296" s="16"/>
      <c r="I296" s="16"/>
      <c r="J296" s="16"/>
      <c r="K296" s="16"/>
      <c r="L296" s="16"/>
      <c r="M296" s="9" t="s">
        <v>411</v>
      </c>
    </row>
    <row r="297" spans="1:13" x14ac:dyDescent="0.2">
      <c r="A297" s="10" t="str">
        <f t="shared" si="19"/>
        <v>2025/8末</v>
      </c>
      <c r="B297" s="10" t="str">
        <f t="shared" si="19"/>
        <v>令和7/8末</v>
      </c>
      <c r="C297" s="18">
        <v>295</v>
      </c>
      <c r="D297" s="18">
        <v>412</v>
      </c>
      <c r="E297" s="19" t="s">
        <v>300</v>
      </c>
      <c r="F297" s="18"/>
      <c r="G297" s="18"/>
      <c r="H297" s="18"/>
      <c r="I297" s="18"/>
      <c r="J297" s="18"/>
      <c r="K297" s="18"/>
      <c r="L297" s="18"/>
      <c r="M297" s="7" t="s">
        <v>411</v>
      </c>
    </row>
    <row r="298" spans="1:13" x14ac:dyDescent="0.2">
      <c r="A298" s="8" t="str">
        <f t="shared" si="19"/>
        <v>2025/8末</v>
      </c>
      <c r="B298" s="8" t="str">
        <f t="shared" si="19"/>
        <v>令和7/8末</v>
      </c>
      <c r="C298" s="16">
        <v>296</v>
      </c>
      <c r="D298" s="16">
        <v>413</v>
      </c>
      <c r="E298" s="17" t="s">
        <v>301</v>
      </c>
      <c r="F298" s="16"/>
      <c r="G298" s="16"/>
      <c r="H298" s="16"/>
      <c r="I298" s="16"/>
      <c r="J298" s="16"/>
      <c r="K298" s="16"/>
      <c r="L298" s="16"/>
      <c r="M298" s="9" t="s">
        <v>411</v>
      </c>
    </row>
    <row r="299" spans="1:13" x14ac:dyDescent="0.2">
      <c r="A299" s="10" t="str">
        <f t="shared" si="19"/>
        <v>2025/8末</v>
      </c>
      <c r="B299" s="10" t="str">
        <f t="shared" si="19"/>
        <v>令和7/8末</v>
      </c>
      <c r="C299" s="18">
        <v>297</v>
      </c>
      <c r="D299" s="18">
        <v>414</v>
      </c>
      <c r="E299" s="19" t="s">
        <v>302</v>
      </c>
      <c r="F299" s="18"/>
      <c r="G299" s="18"/>
      <c r="H299" s="18"/>
      <c r="I299" s="18"/>
      <c r="J299" s="18"/>
      <c r="K299" s="18"/>
      <c r="L299" s="18"/>
      <c r="M299" s="7" t="s">
        <v>411</v>
      </c>
    </row>
    <row r="300" spans="1:13" x14ac:dyDescent="0.2">
      <c r="A300" s="8" t="str">
        <f t="shared" si="19"/>
        <v>2025/8末</v>
      </c>
      <c r="B300" s="8" t="str">
        <f t="shared" si="19"/>
        <v>令和7/8末</v>
      </c>
      <c r="C300" s="16">
        <v>298</v>
      </c>
      <c r="D300" s="16">
        <v>415</v>
      </c>
      <c r="E300" s="17" t="s">
        <v>303</v>
      </c>
      <c r="F300" s="16"/>
      <c r="G300" s="16"/>
      <c r="H300" s="16"/>
      <c r="I300" s="16"/>
      <c r="J300" s="16"/>
      <c r="K300" s="16"/>
      <c r="L300" s="16"/>
      <c r="M300" s="9" t="s">
        <v>411</v>
      </c>
    </row>
    <row r="301" spans="1:13" x14ac:dyDescent="0.2">
      <c r="A301" s="10" t="str">
        <f t="shared" si="19"/>
        <v>2025/8末</v>
      </c>
      <c r="B301" s="10" t="str">
        <f t="shared" si="19"/>
        <v>令和7/8末</v>
      </c>
      <c r="C301" s="18">
        <v>299</v>
      </c>
      <c r="D301" s="18">
        <v>416</v>
      </c>
      <c r="E301" s="19" t="s">
        <v>304</v>
      </c>
      <c r="F301" s="18"/>
      <c r="G301" s="18"/>
      <c r="H301" s="18"/>
      <c r="I301" s="18"/>
      <c r="J301" s="18"/>
      <c r="K301" s="18"/>
      <c r="L301" s="18"/>
      <c r="M301" s="7" t="s">
        <v>411</v>
      </c>
    </row>
    <row r="302" spans="1:13" x14ac:dyDescent="0.2">
      <c r="A302" s="8" t="str">
        <f t="shared" si="19"/>
        <v>2025/8末</v>
      </c>
      <c r="B302" s="8" t="str">
        <f t="shared" si="19"/>
        <v>令和7/8末</v>
      </c>
      <c r="C302" s="16">
        <v>300</v>
      </c>
      <c r="D302" s="16">
        <v>417</v>
      </c>
      <c r="E302" s="17" t="s">
        <v>305</v>
      </c>
      <c r="F302" s="16"/>
      <c r="G302" s="16"/>
      <c r="H302" s="16"/>
      <c r="I302" s="16"/>
      <c r="J302" s="16"/>
      <c r="K302" s="16"/>
      <c r="L302" s="16"/>
      <c r="M302" s="9" t="s">
        <v>411</v>
      </c>
    </row>
    <row r="303" spans="1:13" x14ac:dyDescent="0.2">
      <c r="A303" s="10" t="str">
        <f t="shared" si="19"/>
        <v>2025/8末</v>
      </c>
      <c r="B303" s="10" t="str">
        <f t="shared" si="19"/>
        <v>令和7/8末</v>
      </c>
      <c r="C303" s="18">
        <v>301</v>
      </c>
      <c r="D303" s="18">
        <v>418</v>
      </c>
      <c r="E303" s="19" t="s">
        <v>306</v>
      </c>
      <c r="F303" s="18"/>
      <c r="G303" s="18"/>
      <c r="H303" s="18"/>
      <c r="I303" s="18"/>
      <c r="J303" s="18"/>
      <c r="K303" s="18"/>
      <c r="L303" s="18"/>
      <c r="M303" s="7" t="s">
        <v>411</v>
      </c>
    </row>
    <row r="304" spans="1:13" x14ac:dyDescent="0.2">
      <c r="A304" s="8" t="str">
        <f t="shared" si="19"/>
        <v>2025/8末</v>
      </c>
      <c r="B304" s="8" t="str">
        <f t="shared" si="19"/>
        <v>令和7/8末</v>
      </c>
      <c r="C304" s="16">
        <v>302</v>
      </c>
      <c r="D304" s="16">
        <v>419</v>
      </c>
      <c r="E304" s="17" t="s">
        <v>307</v>
      </c>
      <c r="F304" s="16"/>
      <c r="G304" s="16"/>
      <c r="H304" s="16"/>
      <c r="I304" s="16"/>
      <c r="J304" s="16"/>
      <c r="K304" s="16"/>
      <c r="L304" s="16"/>
      <c r="M304" s="9" t="s">
        <v>411</v>
      </c>
    </row>
    <row r="305" spans="1:13" x14ac:dyDescent="0.2">
      <c r="A305" s="10" t="str">
        <f t="shared" si="19"/>
        <v>2025/8末</v>
      </c>
      <c r="B305" s="10" t="str">
        <f t="shared" si="19"/>
        <v>令和7/8末</v>
      </c>
      <c r="C305" s="18">
        <v>303</v>
      </c>
      <c r="D305" s="18">
        <v>500</v>
      </c>
      <c r="E305" s="19" t="s">
        <v>308</v>
      </c>
      <c r="F305" s="18"/>
      <c r="G305" s="18"/>
      <c r="H305" s="18"/>
      <c r="I305" s="18"/>
      <c r="J305" s="18"/>
      <c r="K305" s="18"/>
      <c r="L305" s="18"/>
      <c r="M305" s="7" t="s">
        <v>412</v>
      </c>
    </row>
    <row r="306" spans="1:13" x14ac:dyDescent="0.2">
      <c r="A306" s="8" t="str">
        <f t="shared" si="19"/>
        <v>2025/8末</v>
      </c>
      <c r="B306" s="8" t="str">
        <f t="shared" si="19"/>
        <v>令和7/8末</v>
      </c>
      <c r="C306" s="16">
        <v>304</v>
      </c>
      <c r="D306" s="16">
        <v>501</v>
      </c>
      <c r="E306" s="17" t="s">
        <v>309</v>
      </c>
      <c r="F306" s="16"/>
      <c r="G306" s="16"/>
      <c r="H306" s="16"/>
      <c r="I306" s="16"/>
      <c r="J306" s="16"/>
      <c r="K306" s="16"/>
      <c r="L306" s="16"/>
      <c r="M306" s="9" t="s">
        <v>412</v>
      </c>
    </row>
    <row r="307" spans="1:13" x14ac:dyDescent="0.2">
      <c r="A307" s="10" t="str">
        <f t="shared" si="19"/>
        <v>2025/8末</v>
      </c>
      <c r="B307" s="10" t="str">
        <f t="shared" si="19"/>
        <v>令和7/8末</v>
      </c>
      <c r="C307" s="18">
        <v>305</v>
      </c>
      <c r="D307" s="18">
        <v>502</v>
      </c>
      <c r="E307" s="19" t="s">
        <v>310</v>
      </c>
      <c r="F307" s="18"/>
      <c r="G307" s="18"/>
      <c r="H307" s="18"/>
      <c r="I307" s="18"/>
      <c r="J307" s="18"/>
      <c r="K307" s="18"/>
      <c r="L307" s="18"/>
      <c r="M307" s="7" t="s">
        <v>412</v>
      </c>
    </row>
    <row r="308" spans="1:13" x14ac:dyDescent="0.2">
      <c r="A308" s="8" t="str">
        <f t="shared" si="19"/>
        <v>2025/8末</v>
      </c>
      <c r="B308" s="8" t="str">
        <f t="shared" si="19"/>
        <v>令和7/8末</v>
      </c>
      <c r="C308" s="16">
        <v>306</v>
      </c>
      <c r="D308" s="16">
        <v>503</v>
      </c>
      <c r="E308" s="17" t="s">
        <v>311</v>
      </c>
      <c r="F308" s="16"/>
      <c r="G308" s="16"/>
      <c r="H308" s="16"/>
      <c r="I308" s="16"/>
      <c r="J308" s="16"/>
      <c r="K308" s="16"/>
      <c r="L308" s="16"/>
      <c r="M308" s="9" t="s">
        <v>412</v>
      </c>
    </row>
    <row r="309" spans="1:13" x14ac:dyDescent="0.2">
      <c r="A309" s="10" t="str">
        <f t="shared" ref="A309:B324" si="20">A308</f>
        <v>2025/8末</v>
      </c>
      <c r="B309" s="10" t="str">
        <f t="shared" si="20"/>
        <v>令和7/8末</v>
      </c>
      <c r="C309" s="18">
        <v>307</v>
      </c>
      <c r="D309" s="18">
        <v>504</v>
      </c>
      <c r="E309" s="19" t="s">
        <v>312</v>
      </c>
      <c r="F309" s="18"/>
      <c r="G309" s="18"/>
      <c r="H309" s="18"/>
      <c r="I309" s="18"/>
      <c r="J309" s="18"/>
      <c r="K309" s="18"/>
      <c r="L309" s="18"/>
      <c r="M309" s="7" t="s">
        <v>412</v>
      </c>
    </row>
    <row r="310" spans="1:13" x14ac:dyDescent="0.2">
      <c r="A310" s="8" t="str">
        <f t="shared" si="20"/>
        <v>2025/8末</v>
      </c>
      <c r="B310" s="8" t="str">
        <f t="shared" si="20"/>
        <v>令和7/8末</v>
      </c>
      <c r="C310" s="16">
        <v>308</v>
      </c>
      <c r="D310" s="16">
        <v>505</v>
      </c>
      <c r="E310" s="17" t="s">
        <v>313</v>
      </c>
      <c r="F310" s="16"/>
      <c r="G310" s="16"/>
      <c r="H310" s="16"/>
      <c r="I310" s="16"/>
      <c r="J310" s="16"/>
      <c r="K310" s="16"/>
      <c r="L310" s="16"/>
      <c r="M310" s="9" t="s">
        <v>412</v>
      </c>
    </row>
    <row r="311" spans="1:13" x14ac:dyDescent="0.2">
      <c r="A311" s="10" t="str">
        <f t="shared" si="20"/>
        <v>2025/8末</v>
      </c>
      <c r="B311" s="10" t="str">
        <f t="shared" si="20"/>
        <v>令和7/8末</v>
      </c>
      <c r="C311" s="18">
        <v>309</v>
      </c>
      <c r="D311" s="18">
        <v>506</v>
      </c>
      <c r="E311" s="19" t="s">
        <v>314</v>
      </c>
      <c r="F311" s="18"/>
      <c r="G311" s="18"/>
      <c r="H311" s="18"/>
      <c r="I311" s="18"/>
      <c r="J311" s="18"/>
      <c r="K311" s="18"/>
      <c r="L311" s="18"/>
      <c r="M311" s="7" t="s">
        <v>412</v>
      </c>
    </row>
    <row r="312" spans="1:13" x14ac:dyDescent="0.2">
      <c r="A312" s="8" t="str">
        <f t="shared" si="20"/>
        <v>2025/8末</v>
      </c>
      <c r="B312" s="8" t="str">
        <f t="shared" si="20"/>
        <v>令和7/8末</v>
      </c>
      <c r="C312" s="16">
        <v>310</v>
      </c>
      <c r="D312" s="16">
        <v>507</v>
      </c>
      <c r="E312" s="17" t="s">
        <v>315</v>
      </c>
      <c r="F312" s="16"/>
      <c r="G312" s="16"/>
      <c r="H312" s="16"/>
      <c r="I312" s="16"/>
      <c r="J312" s="16"/>
      <c r="K312" s="16"/>
      <c r="L312" s="16"/>
      <c r="M312" s="9" t="s">
        <v>412</v>
      </c>
    </row>
    <row r="313" spans="1:13" x14ac:dyDescent="0.2">
      <c r="A313" s="10" t="str">
        <f t="shared" si="20"/>
        <v>2025/8末</v>
      </c>
      <c r="B313" s="10" t="str">
        <f t="shared" si="20"/>
        <v>令和7/8末</v>
      </c>
      <c r="C313" s="18">
        <v>311</v>
      </c>
      <c r="D313" s="18">
        <v>508</v>
      </c>
      <c r="E313" s="19" t="s">
        <v>316</v>
      </c>
      <c r="F313" s="18"/>
      <c r="G313" s="18"/>
      <c r="H313" s="18"/>
      <c r="I313" s="18"/>
      <c r="J313" s="18"/>
      <c r="K313" s="18"/>
      <c r="L313" s="18"/>
      <c r="M313" s="7" t="s">
        <v>412</v>
      </c>
    </row>
    <row r="314" spans="1:13" x14ac:dyDescent="0.2">
      <c r="A314" s="8" t="str">
        <f t="shared" si="20"/>
        <v>2025/8末</v>
      </c>
      <c r="B314" s="8" t="str">
        <f t="shared" si="20"/>
        <v>令和7/8末</v>
      </c>
      <c r="C314" s="16">
        <v>312</v>
      </c>
      <c r="D314" s="16">
        <v>509</v>
      </c>
      <c r="E314" s="17" t="s">
        <v>317</v>
      </c>
      <c r="F314" s="16"/>
      <c r="G314" s="16"/>
      <c r="H314" s="16"/>
      <c r="I314" s="16"/>
      <c r="J314" s="16"/>
      <c r="K314" s="16"/>
      <c r="L314" s="16"/>
      <c r="M314" s="9" t="s">
        <v>412</v>
      </c>
    </row>
    <row r="315" spans="1:13" x14ac:dyDescent="0.2">
      <c r="A315" s="10" t="str">
        <f t="shared" si="20"/>
        <v>2025/8末</v>
      </c>
      <c r="B315" s="10" t="str">
        <f t="shared" si="20"/>
        <v>令和7/8末</v>
      </c>
      <c r="C315" s="18">
        <v>313</v>
      </c>
      <c r="D315" s="18">
        <v>510</v>
      </c>
      <c r="E315" s="19" t="s">
        <v>318</v>
      </c>
      <c r="F315" s="18"/>
      <c r="G315" s="18"/>
      <c r="H315" s="18"/>
      <c r="I315" s="18"/>
      <c r="J315" s="18"/>
      <c r="K315" s="18"/>
      <c r="L315" s="18"/>
      <c r="M315" s="7" t="s">
        <v>412</v>
      </c>
    </row>
    <row r="316" spans="1:13" x14ac:dyDescent="0.2">
      <c r="A316" s="8" t="str">
        <f t="shared" si="20"/>
        <v>2025/8末</v>
      </c>
      <c r="B316" s="8" t="str">
        <f t="shared" si="20"/>
        <v>令和7/8末</v>
      </c>
      <c r="C316" s="16">
        <v>314</v>
      </c>
      <c r="D316" s="16">
        <v>511</v>
      </c>
      <c r="E316" s="17" t="s">
        <v>319</v>
      </c>
      <c r="F316" s="16"/>
      <c r="G316" s="16"/>
      <c r="H316" s="16"/>
      <c r="I316" s="16"/>
      <c r="J316" s="16"/>
      <c r="K316" s="16"/>
      <c r="L316" s="16"/>
      <c r="M316" s="9" t="s">
        <v>412</v>
      </c>
    </row>
    <row r="317" spans="1:13" x14ac:dyDescent="0.2">
      <c r="A317" s="10" t="str">
        <f t="shared" si="20"/>
        <v>2025/8末</v>
      </c>
      <c r="B317" s="10" t="str">
        <f t="shared" si="20"/>
        <v>令和7/8末</v>
      </c>
      <c r="C317" s="18">
        <v>315</v>
      </c>
      <c r="D317" s="18">
        <v>512</v>
      </c>
      <c r="E317" s="19" t="s">
        <v>320</v>
      </c>
      <c r="F317" s="18"/>
      <c r="G317" s="18"/>
      <c r="H317" s="18"/>
      <c r="I317" s="18"/>
      <c r="J317" s="18"/>
      <c r="K317" s="18"/>
      <c r="L317" s="18"/>
      <c r="M317" s="7" t="s">
        <v>412</v>
      </c>
    </row>
    <row r="318" spans="1:13" x14ac:dyDescent="0.2">
      <c r="A318" s="8" t="str">
        <f t="shared" si="20"/>
        <v>2025/8末</v>
      </c>
      <c r="B318" s="8" t="str">
        <f t="shared" si="20"/>
        <v>令和7/8末</v>
      </c>
      <c r="C318" s="16">
        <v>316</v>
      </c>
      <c r="D318" s="16">
        <v>513</v>
      </c>
      <c r="E318" s="17" t="s">
        <v>321</v>
      </c>
      <c r="F318" s="16"/>
      <c r="G318" s="16"/>
      <c r="H318" s="16"/>
      <c r="I318" s="16"/>
      <c r="J318" s="16"/>
      <c r="K318" s="16"/>
      <c r="L318" s="16"/>
      <c r="M318" s="9" t="s">
        <v>412</v>
      </c>
    </row>
    <row r="319" spans="1:13" x14ac:dyDescent="0.2">
      <c r="A319" s="10" t="str">
        <f t="shared" si="20"/>
        <v>2025/8末</v>
      </c>
      <c r="B319" s="10" t="str">
        <f t="shared" si="20"/>
        <v>令和7/8末</v>
      </c>
      <c r="C319" s="18">
        <v>317</v>
      </c>
      <c r="D319" s="18">
        <v>514</v>
      </c>
      <c r="E319" s="19" t="s">
        <v>322</v>
      </c>
      <c r="F319" s="18"/>
      <c r="G319" s="18"/>
      <c r="H319" s="18"/>
      <c r="I319" s="18"/>
      <c r="J319" s="18"/>
      <c r="K319" s="18"/>
      <c r="L319" s="18"/>
      <c r="M319" s="7" t="s">
        <v>412</v>
      </c>
    </row>
    <row r="320" spans="1:13" x14ac:dyDescent="0.2">
      <c r="A320" s="8" t="str">
        <f t="shared" si="20"/>
        <v>2025/8末</v>
      </c>
      <c r="B320" s="8" t="str">
        <f t="shared" si="20"/>
        <v>令和7/8末</v>
      </c>
      <c r="C320" s="16">
        <v>318</v>
      </c>
      <c r="D320" s="16">
        <v>515</v>
      </c>
      <c r="E320" s="17" t="s">
        <v>323</v>
      </c>
      <c r="F320" s="16"/>
      <c r="G320" s="16"/>
      <c r="H320" s="16"/>
      <c r="I320" s="16"/>
      <c r="J320" s="16"/>
      <c r="K320" s="16"/>
      <c r="L320" s="16"/>
      <c r="M320" s="9" t="s">
        <v>412</v>
      </c>
    </row>
    <row r="321" spans="1:13" x14ac:dyDescent="0.2">
      <c r="A321" s="10" t="str">
        <f t="shared" si="20"/>
        <v>2025/8末</v>
      </c>
      <c r="B321" s="10" t="str">
        <f t="shared" si="20"/>
        <v>令和7/8末</v>
      </c>
      <c r="C321" s="18">
        <v>319</v>
      </c>
      <c r="D321" s="18">
        <v>516</v>
      </c>
      <c r="E321" s="19" t="s">
        <v>324</v>
      </c>
      <c r="F321" s="18"/>
      <c r="G321" s="18"/>
      <c r="H321" s="18"/>
      <c r="I321" s="18"/>
      <c r="J321" s="18"/>
      <c r="K321" s="18"/>
      <c r="L321" s="18"/>
      <c r="M321" s="7" t="s">
        <v>412</v>
      </c>
    </row>
    <row r="322" spans="1:13" x14ac:dyDescent="0.2">
      <c r="A322" s="8" t="str">
        <f t="shared" si="20"/>
        <v>2025/8末</v>
      </c>
      <c r="B322" s="8" t="str">
        <f t="shared" si="20"/>
        <v>令和7/8末</v>
      </c>
      <c r="C322" s="16">
        <v>320</v>
      </c>
      <c r="D322" s="16">
        <v>517</v>
      </c>
      <c r="E322" s="17" t="s">
        <v>325</v>
      </c>
      <c r="F322" s="16"/>
      <c r="G322" s="16"/>
      <c r="H322" s="16"/>
      <c r="I322" s="16"/>
      <c r="J322" s="16"/>
      <c r="K322" s="16"/>
      <c r="L322" s="16"/>
      <c r="M322" s="9" t="s">
        <v>412</v>
      </c>
    </row>
    <row r="323" spans="1:13" x14ac:dyDescent="0.2">
      <c r="A323" s="10" t="str">
        <f t="shared" si="20"/>
        <v>2025/8末</v>
      </c>
      <c r="B323" s="10" t="str">
        <f t="shared" si="20"/>
        <v>令和7/8末</v>
      </c>
      <c r="C323" s="18">
        <v>321</v>
      </c>
      <c r="D323" s="18">
        <v>518</v>
      </c>
      <c r="E323" s="19" t="s">
        <v>326</v>
      </c>
      <c r="F323" s="18"/>
      <c r="G323" s="18"/>
      <c r="H323" s="18"/>
      <c r="I323" s="18"/>
      <c r="J323" s="18"/>
      <c r="K323" s="18"/>
      <c r="L323" s="18"/>
      <c r="M323" s="7" t="s">
        <v>412</v>
      </c>
    </row>
    <row r="324" spans="1:13" x14ac:dyDescent="0.2">
      <c r="A324" s="8" t="str">
        <f t="shared" si="20"/>
        <v>2025/8末</v>
      </c>
      <c r="B324" s="8" t="str">
        <f t="shared" si="20"/>
        <v>令和7/8末</v>
      </c>
      <c r="C324" s="16">
        <v>322</v>
      </c>
      <c r="D324" s="16">
        <v>519</v>
      </c>
      <c r="E324" s="17" t="s">
        <v>327</v>
      </c>
      <c r="F324" s="16"/>
      <c r="G324" s="16"/>
      <c r="H324" s="16"/>
      <c r="I324" s="16"/>
      <c r="J324" s="16"/>
      <c r="K324" s="16"/>
      <c r="L324" s="16"/>
      <c r="M324" s="9" t="s">
        <v>412</v>
      </c>
    </row>
    <row r="325" spans="1:13" x14ac:dyDescent="0.2">
      <c r="A325" s="10" t="str">
        <f t="shared" ref="A325:B340" si="21">A324</f>
        <v>2025/8末</v>
      </c>
      <c r="B325" s="10" t="str">
        <f t="shared" si="21"/>
        <v>令和7/8末</v>
      </c>
      <c r="C325" s="18">
        <v>323</v>
      </c>
      <c r="D325" s="18">
        <v>520</v>
      </c>
      <c r="E325" s="19" t="s">
        <v>328</v>
      </c>
      <c r="F325" s="18"/>
      <c r="G325" s="18"/>
      <c r="H325" s="18"/>
      <c r="I325" s="18"/>
      <c r="J325" s="18"/>
      <c r="K325" s="18"/>
      <c r="L325" s="18"/>
      <c r="M325" s="7" t="s">
        <v>412</v>
      </c>
    </row>
    <row r="326" spans="1:13" x14ac:dyDescent="0.2">
      <c r="A326" s="8" t="str">
        <f t="shared" si="21"/>
        <v>2025/8末</v>
      </c>
      <c r="B326" s="8" t="str">
        <f t="shared" si="21"/>
        <v>令和7/8末</v>
      </c>
      <c r="C326" s="16">
        <v>324</v>
      </c>
      <c r="D326" s="16">
        <v>521</v>
      </c>
      <c r="E326" s="17" t="s">
        <v>329</v>
      </c>
      <c r="F326" s="16"/>
      <c r="G326" s="16"/>
      <c r="H326" s="16"/>
      <c r="I326" s="16"/>
      <c r="J326" s="16"/>
      <c r="K326" s="16"/>
      <c r="L326" s="16"/>
      <c r="M326" s="9" t="s">
        <v>412</v>
      </c>
    </row>
    <row r="327" spans="1:13" x14ac:dyDescent="0.2">
      <c r="A327" s="10" t="str">
        <f t="shared" si="21"/>
        <v>2025/8末</v>
      </c>
      <c r="B327" s="10" t="str">
        <f t="shared" si="21"/>
        <v>令和7/8末</v>
      </c>
      <c r="C327" s="18">
        <v>325</v>
      </c>
      <c r="D327" s="18">
        <v>522</v>
      </c>
      <c r="E327" s="19" t="s">
        <v>330</v>
      </c>
      <c r="F327" s="18"/>
      <c r="G327" s="18"/>
      <c r="H327" s="18"/>
      <c r="I327" s="18"/>
      <c r="J327" s="18"/>
      <c r="K327" s="18"/>
      <c r="L327" s="18"/>
      <c r="M327" s="7" t="s">
        <v>412</v>
      </c>
    </row>
    <row r="328" spans="1:13" x14ac:dyDescent="0.2">
      <c r="A328" s="8" t="str">
        <f t="shared" si="21"/>
        <v>2025/8末</v>
      </c>
      <c r="B328" s="8" t="str">
        <f t="shared" si="21"/>
        <v>令和7/8末</v>
      </c>
      <c r="C328" s="16">
        <v>326</v>
      </c>
      <c r="D328" s="16">
        <v>523</v>
      </c>
      <c r="E328" s="17" t="s">
        <v>331</v>
      </c>
      <c r="F328" s="16"/>
      <c r="G328" s="16"/>
      <c r="H328" s="16"/>
      <c r="I328" s="16"/>
      <c r="J328" s="16"/>
      <c r="K328" s="16"/>
      <c r="L328" s="16"/>
      <c r="M328" s="9" t="s">
        <v>412</v>
      </c>
    </row>
    <row r="329" spans="1:13" x14ac:dyDescent="0.2">
      <c r="A329" s="10" t="str">
        <f t="shared" si="21"/>
        <v>2025/8末</v>
      </c>
      <c r="B329" s="10" t="str">
        <f t="shared" si="21"/>
        <v>令和7/8末</v>
      </c>
      <c r="C329" s="18">
        <v>327</v>
      </c>
      <c r="D329" s="18">
        <v>524</v>
      </c>
      <c r="E329" s="19" t="s">
        <v>332</v>
      </c>
      <c r="F329" s="18"/>
      <c r="G329" s="18"/>
      <c r="H329" s="18"/>
      <c r="I329" s="18"/>
      <c r="J329" s="18"/>
      <c r="K329" s="18"/>
      <c r="L329" s="18"/>
      <c r="M329" s="7" t="s">
        <v>412</v>
      </c>
    </row>
    <row r="330" spans="1:13" x14ac:dyDescent="0.2">
      <c r="A330" s="8" t="str">
        <f t="shared" si="21"/>
        <v>2025/8末</v>
      </c>
      <c r="B330" s="8" t="str">
        <f t="shared" si="21"/>
        <v>令和7/8末</v>
      </c>
      <c r="C330" s="16">
        <v>328</v>
      </c>
      <c r="D330" s="16">
        <v>525</v>
      </c>
      <c r="E330" s="17" t="s">
        <v>333</v>
      </c>
      <c r="F330" s="16"/>
      <c r="G330" s="16"/>
      <c r="H330" s="16"/>
      <c r="I330" s="16"/>
      <c r="J330" s="16"/>
      <c r="K330" s="16"/>
      <c r="L330" s="16"/>
      <c r="M330" s="9" t="s">
        <v>412</v>
      </c>
    </row>
    <row r="331" spans="1:13" x14ac:dyDescent="0.2">
      <c r="A331" s="10" t="str">
        <f t="shared" si="21"/>
        <v>2025/8末</v>
      </c>
      <c r="B331" s="10" t="str">
        <f t="shared" si="21"/>
        <v>令和7/8末</v>
      </c>
      <c r="C331" s="18">
        <v>329</v>
      </c>
      <c r="D331" s="18">
        <v>526</v>
      </c>
      <c r="E331" s="19" t="s">
        <v>334</v>
      </c>
      <c r="F331" s="18"/>
      <c r="G331" s="18"/>
      <c r="H331" s="18"/>
      <c r="I331" s="18"/>
      <c r="J331" s="18"/>
      <c r="K331" s="18"/>
      <c r="L331" s="18"/>
      <c r="M331" s="7" t="s">
        <v>412</v>
      </c>
    </row>
    <row r="332" spans="1:13" x14ac:dyDescent="0.2">
      <c r="A332" s="8" t="str">
        <f t="shared" si="21"/>
        <v>2025/8末</v>
      </c>
      <c r="B332" s="8" t="str">
        <f t="shared" si="21"/>
        <v>令和7/8末</v>
      </c>
      <c r="C332" s="16">
        <v>330</v>
      </c>
      <c r="D332" s="16">
        <v>527</v>
      </c>
      <c r="E332" s="17" t="s">
        <v>335</v>
      </c>
      <c r="F332" s="16"/>
      <c r="G332" s="16"/>
      <c r="H332" s="16"/>
      <c r="I332" s="16"/>
      <c r="J332" s="16"/>
      <c r="K332" s="16"/>
      <c r="L332" s="16"/>
      <c r="M332" s="9" t="s">
        <v>412</v>
      </c>
    </row>
    <row r="333" spans="1:13" x14ac:dyDescent="0.2">
      <c r="A333" s="10" t="str">
        <f t="shared" si="21"/>
        <v>2025/8末</v>
      </c>
      <c r="B333" s="10" t="str">
        <f t="shared" si="21"/>
        <v>令和7/8末</v>
      </c>
      <c r="C333" s="18">
        <v>331</v>
      </c>
      <c r="D333" s="18">
        <v>528</v>
      </c>
      <c r="E333" s="19" t="s">
        <v>336</v>
      </c>
      <c r="F333" s="18"/>
      <c r="G333" s="18"/>
      <c r="H333" s="18"/>
      <c r="I333" s="18"/>
      <c r="J333" s="18"/>
      <c r="K333" s="18"/>
      <c r="L333" s="18"/>
      <c r="M333" s="7" t="s">
        <v>412</v>
      </c>
    </row>
    <row r="334" spans="1:13" x14ac:dyDescent="0.2">
      <c r="A334" s="8" t="str">
        <f t="shared" si="21"/>
        <v>2025/8末</v>
      </c>
      <c r="B334" s="8" t="str">
        <f t="shared" si="21"/>
        <v>令和7/8末</v>
      </c>
      <c r="C334" s="16">
        <v>332</v>
      </c>
      <c r="D334" s="16">
        <v>529</v>
      </c>
      <c r="E334" s="17" t="s">
        <v>337</v>
      </c>
      <c r="F334" s="16"/>
      <c r="G334" s="16"/>
      <c r="H334" s="16"/>
      <c r="I334" s="16"/>
      <c r="J334" s="16"/>
      <c r="K334" s="16"/>
      <c r="L334" s="16"/>
      <c r="M334" s="9" t="s">
        <v>412</v>
      </c>
    </row>
    <row r="335" spans="1:13" x14ac:dyDescent="0.2">
      <c r="A335" s="10" t="str">
        <f t="shared" si="21"/>
        <v>2025/8末</v>
      </c>
      <c r="B335" s="10" t="str">
        <f t="shared" si="21"/>
        <v>令和7/8末</v>
      </c>
      <c r="C335" s="18">
        <v>333</v>
      </c>
      <c r="D335" s="18">
        <v>530</v>
      </c>
      <c r="E335" s="19" t="s">
        <v>338</v>
      </c>
      <c r="F335" s="18"/>
      <c r="G335" s="18"/>
      <c r="H335" s="18"/>
      <c r="I335" s="18"/>
      <c r="J335" s="18"/>
      <c r="K335" s="18"/>
      <c r="L335" s="18"/>
      <c r="M335" s="7" t="s">
        <v>412</v>
      </c>
    </row>
    <row r="336" spans="1:13" x14ac:dyDescent="0.2">
      <c r="A336" s="8" t="str">
        <f t="shared" si="21"/>
        <v>2025/8末</v>
      </c>
      <c r="B336" s="8" t="str">
        <f t="shared" si="21"/>
        <v>令和7/8末</v>
      </c>
      <c r="C336" s="16">
        <v>334</v>
      </c>
      <c r="D336" s="16">
        <v>531</v>
      </c>
      <c r="E336" s="17" t="s">
        <v>339</v>
      </c>
      <c r="F336" s="16"/>
      <c r="G336" s="16"/>
      <c r="H336" s="16"/>
      <c r="I336" s="16"/>
      <c r="J336" s="16"/>
      <c r="K336" s="16"/>
      <c r="L336" s="16"/>
      <c r="M336" s="9" t="s">
        <v>412</v>
      </c>
    </row>
    <row r="337" spans="1:13" x14ac:dyDescent="0.2">
      <c r="A337" s="10" t="str">
        <f t="shared" si="21"/>
        <v>2025/8末</v>
      </c>
      <c r="B337" s="10" t="str">
        <f t="shared" si="21"/>
        <v>令和7/8末</v>
      </c>
      <c r="C337" s="18">
        <v>335</v>
      </c>
      <c r="D337" s="18">
        <v>532</v>
      </c>
      <c r="E337" s="19" t="s">
        <v>340</v>
      </c>
      <c r="F337" s="18"/>
      <c r="G337" s="18"/>
      <c r="H337" s="18"/>
      <c r="I337" s="18"/>
      <c r="J337" s="18"/>
      <c r="K337" s="18"/>
      <c r="L337" s="18"/>
      <c r="M337" s="7" t="s">
        <v>412</v>
      </c>
    </row>
    <row r="338" spans="1:13" x14ac:dyDescent="0.2">
      <c r="A338" s="8" t="str">
        <f t="shared" si="21"/>
        <v>2025/8末</v>
      </c>
      <c r="B338" s="8" t="str">
        <f t="shared" si="21"/>
        <v>令和7/8末</v>
      </c>
      <c r="C338" s="16">
        <v>336</v>
      </c>
      <c r="D338" s="16">
        <v>533</v>
      </c>
      <c r="E338" s="17" t="s">
        <v>341</v>
      </c>
      <c r="F338" s="16"/>
      <c r="G338" s="16"/>
      <c r="H338" s="16"/>
      <c r="I338" s="16"/>
      <c r="J338" s="16"/>
      <c r="K338" s="16"/>
      <c r="L338" s="16"/>
      <c r="M338" s="9" t="s">
        <v>412</v>
      </c>
    </row>
    <row r="339" spans="1:13" x14ac:dyDescent="0.2">
      <c r="A339" s="10" t="str">
        <f t="shared" si="21"/>
        <v>2025/8末</v>
      </c>
      <c r="B339" s="10" t="str">
        <f t="shared" si="21"/>
        <v>令和7/8末</v>
      </c>
      <c r="C339" s="18">
        <v>337</v>
      </c>
      <c r="D339" s="18">
        <v>534</v>
      </c>
      <c r="E339" s="19" t="s">
        <v>342</v>
      </c>
      <c r="F339" s="18"/>
      <c r="G339" s="18"/>
      <c r="H339" s="18"/>
      <c r="I339" s="18"/>
      <c r="J339" s="18"/>
      <c r="K339" s="18"/>
      <c r="L339" s="18"/>
      <c r="M339" s="7" t="s">
        <v>412</v>
      </c>
    </row>
    <row r="340" spans="1:13" x14ac:dyDescent="0.2">
      <c r="A340" s="8" t="str">
        <f t="shared" si="21"/>
        <v>2025/8末</v>
      </c>
      <c r="B340" s="8" t="str">
        <f t="shared" si="21"/>
        <v>令和7/8末</v>
      </c>
      <c r="C340" s="16">
        <v>338</v>
      </c>
      <c r="D340" s="16">
        <v>535</v>
      </c>
      <c r="E340" s="17" t="s">
        <v>343</v>
      </c>
      <c r="F340" s="16"/>
      <c r="G340" s="16"/>
      <c r="H340" s="16"/>
      <c r="I340" s="16"/>
      <c r="J340" s="16"/>
      <c r="K340" s="16"/>
      <c r="L340" s="16"/>
      <c r="M340" s="9" t="s">
        <v>412</v>
      </c>
    </row>
    <row r="341" spans="1:13" x14ac:dyDescent="0.2">
      <c r="A341" s="10" t="str">
        <f t="shared" ref="A341:B346" si="22">A340</f>
        <v>2025/8末</v>
      </c>
      <c r="B341" s="10" t="str">
        <f t="shared" si="22"/>
        <v>令和7/8末</v>
      </c>
      <c r="C341" s="18">
        <v>339</v>
      </c>
      <c r="D341" s="18">
        <v>536</v>
      </c>
      <c r="E341" s="19" t="s">
        <v>344</v>
      </c>
      <c r="F341" s="18"/>
      <c r="G341" s="18"/>
      <c r="H341" s="18"/>
      <c r="I341" s="18"/>
      <c r="J341" s="18"/>
      <c r="K341" s="18"/>
      <c r="L341" s="18"/>
      <c r="M341" s="7" t="s">
        <v>412</v>
      </c>
    </row>
    <row r="342" spans="1:13" x14ac:dyDescent="0.2">
      <c r="A342" s="8" t="str">
        <f t="shared" si="22"/>
        <v>2025/8末</v>
      </c>
      <c r="B342" s="8" t="str">
        <f t="shared" si="22"/>
        <v>令和7/8末</v>
      </c>
      <c r="C342" s="16">
        <v>340</v>
      </c>
      <c r="D342" s="16">
        <v>537</v>
      </c>
      <c r="E342" s="17" t="s">
        <v>345</v>
      </c>
      <c r="F342" s="16"/>
      <c r="G342" s="16"/>
      <c r="H342" s="16"/>
      <c r="I342" s="16"/>
      <c r="J342" s="16"/>
      <c r="K342" s="16"/>
      <c r="L342" s="16"/>
      <c r="M342" s="9" t="s">
        <v>412</v>
      </c>
    </row>
    <row r="343" spans="1:13" x14ac:dyDescent="0.2">
      <c r="A343" s="10" t="str">
        <f t="shared" si="22"/>
        <v>2025/8末</v>
      </c>
      <c r="B343" s="10" t="str">
        <f t="shared" si="22"/>
        <v>令和7/8末</v>
      </c>
      <c r="C343" s="18">
        <v>341</v>
      </c>
      <c r="D343" s="18">
        <v>538</v>
      </c>
      <c r="E343" s="19" t="s">
        <v>346</v>
      </c>
      <c r="F343" s="18"/>
      <c r="G343" s="18"/>
      <c r="H343" s="18"/>
      <c r="I343" s="18"/>
      <c r="J343" s="18"/>
      <c r="K343" s="18"/>
      <c r="L343" s="18"/>
      <c r="M343" s="7" t="s">
        <v>412</v>
      </c>
    </row>
    <row r="344" spans="1:13" x14ac:dyDescent="0.2">
      <c r="A344" s="8" t="str">
        <f t="shared" si="22"/>
        <v>2025/8末</v>
      </c>
      <c r="B344" s="8" t="str">
        <f t="shared" si="22"/>
        <v>令和7/8末</v>
      </c>
      <c r="C344" s="16">
        <v>342</v>
      </c>
      <c r="D344" s="16">
        <v>539</v>
      </c>
      <c r="E344" s="17" t="s">
        <v>347</v>
      </c>
      <c r="F344" s="16"/>
      <c r="G344" s="16"/>
      <c r="H344" s="16"/>
      <c r="I344" s="16"/>
      <c r="J344" s="16"/>
      <c r="K344" s="16"/>
      <c r="L344" s="16"/>
      <c r="M344" s="9" t="s">
        <v>412</v>
      </c>
    </row>
    <row r="345" spans="1:13" x14ac:dyDescent="0.2">
      <c r="A345" s="10" t="str">
        <f t="shared" si="22"/>
        <v>2025/8末</v>
      </c>
      <c r="B345" s="10" t="str">
        <f t="shared" si="22"/>
        <v>令和7/8末</v>
      </c>
      <c r="C345" s="18">
        <v>343</v>
      </c>
      <c r="D345" s="18">
        <v>540</v>
      </c>
      <c r="E345" s="19" t="s">
        <v>348</v>
      </c>
      <c r="F345" s="18"/>
      <c r="G345" s="18"/>
      <c r="H345" s="18"/>
      <c r="I345" s="18"/>
      <c r="J345" s="18"/>
      <c r="K345" s="18"/>
      <c r="L345" s="18"/>
      <c r="M345" s="7" t="s">
        <v>412</v>
      </c>
    </row>
    <row r="346" spans="1:13" x14ac:dyDescent="0.2">
      <c r="A346" s="11" t="str">
        <f t="shared" si="22"/>
        <v>2025/8末</v>
      </c>
      <c r="B346" s="11" t="str">
        <f t="shared" si="22"/>
        <v>令和7/8末</v>
      </c>
      <c r="C346" s="20">
        <v>344</v>
      </c>
      <c r="D346" s="20">
        <v>541</v>
      </c>
      <c r="E346" s="21" t="s">
        <v>349</v>
      </c>
      <c r="F346" s="20"/>
      <c r="G346" s="20"/>
      <c r="H346" s="20"/>
      <c r="I346" s="20"/>
      <c r="J346" s="20"/>
      <c r="K346" s="20"/>
      <c r="L346" s="20"/>
      <c r="M346" s="5" t="s">
        <v>412</v>
      </c>
    </row>
  </sheetData>
  <sheetProtection algorithmName="SHA-512" hashValue="nxl6e370+1i8Rmg262+KUooF3MO140zJWSXMzmREsxqa44qOEyv9laf5MXGhdfeSjwboLcE2RIYDyx74Po0TXQ==" saltValue="6BZFlDWFLgddWdJUoy8Jmw==" spinCount="100000" sheet="1" objects="1" scenarios="1" autoFilter="0"/>
  <phoneticPr fontId="3"/>
  <pageMargins left="0.7" right="0.7" top="0.75" bottom="0.75" header="0.3" footer="0.3"/>
  <pageSetup paperSize="9" orientation="portrait" r:id="rId1"/>
  <drawing r:id="rId2"/>
  <tableParts count="1">
    <tablePart r:id="rId3"/>
  </tableParts>
  <extLst>
    <ext xmlns:x15="http://schemas.microsoft.com/office/spreadsheetml/2010/11/main" uri="{3A4CF648-6AED-40f4-86FF-DC5316D8AED3}">
      <x14:slicerList xmlns:x14="http://schemas.microsoft.com/office/spreadsheetml/2009/9/main">
        <x14:slicer r:id="rId4"/>
      </x14:slicerList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7"/>
  </sheetPr>
  <dimension ref="A1:R346"/>
  <sheetViews>
    <sheetView workbookViewId="0"/>
  </sheetViews>
  <sheetFormatPr defaultRowHeight="13.2" x14ac:dyDescent="0.2"/>
  <cols>
    <col min="1" max="1" width="10.33203125" bestFit="1" customWidth="1"/>
    <col min="2" max="2" width="11.44140625" bestFit="1" customWidth="1"/>
    <col min="3" max="3" width="5.21875" customWidth="1"/>
    <col min="4" max="4" width="8.77734375" customWidth="1"/>
    <col min="5" max="12" width="10.77734375" customWidth="1"/>
    <col min="13" max="13" width="9.77734375" bestFit="1" customWidth="1"/>
    <col min="14" max="14" width="3.44140625" customWidth="1"/>
    <col min="15" max="16" width="17" customWidth="1"/>
    <col min="17" max="17" width="15.21875" bestFit="1" customWidth="1"/>
    <col min="18" max="18" width="11.33203125" bestFit="1" customWidth="1"/>
  </cols>
  <sheetData>
    <row r="1" spans="1:18" x14ac:dyDescent="0.2">
      <c r="A1" s="13" t="s">
        <v>351</v>
      </c>
      <c r="B1" s="13" t="s">
        <v>352</v>
      </c>
      <c r="C1" s="13" t="s">
        <v>14</v>
      </c>
      <c r="D1" s="110" t="s">
        <v>15</v>
      </c>
      <c r="E1" s="110" t="s">
        <v>16</v>
      </c>
      <c r="F1" s="110" t="s">
        <v>17</v>
      </c>
      <c r="G1" s="110" t="s">
        <v>456</v>
      </c>
      <c r="H1" s="110" t="s">
        <v>18</v>
      </c>
      <c r="I1" s="110" t="s">
        <v>457</v>
      </c>
      <c r="J1" s="110" t="s">
        <v>19</v>
      </c>
      <c r="K1" s="110" t="s">
        <v>458</v>
      </c>
      <c r="L1" s="110" t="s">
        <v>20</v>
      </c>
      <c r="M1" s="111" t="s">
        <v>430</v>
      </c>
      <c r="O1" s="124"/>
    </row>
    <row r="2" spans="1:18" ht="16.2" x14ac:dyDescent="0.2">
      <c r="A2" s="24" t="s">
        <v>539</v>
      </c>
      <c r="B2" s="24" t="s">
        <v>540</v>
      </c>
      <c r="C2" s="25" t="s">
        <v>353</v>
      </c>
      <c r="D2" s="25" t="s">
        <v>353</v>
      </c>
      <c r="E2" s="25" t="s">
        <v>353</v>
      </c>
      <c r="F2" s="26">
        <f t="shared" ref="F2:L2" si="0">SUM(F3:F346)</f>
        <v>0</v>
      </c>
      <c r="G2" s="26">
        <f t="shared" si="0"/>
        <v>0</v>
      </c>
      <c r="H2" s="26">
        <f t="shared" si="0"/>
        <v>0</v>
      </c>
      <c r="I2" s="26">
        <f t="shared" si="0"/>
        <v>0</v>
      </c>
      <c r="J2" s="26">
        <f t="shared" si="0"/>
        <v>0</v>
      </c>
      <c r="K2" s="26">
        <f t="shared" si="0"/>
        <v>0</v>
      </c>
      <c r="L2" s="26">
        <f t="shared" si="0"/>
        <v>0</v>
      </c>
      <c r="M2" s="108" t="s">
        <v>350</v>
      </c>
    </row>
    <row r="3" spans="1:18" x14ac:dyDescent="0.2">
      <c r="A3" s="6" t="str">
        <f>A2</f>
        <v>2025/9末</v>
      </c>
      <c r="B3" s="6" t="str">
        <f>B2</f>
        <v>令和7/9末</v>
      </c>
      <c r="C3" s="14">
        <v>1</v>
      </c>
      <c r="D3" s="14">
        <v>1</v>
      </c>
      <c r="E3" s="15" t="s">
        <v>42</v>
      </c>
      <c r="F3" s="14"/>
      <c r="G3" s="14"/>
      <c r="H3" s="14"/>
      <c r="I3" s="14"/>
      <c r="J3" s="14"/>
      <c r="K3" s="14"/>
      <c r="L3" s="14"/>
      <c r="M3" s="12" t="s">
        <v>396</v>
      </c>
      <c r="O3" s="125"/>
      <c r="P3" s="125"/>
      <c r="Q3" s="125"/>
      <c r="R3" s="125"/>
    </row>
    <row r="4" spans="1:18" x14ac:dyDescent="0.2">
      <c r="A4" s="8" t="str">
        <f>A3</f>
        <v>2025/9末</v>
      </c>
      <c r="B4" s="8" t="str">
        <f>B3</f>
        <v>令和7/9末</v>
      </c>
      <c r="C4" s="16">
        <v>2</v>
      </c>
      <c r="D4" s="16">
        <v>2</v>
      </c>
      <c r="E4" s="17" t="s">
        <v>43</v>
      </c>
      <c r="F4" s="16"/>
      <c r="G4" s="16"/>
      <c r="H4" s="16"/>
      <c r="I4" s="16"/>
      <c r="J4" s="16"/>
      <c r="K4" s="16"/>
      <c r="L4" s="16"/>
      <c r="M4" s="9" t="s">
        <v>396</v>
      </c>
      <c r="Q4" s="1"/>
    </row>
    <row r="5" spans="1:18" x14ac:dyDescent="0.2">
      <c r="A5" s="10" t="str">
        <f t="shared" ref="A5:B20" si="1">A4</f>
        <v>2025/9末</v>
      </c>
      <c r="B5" s="10" t="str">
        <f t="shared" si="1"/>
        <v>令和7/9末</v>
      </c>
      <c r="C5" s="18">
        <v>3</v>
      </c>
      <c r="D5" s="18">
        <v>3</v>
      </c>
      <c r="E5" s="19" t="s">
        <v>44</v>
      </c>
      <c r="F5" s="18"/>
      <c r="G5" s="18"/>
      <c r="H5" s="18"/>
      <c r="I5" s="18"/>
      <c r="J5" s="18"/>
      <c r="K5" s="18"/>
      <c r="L5" s="18"/>
      <c r="M5" s="7" t="s">
        <v>396</v>
      </c>
    </row>
    <row r="6" spans="1:18" x14ac:dyDescent="0.2">
      <c r="A6" s="8" t="str">
        <f t="shared" si="1"/>
        <v>2025/9末</v>
      </c>
      <c r="B6" s="8" t="str">
        <f t="shared" si="1"/>
        <v>令和7/9末</v>
      </c>
      <c r="C6" s="16">
        <v>4</v>
      </c>
      <c r="D6" s="16">
        <v>4</v>
      </c>
      <c r="E6" s="17" t="s">
        <v>45</v>
      </c>
      <c r="F6" s="16"/>
      <c r="G6" s="16"/>
      <c r="H6" s="16"/>
      <c r="I6" s="16"/>
      <c r="J6" s="16"/>
      <c r="K6" s="16"/>
      <c r="L6" s="16"/>
      <c r="M6" s="9" t="s">
        <v>396</v>
      </c>
    </row>
    <row r="7" spans="1:18" x14ac:dyDescent="0.2">
      <c r="A7" s="10" t="str">
        <f t="shared" si="1"/>
        <v>2025/9末</v>
      </c>
      <c r="B7" s="10" t="str">
        <f t="shared" si="1"/>
        <v>令和7/9末</v>
      </c>
      <c r="C7" s="18">
        <v>5</v>
      </c>
      <c r="D7" s="18">
        <v>5</v>
      </c>
      <c r="E7" s="19" t="s">
        <v>46</v>
      </c>
      <c r="F7" s="18"/>
      <c r="G7" s="18"/>
      <c r="H7" s="18"/>
      <c r="I7" s="18"/>
      <c r="J7" s="18"/>
      <c r="K7" s="18"/>
      <c r="L7" s="18"/>
      <c r="M7" s="7" t="s">
        <v>396</v>
      </c>
    </row>
    <row r="8" spans="1:18" x14ac:dyDescent="0.2">
      <c r="A8" s="8" t="str">
        <f t="shared" si="1"/>
        <v>2025/9末</v>
      </c>
      <c r="B8" s="8" t="str">
        <f t="shared" si="1"/>
        <v>令和7/9末</v>
      </c>
      <c r="C8" s="16">
        <v>6</v>
      </c>
      <c r="D8" s="16">
        <v>6</v>
      </c>
      <c r="E8" s="17" t="s">
        <v>47</v>
      </c>
      <c r="F8" s="16"/>
      <c r="G8" s="16"/>
      <c r="H8" s="16"/>
      <c r="I8" s="16"/>
      <c r="J8" s="16"/>
      <c r="K8" s="16"/>
      <c r="L8" s="16"/>
      <c r="M8" s="9" t="s">
        <v>396</v>
      </c>
    </row>
    <row r="9" spans="1:18" x14ac:dyDescent="0.2">
      <c r="A9" s="10" t="str">
        <f t="shared" si="1"/>
        <v>2025/9末</v>
      </c>
      <c r="B9" s="10" t="str">
        <f t="shared" si="1"/>
        <v>令和7/9末</v>
      </c>
      <c r="C9" s="18">
        <v>7</v>
      </c>
      <c r="D9" s="18">
        <v>7</v>
      </c>
      <c r="E9" s="19" t="s">
        <v>48</v>
      </c>
      <c r="F9" s="18"/>
      <c r="G9" s="18"/>
      <c r="H9" s="18"/>
      <c r="I9" s="18"/>
      <c r="J9" s="18"/>
      <c r="K9" s="18"/>
      <c r="L9" s="18"/>
      <c r="M9" s="7" t="s">
        <v>396</v>
      </c>
    </row>
    <row r="10" spans="1:18" x14ac:dyDescent="0.2">
      <c r="A10" s="8" t="str">
        <f t="shared" si="1"/>
        <v>2025/9末</v>
      </c>
      <c r="B10" s="8" t="str">
        <f t="shared" si="1"/>
        <v>令和7/9末</v>
      </c>
      <c r="C10" s="16">
        <v>8</v>
      </c>
      <c r="D10" s="16">
        <v>8</v>
      </c>
      <c r="E10" s="17" t="s">
        <v>49</v>
      </c>
      <c r="F10" s="16"/>
      <c r="G10" s="16"/>
      <c r="H10" s="16"/>
      <c r="I10" s="16"/>
      <c r="J10" s="16"/>
      <c r="K10" s="16"/>
      <c r="L10" s="16"/>
      <c r="M10" s="9" t="s">
        <v>396</v>
      </c>
    </row>
    <row r="11" spans="1:18" x14ac:dyDescent="0.2">
      <c r="A11" s="10" t="str">
        <f t="shared" si="1"/>
        <v>2025/9末</v>
      </c>
      <c r="B11" s="10" t="str">
        <f t="shared" si="1"/>
        <v>令和7/9末</v>
      </c>
      <c r="C11" s="18">
        <v>9</v>
      </c>
      <c r="D11" s="18">
        <v>10</v>
      </c>
      <c r="E11" s="19" t="s">
        <v>50</v>
      </c>
      <c r="F11" s="18"/>
      <c r="G11" s="18"/>
      <c r="H11" s="18"/>
      <c r="I11" s="18"/>
      <c r="J11" s="18"/>
      <c r="K11" s="18"/>
      <c r="L11" s="18"/>
      <c r="M11" s="7" t="s">
        <v>396</v>
      </c>
    </row>
    <row r="12" spans="1:18" x14ac:dyDescent="0.2">
      <c r="A12" s="8" t="str">
        <f t="shared" si="1"/>
        <v>2025/9末</v>
      </c>
      <c r="B12" s="8" t="str">
        <f t="shared" si="1"/>
        <v>令和7/9末</v>
      </c>
      <c r="C12" s="16">
        <v>10</v>
      </c>
      <c r="D12" s="16">
        <v>11</v>
      </c>
      <c r="E12" s="17" t="s">
        <v>51</v>
      </c>
      <c r="F12" s="16"/>
      <c r="G12" s="16"/>
      <c r="H12" s="16"/>
      <c r="I12" s="16"/>
      <c r="J12" s="16"/>
      <c r="K12" s="16"/>
      <c r="L12" s="16"/>
      <c r="M12" s="9" t="s">
        <v>396</v>
      </c>
    </row>
    <row r="13" spans="1:18" x14ac:dyDescent="0.2">
      <c r="A13" s="10" t="str">
        <f t="shared" si="1"/>
        <v>2025/9末</v>
      </c>
      <c r="B13" s="10" t="str">
        <f t="shared" si="1"/>
        <v>令和7/9末</v>
      </c>
      <c r="C13" s="18">
        <v>11</v>
      </c>
      <c r="D13" s="18">
        <v>12</v>
      </c>
      <c r="E13" s="19" t="s">
        <v>52</v>
      </c>
      <c r="F13" s="18"/>
      <c r="G13" s="18"/>
      <c r="H13" s="18"/>
      <c r="I13" s="18"/>
      <c r="J13" s="18"/>
      <c r="K13" s="18"/>
      <c r="L13" s="18"/>
      <c r="M13" s="7" t="s">
        <v>396</v>
      </c>
    </row>
    <row r="14" spans="1:18" x14ac:dyDescent="0.2">
      <c r="A14" s="8" t="str">
        <f t="shared" si="1"/>
        <v>2025/9末</v>
      </c>
      <c r="B14" s="8" t="str">
        <f t="shared" si="1"/>
        <v>令和7/9末</v>
      </c>
      <c r="C14" s="16">
        <v>12</v>
      </c>
      <c r="D14" s="16">
        <v>13</v>
      </c>
      <c r="E14" s="17" t="s">
        <v>53</v>
      </c>
      <c r="F14" s="16"/>
      <c r="G14" s="16"/>
      <c r="H14" s="16"/>
      <c r="I14" s="16"/>
      <c r="J14" s="16"/>
      <c r="K14" s="16"/>
      <c r="L14" s="16"/>
      <c r="M14" s="9" t="s">
        <v>396</v>
      </c>
    </row>
    <row r="15" spans="1:18" x14ac:dyDescent="0.2">
      <c r="A15" s="10" t="str">
        <f t="shared" si="1"/>
        <v>2025/9末</v>
      </c>
      <c r="B15" s="10" t="str">
        <f t="shared" si="1"/>
        <v>令和7/9末</v>
      </c>
      <c r="C15" s="18">
        <v>13</v>
      </c>
      <c r="D15" s="18">
        <v>14</v>
      </c>
      <c r="E15" s="19" t="s">
        <v>54</v>
      </c>
      <c r="F15" s="18"/>
      <c r="G15" s="18"/>
      <c r="H15" s="18"/>
      <c r="I15" s="18"/>
      <c r="J15" s="18"/>
      <c r="K15" s="18"/>
      <c r="L15" s="18"/>
      <c r="M15" s="7" t="s">
        <v>396</v>
      </c>
    </row>
    <row r="16" spans="1:18" x14ac:dyDescent="0.2">
      <c r="A16" s="8" t="str">
        <f t="shared" si="1"/>
        <v>2025/9末</v>
      </c>
      <c r="B16" s="8" t="str">
        <f t="shared" si="1"/>
        <v>令和7/9末</v>
      </c>
      <c r="C16" s="16">
        <v>14</v>
      </c>
      <c r="D16" s="16">
        <v>15</v>
      </c>
      <c r="E16" s="17" t="s">
        <v>55</v>
      </c>
      <c r="F16" s="16"/>
      <c r="G16" s="16"/>
      <c r="H16" s="16"/>
      <c r="I16" s="16"/>
      <c r="J16" s="16"/>
      <c r="K16" s="16"/>
      <c r="L16" s="16"/>
      <c r="M16" s="9" t="s">
        <v>396</v>
      </c>
    </row>
    <row r="17" spans="1:13" x14ac:dyDescent="0.2">
      <c r="A17" s="10" t="str">
        <f t="shared" si="1"/>
        <v>2025/9末</v>
      </c>
      <c r="B17" s="10" t="str">
        <f t="shared" si="1"/>
        <v>令和7/9末</v>
      </c>
      <c r="C17" s="18">
        <v>15</v>
      </c>
      <c r="D17" s="18">
        <v>16</v>
      </c>
      <c r="E17" s="19" t="s">
        <v>56</v>
      </c>
      <c r="F17" s="18"/>
      <c r="G17" s="18"/>
      <c r="H17" s="18"/>
      <c r="I17" s="18"/>
      <c r="J17" s="18"/>
      <c r="K17" s="18"/>
      <c r="L17" s="18"/>
      <c r="M17" s="7" t="s">
        <v>396</v>
      </c>
    </row>
    <row r="18" spans="1:13" x14ac:dyDescent="0.2">
      <c r="A18" s="8" t="str">
        <f t="shared" si="1"/>
        <v>2025/9末</v>
      </c>
      <c r="B18" s="8" t="str">
        <f t="shared" si="1"/>
        <v>令和7/9末</v>
      </c>
      <c r="C18" s="16">
        <v>16</v>
      </c>
      <c r="D18" s="16">
        <v>17</v>
      </c>
      <c r="E18" s="17" t="s">
        <v>57</v>
      </c>
      <c r="F18" s="16"/>
      <c r="G18" s="16"/>
      <c r="H18" s="16"/>
      <c r="I18" s="16"/>
      <c r="J18" s="16"/>
      <c r="K18" s="16"/>
      <c r="L18" s="16"/>
      <c r="M18" s="9" t="s">
        <v>396</v>
      </c>
    </row>
    <row r="19" spans="1:13" x14ac:dyDescent="0.2">
      <c r="A19" s="10" t="str">
        <f t="shared" si="1"/>
        <v>2025/9末</v>
      </c>
      <c r="B19" s="10" t="str">
        <f t="shared" si="1"/>
        <v>令和7/9末</v>
      </c>
      <c r="C19" s="18">
        <v>17</v>
      </c>
      <c r="D19" s="18">
        <v>18</v>
      </c>
      <c r="E19" s="19" t="s">
        <v>58</v>
      </c>
      <c r="F19" s="18"/>
      <c r="G19" s="18"/>
      <c r="H19" s="18"/>
      <c r="I19" s="18"/>
      <c r="J19" s="18"/>
      <c r="K19" s="18"/>
      <c r="L19" s="18"/>
      <c r="M19" s="7" t="s">
        <v>396</v>
      </c>
    </row>
    <row r="20" spans="1:13" x14ac:dyDescent="0.2">
      <c r="A20" s="8" t="str">
        <f t="shared" si="1"/>
        <v>2025/9末</v>
      </c>
      <c r="B20" s="8" t="str">
        <f t="shared" si="1"/>
        <v>令和7/9末</v>
      </c>
      <c r="C20" s="16">
        <v>18</v>
      </c>
      <c r="D20" s="16">
        <v>19</v>
      </c>
      <c r="E20" s="17" t="s">
        <v>59</v>
      </c>
      <c r="F20" s="16"/>
      <c r="G20" s="16"/>
      <c r="H20" s="16"/>
      <c r="I20" s="16"/>
      <c r="J20" s="16"/>
      <c r="K20" s="16"/>
      <c r="L20" s="16"/>
      <c r="M20" s="9" t="s">
        <v>396</v>
      </c>
    </row>
    <row r="21" spans="1:13" x14ac:dyDescent="0.2">
      <c r="A21" s="10" t="str">
        <f t="shared" ref="A21:B36" si="2">A20</f>
        <v>2025/9末</v>
      </c>
      <c r="B21" s="10" t="str">
        <f t="shared" si="2"/>
        <v>令和7/9末</v>
      </c>
      <c r="C21" s="18">
        <v>19</v>
      </c>
      <c r="D21" s="18">
        <v>103</v>
      </c>
      <c r="E21" s="19" t="s">
        <v>60</v>
      </c>
      <c r="F21" s="18"/>
      <c r="G21" s="18"/>
      <c r="H21" s="18"/>
      <c r="I21" s="18"/>
      <c r="J21" s="18"/>
      <c r="K21" s="18"/>
      <c r="L21" s="18"/>
      <c r="M21" s="7" t="s">
        <v>396</v>
      </c>
    </row>
    <row r="22" spans="1:13" x14ac:dyDescent="0.2">
      <c r="A22" s="8" t="str">
        <f t="shared" si="2"/>
        <v>2025/9末</v>
      </c>
      <c r="B22" s="8" t="str">
        <f t="shared" si="2"/>
        <v>令和7/9末</v>
      </c>
      <c r="C22" s="16">
        <v>20</v>
      </c>
      <c r="D22" s="16">
        <v>104</v>
      </c>
      <c r="E22" s="17" t="s">
        <v>61</v>
      </c>
      <c r="F22" s="16"/>
      <c r="G22" s="16"/>
      <c r="H22" s="16"/>
      <c r="I22" s="16"/>
      <c r="J22" s="16"/>
      <c r="K22" s="16"/>
      <c r="L22" s="16"/>
      <c r="M22" s="9" t="s">
        <v>396</v>
      </c>
    </row>
    <row r="23" spans="1:13" x14ac:dyDescent="0.2">
      <c r="A23" s="10" t="str">
        <f t="shared" si="2"/>
        <v>2025/9末</v>
      </c>
      <c r="B23" s="10" t="str">
        <f t="shared" si="2"/>
        <v>令和7/9末</v>
      </c>
      <c r="C23" s="18">
        <v>21</v>
      </c>
      <c r="D23" s="18">
        <v>105</v>
      </c>
      <c r="E23" s="19" t="s">
        <v>62</v>
      </c>
      <c r="F23" s="18"/>
      <c r="G23" s="18"/>
      <c r="H23" s="18"/>
      <c r="I23" s="18"/>
      <c r="J23" s="18"/>
      <c r="K23" s="18"/>
      <c r="L23" s="18"/>
      <c r="M23" s="7" t="s">
        <v>396</v>
      </c>
    </row>
    <row r="24" spans="1:13" x14ac:dyDescent="0.2">
      <c r="A24" s="8" t="str">
        <f t="shared" si="2"/>
        <v>2025/9末</v>
      </c>
      <c r="B24" s="8" t="str">
        <f t="shared" si="2"/>
        <v>令和7/9末</v>
      </c>
      <c r="C24" s="16">
        <v>22</v>
      </c>
      <c r="D24" s="16">
        <v>20</v>
      </c>
      <c r="E24" s="17" t="s">
        <v>63</v>
      </c>
      <c r="F24" s="16"/>
      <c r="G24" s="16"/>
      <c r="H24" s="16"/>
      <c r="I24" s="16"/>
      <c r="J24" s="16"/>
      <c r="K24" s="16"/>
      <c r="L24" s="16"/>
      <c r="M24" s="9" t="s">
        <v>396</v>
      </c>
    </row>
    <row r="25" spans="1:13" x14ac:dyDescent="0.2">
      <c r="A25" s="10" t="str">
        <f t="shared" si="2"/>
        <v>2025/9末</v>
      </c>
      <c r="B25" s="10" t="str">
        <f t="shared" si="2"/>
        <v>令和7/9末</v>
      </c>
      <c r="C25" s="18">
        <v>23</v>
      </c>
      <c r="D25" s="18">
        <v>21</v>
      </c>
      <c r="E25" s="19" t="s">
        <v>64</v>
      </c>
      <c r="F25" s="18"/>
      <c r="G25" s="18"/>
      <c r="H25" s="18"/>
      <c r="I25" s="18"/>
      <c r="J25" s="18"/>
      <c r="K25" s="18"/>
      <c r="L25" s="18"/>
      <c r="M25" s="7" t="s">
        <v>396</v>
      </c>
    </row>
    <row r="26" spans="1:13" x14ac:dyDescent="0.2">
      <c r="A26" s="8" t="str">
        <f t="shared" si="2"/>
        <v>2025/9末</v>
      </c>
      <c r="B26" s="8" t="str">
        <f t="shared" si="2"/>
        <v>令和7/9末</v>
      </c>
      <c r="C26" s="16">
        <v>24</v>
      </c>
      <c r="D26" s="16">
        <v>22</v>
      </c>
      <c r="E26" s="17" t="s">
        <v>65</v>
      </c>
      <c r="F26" s="16"/>
      <c r="G26" s="16"/>
      <c r="H26" s="16"/>
      <c r="I26" s="16"/>
      <c r="J26" s="16"/>
      <c r="K26" s="16"/>
      <c r="L26" s="16"/>
      <c r="M26" s="9" t="s">
        <v>396</v>
      </c>
    </row>
    <row r="27" spans="1:13" x14ac:dyDescent="0.2">
      <c r="A27" s="10" t="str">
        <f t="shared" si="2"/>
        <v>2025/9末</v>
      </c>
      <c r="B27" s="10" t="str">
        <f t="shared" si="2"/>
        <v>令和7/9末</v>
      </c>
      <c r="C27" s="18">
        <v>25</v>
      </c>
      <c r="D27" s="18">
        <v>23</v>
      </c>
      <c r="E27" s="19" t="s">
        <v>66</v>
      </c>
      <c r="F27" s="18"/>
      <c r="G27" s="18"/>
      <c r="H27" s="18"/>
      <c r="I27" s="18"/>
      <c r="J27" s="18"/>
      <c r="K27" s="18"/>
      <c r="L27" s="18"/>
      <c r="M27" s="7" t="s">
        <v>396</v>
      </c>
    </row>
    <row r="28" spans="1:13" x14ac:dyDescent="0.2">
      <c r="A28" s="8" t="str">
        <f t="shared" si="2"/>
        <v>2025/9末</v>
      </c>
      <c r="B28" s="8" t="str">
        <f t="shared" si="2"/>
        <v>令和7/9末</v>
      </c>
      <c r="C28" s="16">
        <v>26</v>
      </c>
      <c r="D28" s="16">
        <v>24</v>
      </c>
      <c r="E28" s="17" t="s">
        <v>67</v>
      </c>
      <c r="F28" s="16"/>
      <c r="G28" s="16"/>
      <c r="H28" s="16"/>
      <c r="I28" s="16"/>
      <c r="J28" s="16"/>
      <c r="K28" s="16"/>
      <c r="L28" s="16"/>
      <c r="M28" s="9" t="s">
        <v>396</v>
      </c>
    </row>
    <row r="29" spans="1:13" x14ac:dyDescent="0.2">
      <c r="A29" s="10" t="str">
        <f t="shared" si="2"/>
        <v>2025/9末</v>
      </c>
      <c r="B29" s="10" t="str">
        <f t="shared" si="2"/>
        <v>令和7/9末</v>
      </c>
      <c r="C29" s="18">
        <v>27</v>
      </c>
      <c r="D29" s="18">
        <v>25</v>
      </c>
      <c r="E29" s="19" t="s">
        <v>68</v>
      </c>
      <c r="F29" s="18"/>
      <c r="G29" s="18"/>
      <c r="H29" s="18"/>
      <c r="I29" s="18"/>
      <c r="J29" s="18"/>
      <c r="K29" s="18"/>
      <c r="L29" s="18"/>
      <c r="M29" s="7" t="s">
        <v>396</v>
      </c>
    </row>
    <row r="30" spans="1:13" x14ac:dyDescent="0.2">
      <c r="A30" s="8" t="str">
        <f t="shared" si="2"/>
        <v>2025/9末</v>
      </c>
      <c r="B30" s="8" t="str">
        <f t="shared" si="2"/>
        <v>令和7/9末</v>
      </c>
      <c r="C30" s="16">
        <v>28</v>
      </c>
      <c r="D30" s="16">
        <v>26</v>
      </c>
      <c r="E30" s="17" t="s">
        <v>69</v>
      </c>
      <c r="F30" s="16"/>
      <c r="G30" s="16"/>
      <c r="H30" s="16"/>
      <c r="I30" s="16"/>
      <c r="J30" s="16"/>
      <c r="K30" s="16"/>
      <c r="L30" s="16"/>
      <c r="M30" s="9" t="s">
        <v>396</v>
      </c>
    </row>
    <row r="31" spans="1:13" x14ac:dyDescent="0.2">
      <c r="A31" s="10" t="str">
        <f t="shared" si="2"/>
        <v>2025/9末</v>
      </c>
      <c r="B31" s="10" t="str">
        <f t="shared" si="2"/>
        <v>令和7/9末</v>
      </c>
      <c r="C31" s="18">
        <v>29</v>
      </c>
      <c r="D31" s="18">
        <v>28</v>
      </c>
      <c r="E31" s="19" t="s">
        <v>70</v>
      </c>
      <c r="F31" s="18"/>
      <c r="G31" s="18"/>
      <c r="H31" s="18"/>
      <c r="I31" s="18"/>
      <c r="J31" s="18"/>
      <c r="K31" s="18"/>
      <c r="L31" s="18"/>
      <c r="M31" s="7" t="s">
        <v>396</v>
      </c>
    </row>
    <row r="32" spans="1:13" x14ac:dyDescent="0.2">
      <c r="A32" s="8" t="str">
        <f t="shared" si="2"/>
        <v>2025/9末</v>
      </c>
      <c r="B32" s="8" t="str">
        <f t="shared" si="2"/>
        <v>令和7/9末</v>
      </c>
      <c r="C32" s="16">
        <v>30</v>
      </c>
      <c r="D32" s="16">
        <v>29</v>
      </c>
      <c r="E32" s="17" t="s">
        <v>71</v>
      </c>
      <c r="F32" s="16"/>
      <c r="G32" s="16"/>
      <c r="H32" s="16"/>
      <c r="I32" s="16"/>
      <c r="J32" s="16"/>
      <c r="K32" s="16"/>
      <c r="L32" s="16"/>
      <c r="M32" s="9" t="s">
        <v>396</v>
      </c>
    </row>
    <row r="33" spans="1:13" x14ac:dyDescent="0.2">
      <c r="A33" s="10" t="str">
        <f t="shared" si="2"/>
        <v>2025/9末</v>
      </c>
      <c r="B33" s="10" t="str">
        <f t="shared" si="2"/>
        <v>令和7/9末</v>
      </c>
      <c r="C33" s="18">
        <v>31</v>
      </c>
      <c r="D33" s="18">
        <v>30</v>
      </c>
      <c r="E33" s="19" t="s">
        <v>72</v>
      </c>
      <c r="F33" s="18"/>
      <c r="G33" s="18"/>
      <c r="H33" s="18"/>
      <c r="I33" s="18"/>
      <c r="J33" s="18"/>
      <c r="K33" s="18"/>
      <c r="L33" s="18"/>
      <c r="M33" s="7" t="s">
        <v>396</v>
      </c>
    </row>
    <row r="34" spans="1:13" x14ac:dyDescent="0.2">
      <c r="A34" s="8" t="str">
        <f t="shared" si="2"/>
        <v>2025/9末</v>
      </c>
      <c r="B34" s="8" t="str">
        <f t="shared" si="2"/>
        <v>令和7/9末</v>
      </c>
      <c r="C34" s="16">
        <v>32</v>
      </c>
      <c r="D34" s="16">
        <v>31</v>
      </c>
      <c r="E34" s="17" t="s">
        <v>73</v>
      </c>
      <c r="F34" s="16"/>
      <c r="G34" s="16"/>
      <c r="H34" s="16"/>
      <c r="I34" s="16"/>
      <c r="J34" s="16"/>
      <c r="K34" s="16"/>
      <c r="L34" s="16"/>
      <c r="M34" s="9" t="s">
        <v>396</v>
      </c>
    </row>
    <row r="35" spans="1:13" x14ac:dyDescent="0.2">
      <c r="A35" s="10" t="str">
        <f t="shared" si="2"/>
        <v>2025/9末</v>
      </c>
      <c r="B35" s="10" t="str">
        <f t="shared" si="2"/>
        <v>令和7/9末</v>
      </c>
      <c r="C35" s="18">
        <v>33</v>
      </c>
      <c r="D35" s="18">
        <v>32</v>
      </c>
      <c r="E35" s="19" t="s">
        <v>74</v>
      </c>
      <c r="F35" s="18"/>
      <c r="G35" s="18"/>
      <c r="H35" s="18"/>
      <c r="I35" s="18"/>
      <c r="J35" s="18"/>
      <c r="K35" s="18"/>
      <c r="L35" s="18"/>
      <c r="M35" s="7" t="s">
        <v>396</v>
      </c>
    </row>
    <row r="36" spans="1:13" x14ac:dyDescent="0.2">
      <c r="A36" s="8" t="str">
        <f t="shared" si="2"/>
        <v>2025/9末</v>
      </c>
      <c r="B36" s="8" t="str">
        <f t="shared" si="2"/>
        <v>令和7/9末</v>
      </c>
      <c r="C36" s="16">
        <v>34</v>
      </c>
      <c r="D36" s="16">
        <v>33</v>
      </c>
      <c r="E36" s="17" t="s">
        <v>75</v>
      </c>
      <c r="F36" s="16"/>
      <c r="G36" s="16"/>
      <c r="H36" s="16"/>
      <c r="I36" s="16"/>
      <c r="J36" s="16"/>
      <c r="K36" s="16"/>
      <c r="L36" s="16"/>
      <c r="M36" s="9" t="s">
        <v>396</v>
      </c>
    </row>
    <row r="37" spans="1:13" x14ac:dyDescent="0.2">
      <c r="A37" s="10" t="str">
        <f t="shared" ref="A37:B52" si="3">A36</f>
        <v>2025/9末</v>
      </c>
      <c r="B37" s="10" t="str">
        <f t="shared" si="3"/>
        <v>令和7/9末</v>
      </c>
      <c r="C37" s="18">
        <v>35</v>
      </c>
      <c r="D37" s="18">
        <v>34</v>
      </c>
      <c r="E37" s="19" t="s">
        <v>76</v>
      </c>
      <c r="F37" s="18"/>
      <c r="G37" s="18"/>
      <c r="H37" s="18"/>
      <c r="I37" s="18"/>
      <c r="J37" s="18"/>
      <c r="K37" s="18"/>
      <c r="L37" s="18"/>
      <c r="M37" s="7" t="s">
        <v>396</v>
      </c>
    </row>
    <row r="38" spans="1:13" x14ac:dyDescent="0.2">
      <c r="A38" s="8" t="str">
        <f t="shared" si="3"/>
        <v>2025/9末</v>
      </c>
      <c r="B38" s="8" t="str">
        <f t="shared" si="3"/>
        <v>令和7/9末</v>
      </c>
      <c r="C38" s="16">
        <v>36</v>
      </c>
      <c r="D38" s="16">
        <v>35</v>
      </c>
      <c r="E38" s="17" t="s">
        <v>77</v>
      </c>
      <c r="F38" s="16"/>
      <c r="G38" s="16"/>
      <c r="H38" s="16"/>
      <c r="I38" s="16"/>
      <c r="J38" s="16"/>
      <c r="K38" s="16"/>
      <c r="L38" s="16"/>
      <c r="M38" s="9" t="s">
        <v>396</v>
      </c>
    </row>
    <row r="39" spans="1:13" x14ac:dyDescent="0.2">
      <c r="A39" s="10" t="str">
        <f t="shared" si="3"/>
        <v>2025/9末</v>
      </c>
      <c r="B39" s="10" t="str">
        <f t="shared" si="3"/>
        <v>令和7/9末</v>
      </c>
      <c r="C39" s="18">
        <v>37</v>
      </c>
      <c r="D39" s="18">
        <v>36</v>
      </c>
      <c r="E39" s="19" t="s">
        <v>78</v>
      </c>
      <c r="F39" s="18"/>
      <c r="G39" s="18"/>
      <c r="H39" s="18"/>
      <c r="I39" s="18"/>
      <c r="J39" s="18"/>
      <c r="K39" s="18"/>
      <c r="L39" s="18"/>
      <c r="M39" s="7" t="s">
        <v>396</v>
      </c>
    </row>
    <row r="40" spans="1:13" x14ac:dyDescent="0.2">
      <c r="A40" s="8" t="str">
        <f t="shared" si="3"/>
        <v>2025/9末</v>
      </c>
      <c r="B40" s="8" t="str">
        <f t="shared" si="3"/>
        <v>令和7/9末</v>
      </c>
      <c r="C40" s="16">
        <v>38</v>
      </c>
      <c r="D40" s="16">
        <v>37</v>
      </c>
      <c r="E40" s="17" t="s">
        <v>79</v>
      </c>
      <c r="F40" s="16"/>
      <c r="G40" s="16"/>
      <c r="H40" s="16"/>
      <c r="I40" s="16"/>
      <c r="J40" s="16"/>
      <c r="K40" s="16"/>
      <c r="L40" s="16"/>
      <c r="M40" s="9" t="s">
        <v>396</v>
      </c>
    </row>
    <row r="41" spans="1:13" x14ac:dyDescent="0.2">
      <c r="A41" s="10" t="str">
        <f t="shared" si="3"/>
        <v>2025/9末</v>
      </c>
      <c r="B41" s="10" t="str">
        <f t="shared" si="3"/>
        <v>令和7/9末</v>
      </c>
      <c r="C41" s="18">
        <v>39</v>
      </c>
      <c r="D41" s="18">
        <v>38</v>
      </c>
      <c r="E41" s="19" t="s">
        <v>80</v>
      </c>
      <c r="F41" s="18"/>
      <c r="G41" s="18"/>
      <c r="H41" s="18"/>
      <c r="I41" s="18"/>
      <c r="J41" s="18"/>
      <c r="K41" s="18"/>
      <c r="L41" s="18"/>
      <c r="M41" s="7" t="s">
        <v>396</v>
      </c>
    </row>
    <row r="42" spans="1:13" x14ac:dyDescent="0.2">
      <c r="A42" s="8" t="str">
        <f t="shared" si="3"/>
        <v>2025/9末</v>
      </c>
      <c r="B42" s="8" t="str">
        <f t="shared" si="3"/>
        <v>令和7/9末</v>
      </c>
      <c r="C42" s="16">
        <v>40</v>
      </c>
      <c r="D42" s="16">
        <v>39</v>
      </c>
      <c r="E42" s="17" t="s">
        <v>81</v>
      </c>
      <c r="F42" s="16"/>
      <c r="G42" s="16"/>
      <c r="H42" s="16"/>
      <c r="I42" s="16"/>
      <c r="J42" s="16"/>
      <c r="K42" s="16"/>
      <c r="L42" s="16"/>
      <c r="M42" s="9" t="s">
        <v>396</v>
      </c>
    </row>
    <row r="43" spans="1:13" x14ac:dyDescent="0.2">
      <c r="A43" s="10" t="str">
        <f t="shared" si="3"/>
        <v>2025/9末</v>
      </c>
      <c r="B43" s="10" t="str">
        <f t="shared" si="3"/>
        <v>令和7/9末</v>
      </c>
      <c r="C43" s="18">
        <v>41</v>
      </c>
      <c r="D43" s="18">
        <v>40</v>
      </c>
      <c r="E43" s="19" t="s">
        <v>465</v>
      </c>
      <c r="F43" s="18"/>
      <c r="G43" s="18"/>
      <c r="H43" s="18"/>
      <c r="I43" s="18"/>
      <c r="J43" s="18"/>
      <c r="K43" s="18"/>
      <c r="L43" s="18"/>
      <c r="M43" s="7" t="s">
        <v>396</v>
      </c>
    </row>
    <row r="44" spans="1:13" x14ac:dyDescent="0.2">
      <c r="A44" s="8" t="str">
        <f t="shared" si="3"/>
        <v>2025/9末</v>
      </c>
      <c r="B44" s="8" t="str">
        <f t="shared" si="3"/>
        <v>令和7/9末</v>
      </c>
      <c r="C44" s="16">
        <v>42</v>
      </c>
      <c r="D44" s="16">
        <v>41</v>
      </c>
      <c r="E44" s="17" t="s">
        <v>466</v>
      </c>
      <c r="F44" s="16"/>
      <c r="G44" s="16"/>
      <c r="H44" s="16"/>
      <c r="I44" s="16"/>
      <c r="J44" s="16"/>
      <c r="K44" s="16"/>
      <c r="L44" s="16"/>
      <c r="M44" s="9" t="s">
        <v>396</v>
      </c>
    </row>
    <row r="45" spans="1:13" x14ac:dyDescent="0.2">
      <c r="A45" s="10" t="str">
        <f t="shared" si="3"/>
        <v>2025/9末</v>
      </c>
      <c r="B45" s="10" t="str">
        <f t="shared" si="3"/>
        <v>令和7/9末</v>
      </c>
      <c r="C45" s="18">
        <v>43</v>
      </c>
      <c r="D45" s="18">
        <v>42</v>
      </c>
      <c r="E45" s="19" t="s">
        <v>82</v>
      </c>
      <c r="F45" s="18"/>
      <c r="G45" s="18"/>
      <c r="H45" s="18"/>
      <c r="I45" s="18"/>
      <c r="J45" s="18"/>
      <c r="K45" s="18"/>
      <c r="L45" s="18"/>
      <c r="M45" s="7" t="s">
        <v>396</v>
      </c>
    </row>
    <row r="46" spans="1:13" x14ac:dyDescent="0.2">
      <c r="A46" s="8" t="str">
        <f t="shared" si="3"/>
        <v>2025/9末</v>
      </c>
      <c r="B46" s="8" t="str">
        <f t="shared" si="3"/>
        <v>令和7/9末</v>
      </c>
      <c r="C46" s="16">
        <v>44</v>
      </c>
      <c r="D46" s="16">
        <v>43</v>
      </c>
      <c r="E46" s="17" t="s">
        <v>83</v>
      </c>
      <c r="F46" s="16"/>
      <c r="G46" s="16"/>
      <c r="H46" s="16"/>
      <c r="I46" s="16"/>
      <c r="J46" s="16"/>
      <c r="K46" s="16"/>
      <c r="L46" s="16"/>
      <c r="M46" s="9" t="s">
        <v>396</v>
      </c>
    </row>
    <row r="47" spans="1:13" x14ac:dyDescent="0.2">
      <c r="A47" s="10" t="str">
        <f t="shared" si="3"/>
        <v>2025/9末</v>
      </c>
      <c r="B47" s="10" t="str">
        <f t="shared" si="3"/>
        <v>令和7/9末</v>
      </c>
      <c r="C47" s="18">
        <v>45</v>
      </c>
      <c r="D47" s="18">
        <v>44</v>
      </c>
      <c r="E47" s="19" t="s">
        <v>84</v>
      </c>
      <c r="F47" s="18"/>
      <c r="G47" s="18"/>
      <c r="H47" s="18"/>
      <c r="I47" s="18"/>
      <c r="J47" s="18"/>
      <c r="K47" s="18"/>
      <c r="L47" s="18"/>
      <c r="M47" s="7" t="s">
        <v>396</v>
      </c>
    </row>
    <row r="48" spans="1:13" x14ac:dyDescent="0.2">
      <c r="A48" s="8" t="str">
        <f t="shared" si="3"/>
        <v>2025/9末</v>
      </c>
      <c r="B48" s="8" t="str">
        <f t="shared" si="3"/>
        <v>令和7/9末</v>
      </c>
      <c r="C48" s="16">
        <v>46</v>
      </c>
      <c r="D48" s="16">
        <v>45</v>
      </c>
      <c r="E48" s="17" t="s">
        <v>85</v>
      </c>
      <c r="F48" s="16"/>
      <c r="G48" s="16"/>
      <c r="H48" s="16"/>
      <c r="I48" s="16"/>
      <c r="J48" s="16"/>
      <c r="K48" s="16"/>
      <c r="L48" s="16"/>
      <c r="M48" s="9" t="s">
        <v>396</v>
      </c>
    </row>
    <row r="49" spans="1:13" x14ac:dyDescent="0.2">
      <c r="A49" s="10" t="str">
        <f t="shared" si="3"/>
        <v>2025/9末</v>
      </c>
      <c r="B49" s="10" t="str">
        <f t="shared" si="3"/>
        <v>令和7/9末</v>
      </c>
      <c r="C49" s="18">
        <v>47</v>
      </c>
      <c r="D49" s="18">
        <v>46</v>
      </c>
      <c r="E49" s="19" t="s">
        <v>86</v>
      </c>
      <c r="F49" s="18"/>
      <c r="G49" s="18"/>
      <c r="H49" s="18"/>
      <c r="I49" s="18"/>
      <c r="J49" s="18"/>
      <c r="K49" s="18"/>
      <c r="L49" s="18"/>
      <c r="M49" s="7" t="s">
        <v>396</v>
      </c>
    </row>
    <row r="50" spans="1:13" x14ac:dyDescent="0.2">
      <c r="A50" s="8" t="str">
        <f t="shared" si="3"/>
        <v>2025/9末</v>
      </c>
      <c r="B50" s="8" t="str">
        <f t="shared" si="3"/>
        <v>令和7/9末</v>
      </c>
      <c r="C50" s="16">
        <v>48</v>
      </c>
      <c r="D50" s="16">
        <v>47</v>
      </c>
      <c r="E50" s="17" t="s">
        <v>87</v>
      </c>
      <c r="F50" s="16"/>
      <c r="G50" s="16"/>
      <c r="H50" s="16"/>
      <c r="I50" s="16"/>
      <c r="J50" s="16"/>
      <c r="K50" s="16"/>
      <c r="L50" s="16"/>
      <c r="M50" s="9" t="s">
        <v>396</v>
      </c>
    </row>
    <row r="51" spans="1:13" x14ac:dyDescent="0.2">
      <c r="A51" s="10" t="str">
        <f t="shared" si="3"/>
        <v>2025/9末</v>
      </c>
      <c r="B51" s="10" t="str">
        <f t="shared" si="3"/>
        <v>令和7/9末</v>
      </c>
      <c r="C51" s="18">
        <v>49</v>
      </c>
      <c r="D51" s="18">
        <v>48</v>
      </c>
      <c r="E51" s="19" t="s">
        <v>88</v>
      </c>
      <c r="F51" s="18"/>
      <c r="G51" s="18"/>
      <c r="H51" s="18"/>
      <c r="I51" s="18"/>
      <c r="J51" s="18"/>
      <c r="K51" s="18"/>
      <c r="L51" s="18"/>
      <c r="M51" s="7" t="s">
        <v>396</v>
      </c>
    </row>
    <row r="52" spans="1:13" x14ac:dyDescent="0.2">
      <c r="A52" s="8" t="str">
        <f t="shared" si="3"/>
        <v>2025/9末</v>
      </c>
      <c r="B52" s="8" t="str">
        <f t="shared" si="3"/>
        <v>令和7/9末</v>
      </c>
      <c r="C52" s="16">
        <v>50</v>
      </c>
      <c r="D52" s="16">
        <v>49</v>
      </c>
      <c r="E52" s="17" t="s">
        <v>89</v>
      </c>
      <c r="F52" s="16"/>
      <c r="G52" s="16"/>
      <c r="H52" s="16"/>
      <c r="I52" s="16"/>
      <c r="J52" s="16"/>
      <c r="K52" s="16"/>
      <c r="L52" s="16"/>
      <c r="M52" s="9" t="s">
        <v>396</v>
      </c>
    </row>
    <row r="53" spans="1:13" x14ac:dyDescent="0.2">
      <c r="A53" s="10" t="str">
        <f t="shared" ref="A53:B68" si="4">A52</f>
        <v>2025/9末</v>
      </c>
      <c r="B53" s="10" t="str">
        <f t="shared" si="4"/>
        <v>令和7/9末</v>
      </c>
      <c r="C53" s="18">
        <v>51</v>
      </c>
      <c r="D53" s="18">
        <v>50</v>
      </c>
      <c r="E53" s="19" t="s">
        <v>90</v>
      </c>
      <c r="F53" s="18"/>
      <c r="G53" s="18"/>
      <c r="H53" s="18"/>
      <c r="I53" s="18"/>
      <c r="J53" s="18"/>
      <c r="K53" s="18"/>
      <c r="L53" s="18"/>
      <c r="M53" s="7" t="s">
        <v>396</v>
      </c>
    </row>
    <row r="54" spans="1:13" x14ac:dyDescent="0.2">
      <c r="A54" s="8" t="str">
        <f t="shared" si="4"/>
        <v>2025/9末</v>
      </c>
      <c r="B54" s="8" t="str">
        <f t="shared" si="4"/>
        <v>令和7/9末</v>
      </c>
      <c r="C54" s="16">
        <v>52</v>
      </c>
      <c r="D54" s="16">
        <v>51</v>
      </c>
      <c r="E54" s="17" t="s">
        <v>91</v>
      </c>
      <c r="F54" s="16"/>
      <c r="G54" s="16"/>
      <c r="H54" s="16"/>
      <c r="I54" s="16"/>
      <c r="J54" s="16"/>
      <c r="K54" s="16"/>
      <c r="L54" s="16"/>
      <c r="M54" s="9" t="s">
        <v>396</v>
      </c>
    </row>
    <row r="55" spans="1:13" x14ac:dyDescent="0.2">
      <c r="A55" s="10" t="str">
        <f t="shared" si="4"/>
        <v>2025/9末</v>
      </c>
      <c r="B55" s="10" t="str">
        <f t="shared" si="4"/>
        <v>令和7/9末</v>
      </c>
      <c r="C55" s="18">
        <v>53</v>
      </c>
      <c r="D55" s="18">
        <v>52</v>
      </c>
      <c r="E55" s="19" t="s">
        <v>92</v>
      </c>
      <c r="F55" s="18"/>
      <c r="G55" s="18"/>
      <c r="H55" s="18"/>
      <c r="I55" s="18"/>
      <c r="J55" s="18"/>
      <c r="K55" s="18"/>
      <c r="L55" s="18"/>
      <c r="M55" s="7" t="s">
        <v>396</v>
      </c>
    </row>
    <row r="56" spans="1:13" x14ac:dyDescent="0.2">
      <c r="A56" s="8" t="str">
        <f t="shared" si="4"/>
        <v>2025/9末</v>
      </c>
      <c r="B56" s="8" t="str">
        <f t="shared" si="4"/>
        <v>令和7/9末</v>
      </c>
      <c r="C56" s="16">
        <v>54</v>
      </c>
      <c r="D56" s="16">
        <v>53</v>
      </c>
      <c r="E56" s="17" t="s">
        <v>93</v>
      </c>
      <c r="F56" s="16"/>
      <c r="G56" s="16"/>
      <c r="H56" s="16"/>
      <c r="I56" s="16"/>
      <c r="J56" s="16"/>
      <c r="K56" s="16"/>
      <c r="L56" s="16"/>
      <c r="M56" s="9" t="s">
        <v>396</v>
      </c>
    </row>
    <row r="57" spans="1:13" x14ac:dyDescent="0.2">
      <c r="A57" s="10" t="str">
        <f t="shared" si="4"/>
        <v>2025/9末</v>
      </c>
      <c r="B57" s="10" t="str">
        <f t="shared" si="4"/>
        <v>令和7/9末</v>
      </c>
      <c r="C57" s="18">
        <v>55</v>
      </c>
      <c r="D57" s="18">
        <v>54</v>
      </c>
      <c r="E57" s="19" t="s">
        <v>94</v>
      </c>
      <c r="F57" s="18"/>
      <c r="G57" s="18"/>
      <c r="H57" s="18"/>
      <c r="I57" s="18"/>
      <c r="J57" s="18"/>
      <c r="K57" s="18"/>
      <c r="L57" s="18"/>
      <c r="M57" s="7" t="s">
        <v>396</v>
      </c>
    </row>
    <row r="58" spans="1:13" x14ac:dyDescent="0.2">
      <c r="A58" s="8" t="str">
        <f t="shared" si="4"/>
        <v>2025/9末</v>
      </c>
      <c r="B58" s="8" t="str">
        <f t="shared" si="4"/>
        <v>令和7/9末</v>
      </c>
      <c r="C58" s="16">
        <v>56</v>
      </c>
      <c r="D58" s="16">
        <v>55</v>
      </c>
      <c r="E58" s="17" t="s">
        <v>95</v>
      </c>
      <c r="F58" s="16"/>
      <c r="G58" s="16"/>
      <c r="H58" s="16"/>
      <c r="I58" s="16"/>
      <c r="J58" s="16"/>
      <c r="K58" s="16"/>
      <c r="L58" s="16"/>
      <c r="M58" s="9" t="s">
        <v>396</v>
      </c>
    </row>
    <row r="59" spans="1:13" x14ac:dyDescent="0.2">
      <c r="A59" s="10" t="str">
        <f t="shared" si="4"/>
        <v>2025/9末</v>
      </c>
      <c r="B59" s="10" t="str">
        <f t="shared" si="4"/>
        <v>令和7/9末</v>
      </c>
      <c r="C59" s="18">
        <v>57</v>
      </c>
      <c r="D59" s="18">
        <v>56</v>
      </c>
      <c r="E59" s="19" t="s">
        <v>467</v>
      </c>
      <c r="F59" s="18"/>
      <c r="G59" s="18"/>
      <c r="H59" s="18"/>
      <c r="I59" s="18"/>
      <c r="J59" s="18"/>
      <c r="K59" s="18"/>
      <c r="L59" s="18"/>
      <c r="M59" s="7" t="s">
        <v>396</v>
      </c>
    </row>
    <row r="60" spans="1:13" x14ac:dyDescent="0.2">
      <c r="A60" s="8" t="str">
        <f t="shared" si="4"/>
        <v>2025/9末</v>
      </c>
      <c r="B60" s="8" t="str">
        <f t="shared" si="4"/>
        <v>令和7/9末</v>
      </c>
      <c r="C60" s="16">
        <v>58</v>
      </c>
      <c r="D60" s="16">
        <v>57</v>
      </c>
      <c r="E60" s="17" t="s">
        <v>96</v>
      </c>
      <c r="F60" s="16"/>
      <c r="G60" s="16"/>
      <c r="H60" s="16"/>
      <c r="I60" s="16"/>
      <c r="J60" s="16"/>
      <c r="K60" s="16"/>
      <c r="L60" s="16"/>
      <c r="M60" s="9" t="s">
        <v>396</v>
      </c>
    </row>
    <row r="61" spans="1:13" x14ac:dyDescent="0.2">
      <c r="A61" s="10" t="str">
        <f t="shared" si="4"/>
        <v>2025/9末</v>
      </c>
      <c r="B61" s="10" t="str">
        <f t="shared" si="4"/>
        <v>令和7/9末</v>
      </c>
      <c r="C61" s="18">
        <v>59</v>
      </c>
      <c r="D61" s="18">
        <v>58</v>
      </c>
      <c r="E61" s="19" t="s">
        <v>97</v>
      </c>
      <c r="F61" s="18"/>
      <c r="G61" s="18"/>
      <c r="H61" s="18"/>
      <c r="I61" s="18"/>
      <c r="J61" s="18"/>
      <c r="K61" s="18"/>
      <c r="L61" s="18"/>
      <c r="M61" s="7" t="s">
        <v>396</v>
      </c>
    </row>
    <row r="62" spans="1:13" x14ac:dyDescent="0.2">
      <c r="A62" s="8" t="str">
        <f t="shared" si="4"/>
        <v>2025/9末</v>
      </c>
      <c r="B62" s="8" t="str">
        <f t="shared" si="4"/>
        <v>令和7/9末</v>
      </c>
      <c r="C62" s="16">
        <v>60</v>
      </c>
      <c r="D62" s="16">
        <v>59</v>
      </c>
      <c r="E62" s="17" t="s">
        <v>98</v>
      </c>
      <c r="F62" s="16"/>
      <c r="G62" s="16"/>
      <c r="H62" s="16"/>
      <c r="I62" s="16"/>
      <c r="J62" s="16"/>
      <c r="K62" s="16"/>
      <c r="L62" s="16"/>
      <c r="M62" s="9" t="s">
        <v>396</v>
      </c>
    </row>
    <row r="63" spans="1:13" x14ac:dyDescent="0.2">
      <c r="A63" s="10" t="str">
        <f t="shared" si="4"/>
        <v>2025/9末</v>
      </c>
      <c r="B63" s="10" t="str">
        <f t="shared" si="4"/>
        <v>令和7/9末</v>
      </c>
      <c r="C63" s="18">
        <v>61</v>
      </c>
      <c r="D63" s="18">
        <v>60</v>
      </c>
      <c r="E63" s="19" t="s">
        <v>99</v>
      </c>
      <c r="F63" s="18"/>
      <c r="G63" s="18"/>
      <c r="H63" s="18"/>
      <c r="I63" s="18"/>
      <c r="J63" s="18"/>
      <c r="K63" s="18"/>
      <c r="L63" s="18"/>
      <c r="M63" s="7" t="s">
        <v>396</v>
      </c>
    </row>
    <row r="64" spans="1:13" x14ac:dyDescent="0.2">
      <c r="A64" s="8" t="str">
        <f t="shared" si="4"/>
        <v>2025/9末</v>
      </c>
      <c r="B64" s="8" t="str">
        <f t="shared" si="4"/>
        <v>令和7/9末</v>
      </c>
      <c r="C64" s="16">
        <v>62</v>
      </c>
      <c r="D64" s="16">
        <v>61</v>
      </c>
      <c r="E64" s="17" t="s">
        <v>100</v>
      </c>
      <c r="F64" s="16"/>
      <c r="G64" s="16"/>
      <c r="H64" s="16"/>
      <c r="I64" s="16"/>
      <c r="J64" s="16"/>
      <c r="K64" s="16"/>
      <c r="L64" s="16"/>
      <c r="M64" s="9" t="s">
        <v>396</v>
      </c>
    </row>
    <row r="65" spans="1:13" x14ac:dyDescent="0.2">
      <c r="A65" s="10" t="str">
        <f t="shared" si="4"/>
        <v>2025/9末</v>
      </c>
      <c r="B65" s="10" t="str">
        <f t="shared" si="4"/>
        <v>令和7/9末</v>
      </c>
      <c r="C65" s="18">
        <v>63</v>
      </c>
      <c r="D65" s="18">
        <v>62</v>
      </c>
      <c r="E65" s="19" t="s">
        <v>101</v>
      </c>
      <c r="F65" s="18"/>
      <c r="G65" s="18"/>
      <c r="H65" s="18"/>
      <c r="I65" s="18"/>
      <c r="J65" s="18"/>
      <c r="K65" s="18"/>
      <c r="L65" s="18"/>
      <c r="M65" s="7" t="s">
        <v>396</v>
      </c>
    </row>
    <row r="66" spans="1:13" x14ac:dyDescent="0.2">
      <c r="A66" s="8" t="str">
        <f t="shared" si="4"/>
        <v>2025/9末</v>
      </c>
      <c r="B66" s="8" t="str">
        <f t="shared" si="4"/>
        <v>令和7/9末</v>
      </c>
      <c r="C66" s="16">
        <v>64</v>
      </c>
      <c r="D66" s="16">
        <v>63</v>
      </c>
      <c r="E66" s="17" t="s">
        <v>102</v>
      </c>
      <c r="F66" s="16"/>
      <c r="G66" s="16"/>
      <c r="H66" s="16"/>
      <c r="I66" s="16"/>
      <c r="J66" s="16"/>
      <c r="K66" s="16"/>
      <c r="L66" s="16"/>
      <c r="M66" s="9" t="s">
        <v>396</v>
      </c>
    </row>
    <row r="67" spans="1:13" x14ac:dyDescent="0.2">
      <c r="A67" s="10" t="str">
        <f t="shared" si="4"/>
        <v>2025/9末</v>
      </c>
      <c r="B67" s="10" t="str">
        <f t="shared" si="4"/>
        <v>令和7/9末</v>
      </c>
      <c r="C67" s="18">
        <v>65</v>
      </c>
      <c r="D67" s="18">
        <v>64</v>
      </c>
      <c r="E67" s="19" t="s">
        <v>103</v>
      </c>
      <c r="F67" s="18"/>
      <c r="G67" s="18"/>
      <c r="H67" s="18"/>
      <c r="I67" s="18"/>
      <c r="J67" s="18"/>
      <c r="K67" s="18"/>
      <c r="L67" s="18"/>
      <c r="M67" s="7" t="s">
        <v>396</v>
      </c>
    </row>
    <row r="68" spans="1:13" x14ac:dyDescent="0.2">
      <c r="A68" s="8" t="str">
        <f t="shared" si="4"/>
        <v>2025/9末</v>
      </c>
      <c r="B68" s="8" t="str">
        <f t="shared" si="4"/>
        <v>令和7/9末</v>
      </c>
      <c r="C68" s="16">
        <v>66</v>
      </c>
      <c r="D68" s="16">
        <v>65</v>
      </c>
      <c r="E68" s="17" t="s">
        <v>104</v>
      </c>
      <c r="F68" s="16"/>
      <c r="G68" s="16"/>
      <c r="H68" s="16"/>
      <c r="I68" s="16"/>
      <c r="J68" s="16"/>
      <c r="K68" s="16"/>
      <c r="L68" s="16"/>
      <c r="M68" s="9" t="s">
        <v>396</v>
      </c>
    </row>
    <row r="69" spans="1:13" x14ac:dyDescent="0.2">
      <c r="A69" s="10" t="str">
        <f t="shared" ref="A69:B84" si="5">A68</f>
        <v>2025/9末</v>
      </c>
      <c r="B69" s="10" t="str">
        <f t="shared" si="5"/>
        <v>令和7/9末</v>
      </c>
      <c r="C69" s="18">
        <v>67</v>
      </c>
      <c r="D69" s="18">
        <v>66</v>
      </c>
      <c r="E69" s="19" t="s">
        <v>105</v>
      </c>
      <c r="F69" s="18"/>
      <c r="G69" s="18"/>
      <c r="H69" s="18"/>
      <c r="I69" s="18"/>
      <c r="J69" s="18"/>
      <c r="K69" s="18"/>
      <c r="L69" s="18"/>
      <c r="M69" s="7" t="s">
        <v>396</v>
      </c>
    </row>
    <row r="70" spans="1:13" x14ac:dyDescent="0.2">
      <c r="A70" s="8" t="str">
        <f t="shared" si="5"/>
        <v>2025/9末</v>
      </c>
      <c r="B70" s="8" t="str">
        <f t="shared" si="5"/>
        <v>令和7/9末</v>
      </c>
      <c r="C70" s="16">
        <v>68</v>
      </c>
      <c r="D70" s="16">
        <v>67</v>
      </c>
      <c r="E70" s="17" t="s">
        <v>106</v>
      </c>
      <c r="F70" s="16"/>
      <c r="G70" s="16"/>
      <c r="H70" s="16"/>
      <c r="I70" s="16"/>
      <c r="J70" s="16"/>
      <c r="K70" s="16"/>
      <c r="L70" s="16"/>
      <c r="M70" s="9" t="s">
        <v>396</v>
      </c>
    </row>
    <row r="71" spans="1:13" x14ac:dyDescent="0.2">
      <c r="A71" s="10" t="str">
        <f t="shared" si="5"/>
        <v>2025/9末</v>
      </c>
      <c r="B71" s="10" t="str">
        <f t="shared" si="5"/>
        <v>令和7/9末</v>
      </c>
      <c r="C71" s="18">
        <v>69</v>
      </c>
      <c r="D71" s="18">
        <v>68</v>
      </c>
      <c r="E71" s="19" t="s">
        <v>107</v>
      </c>
      <c r="F71" s="18"/>
      <c r="G71" s="18"/>
      <c r="H71" s="18"/>
      <c r="I71" s="18"/>
      <c r="J71" s="18"/>
      <c r="K71" s="18"/>
      <c r="L71" s="18"/>
      <c r="M71" s="7" t="s">
        <v>396</v>
      </c>
    </row>
    <row r="72" spans="1:13" x14ac:dyDescent="0.2">
      <c r="A72" s="8" t="str">
        <f t="shared" si="5"/>
        <v>2025/9末</v>
      </c>
      <c r="B72" s="8" t="str">
        <f t="shared" si="5"/>
        <v>令和7/9末</v>
      </c>
      <c r="C72" s="16">
        <v>70</v>
      </c>
      <c r="D72" s="16">
        <v>69</v>
      </c>
      <c r="E72" s="17" t="s">
        <v>108</v>
      </c>
      <c r="F72" s="16"/>
      <c r="G72" s="16"/>
      <c r="H72" s="16"/>
      <c r="I72" s="16"/>
      <c r="J72" s="16"/>
      <c r="K72" s="16"/>
      <c r="L72" s="16"/>
      <c r="M72" s="9" t="s">
        <v>396</v>
      </c>
    </row>
    <row r="73" spans="1:13" x14ac:dyDescent="0.2">
      <c r="A73" s="10" t="str">
        <f t="shared" si="5"/>
        <v>2025/9末</v>
      </c>
      <c r="B73" s="10" t="str">
        <f t="shared" si="5"/>
        <v>令和7/9末</v>
      </c>
      <c r="C73" s="18">
        <v>71</v>
      </c>
      <c r="D73" s="18">
        <v>70</v>
      </c>
      <c r="E73" s="19" t="s">
        <v>109</v>
      </c>
      <c r="F73" s="18"/>
      <c r="G73" s="18"/>
      <c r="H73" s="18"/>
      <c r="I73" s="18"/>
      <c r="J73" s="18"/>
      <c r="K73" s="18"/>
      <c r="L73" s="18"/>
      <c r="M73" s="7" t="s">
        <v>396</v>
      </c>
    </row>
    <row r="74" spans="1:13" x14ac:dyDescent="0.2">
      <c r="A74" s="8" t="str">
        <f t="shared" si="5"/>
        <v>2025/9末</v>
      </c>
      <c r="B74" s="8" t="str">
        <f t="shared" si="5"/>
        <v>令和7/9末</v>
      </c>
      <c r="C74" s="16">
        <v>72</v>
      </c>
      <c r="D74" s="16">
        <v>71</v>
      </c>
      <c r="E74" s="17" t="s">
        <v>110</v>
      </c>
      <c r="F74" s="16"/>
      <c r="G74" s="16"/>
      <c r="H74" s="16"/>
      <c r="I74" s="16"/>
      <c r="J74" s="16"/>
      <c r="K74" s="16"/>
      <c r="L74" s="16"/>
      <c r="M74" s="9" t="s">
        <v>396</v>
      </c>
    </row>
    <row r="75" spans="1:13" x14ac:dyDescent="0.2">
      <c r="A75" s="10" t="str">
        <f t="shared" si="5"/>
        <v>2025/9末</v>
      </c>
      <c r="B75" s="10" t="str">
        <f t="shared" si="5"/>
        <v>令和7/9末</v>
      </c>
      <c r="C75" s="18">
        <v>73</v>
      </c>
      <c r="D75" s="18">
        <v>72</v>
      </c>
      <c r="E75" s="19" t="s">
        <v>111</v>
      </c>
      <c r="F75" s="18"/>
      <c r="G75" s="18"/>
      <c r="H75" s="18"/>
      <c r="I75" s="18"/>
      <c r="J75" s="18"/>
      <c r="K75" s="18"/>
      <c r="L75" s="18"/>
      <c r="M75" s="7" t="s">
        <v>396</v>
      </c>
    </row>
    <row r="76" spans="1:13" x14ac:dyDescent="0.2">
      <c r="A76" s="8" t="str">
        <f t="shared" si="5"/>
        <v>2025/9末</v>
      </c>
      <c r="B76" s="8" t="str">
        <f t="shared" si="5"/>
        <v>令和7/9末</v>
      </c>
      <c r="C76" s="16">
        <v>74</v>
      </c>
      <c r="D76" s="16">
        <v>73</v>
      </c>
      <c r="E76" s="17" t="s">
        <v>112</v>
      </c>
      <c r="F76" s="16"/>
      <c r="G76" s="16"/>
      <c r="H76" s="16"/>
      <c r="I76" s="16"/>
      <c r="J76" s="16"/>
      <c r="K76" s="16"/>
      <c r="L76" s="16"/>
      <c r="M76" s="9" t="s">
        <v>396</v>
      </c>
    </row>
    <row r="77" spans="1:13" x14ac:dyDescent="0.2">
      <c r="A77" s="10" t="str">
        <f t="shared" si="5"/>
        <v>2025/9末</v>
      </c>
      <c r="B77" s="10" t="str">
        <f t="shared" si="5"/>
        <v>令和7/9末</v>
      </c>
      <c r="C77" s="18">
        <v>75</v>
      </c>
      <c r="D77" s="18">
        <v>74</v>
      </c>
      <c r="E77" s="19" t="s">
        <v>113</v>
      </c>
      <c r="F77" s="18"/>
      <c r="G77" s="18"/>
      <c r="H77" s="18"/>
      <c r="I77" s="18"/>
      <c r="J77" s="18"/>
      <c r="K77" s="18"/>
      <c r="L77" s="18"/>
      <c r="M77" s="7" t="s">
        <v>396</v>
      </c>
    </row>
    <row r="78" spans="1:13" x14ac:dyDescent="0.2">
      <c r="A78" s="8" t="str">
        <f t="shared" si="5"/>
        <v>2025/9末</v>
      </c>
      <c r="B78" s="8" t="str">
        <f t="shared" si="5"/>
        <v>令和7/9末</v>
      </c>
      <c r="C78" s="16">
        <v>76</v>
      </c>
      <c r="D78" s="16">
        <v>75</v>
      </c>
      <c r="E78" s="17" t="s">
        <v>114</v>
      </c>
      <c r="F78" s="16"/>
      <c r="G78" s="16"/>
      <c r="H78" s="16"/>
      <c r="I78" s="16"/>
      <c r="J78" s="16"/>
      <c r="K78" s="16"/>
      <c r="L78" s="16"/>
      <c r="M78" s="9" t="s">
        <v>396</v>
      </c>
    </row>
    <row r="79" spans="1:13" x14ac:dyDescent="0.2">
      <c r="A79" s="10" t="str">
        <f t="shared" si="5"/>
        <v>2025/9末</v>
      </c>
      <c r="B79" s="10" t="str">
        <f t="shared" si="5"/>
        <v>令和7/9末</v>
      </c>
      <c r="C79" s="18">
        <v>77</v>
      </c>
      <c r="D79" s="18">
        <v>76</v>
      </c>
      <c r="E79" s="19" t="s">
        <v>115</v>
      </c>
      <c r="F79" s="18"/>
      <c r="G79" s="18"/>
      <c r="H79" s="18"/>
      <c r="I79" s="18"/>
      <c r="J79" s="18"/>
      <c r="K79" s="18"/>
      <c r="L79" s="18"/>
      <c r="M79" s="7" t="s">
        <v>396</v>
      </c>
    </row>
    <row r="80" spans="1:13" x14ac:dyDescent="0.2">
      <c r="A80" s="8" t="str">
        <f t="shared" si="5"/>
        <v>2025/9末</v>
      </c>
      <c r="B80" s="8" t="str">
        <f t="shared" si="5"/>
        <v>令和7/9末</v>
      </c>
      <c r="C80" s="16">
        <v>78</v>
      </c>
      <c r="D80" s="16">
        <v>77</v>
      </c>
      <c r="E80" s="17" t="s">
        <v>116</v>
      </c>
      <c r="F80" s="16"/>
      <c r="G80" s="16"/>
      <c r="H80" s="16"/>
      <c r="I80" s="16"/>
      <c r="J80" s="16"/>
      <c r="K80" s="16"/>
      <c r="L80" s="16"/>
      <c r="M80" s="9" t="s">
        <v>396</v>
      </c>
    </row>
    <row r="81" spans="1:13" x14ac:dyDescent="0.2">
      <c r="A81" s="10" t="str">
        <f t="shared" si="5"/>
        <v>2025/9末</v>
      </c>
      <c r="B81" s="10" t="str">
        <f t="shared" si="5"/>
        <v>令和7/9末</v>
      </c>
      <c r="C81" s="18">
        <v>79</v>
      </c>
      <c r="D81" s="18">
        <v>78</v>
      </c>
      <c r="E81" s="19" t="s">
        <v>117</v>
      </c>
      <c r="F81" s="18"/>
      <c r="G81" s="18"/>
      <c r="H81" s="18"/>
      <c r="I81" s="18"/>
      <c r="J81" s="18"/>
      <c r="K81" s="18"/>
      <c r="L81" s="18"/>
      <c r="M81" s="7" t="s">
        <v>396</v>
      </c>
    </row>
    <row r="82" spans="1:13" x14ac:dyDescent="0.2">
      <c r="A82" s="8" t="str">
        <f t="shared" si="5"/>
        <v>2025/9末</v>
      </c>
      <c r="B82" s="8" t="str">
        <f t="shared" si="5"/>
        <v>令和7/9末</v>
      </c>
      <c r="C82" s="16">
        <v>80</v>
      </c>
      <c r="D82" s="16">
        <v>79</v>
      </c>
      <c r="E82" s="17" t="s">
        <v>118</v>
      </c>
      <c r="F82" s="16"/>
      <c r="G82" s="16"/>
      <c r="H82" s="16"/>
      <c r="I82" s="16"/>
      <c r="J82" s="16"/>
      <c r="K82" s="16"/>
      <c r="L82" s="16"/>
      <c r="M82" s="9" t="s">
        <v>396</v>
      </c>
    </row>
    <row r="83" spans="1:13" x14ac:dyDescent="0.2">
      <c r="A83" s="10" t="str">
        <f t="shared" si="5"/>
        <v>2025/9末</v>
      </c>
      <c r="B83" s="10" t="str">
        <f t="shared" si="5"/>
        <v>令和7/9末</v>
      </c>
      <c r="C83" s="18">
        <v>81</v>
      </c>
      <c r="D83" s="18">
        <v>80</v>
      </c>
      <c r="E83" s="19" t="s">
        <v>119</v>
      </c>
      <c r="F83" s="18"/>
      <c r="G83" s="18"/>
      <c r="H83" s="18"/>
      <c r="I83" s="18"/>
      <c r="J83" s="18"/>
      <c r="K83" s="18"/>
      <c r="L83" s="18"/>
      <c r="M83" s="7" t="s">
        <v>396</v>
      </c>
    </row>
    <row r="84" spans="1:13" x14ac:dyDescent="0.2">
      <c r="A84" s="8" t="str">
        <f t="shared" si="5"/>
        <v>2025/9末</v>
      </c>
      <c r="B84" s="8" t="str">
        <f t="shared" si="5"/>
        <v>令和7/9末</v>
      </c>
      <c r="C84" s="16">
        <v>82</v>
      </c>
      <c r="D84" s="16">
        <v>81</v>
      </c>
      <c r="E84" s="17" t="s">
        <v>120</v>
      </c>
      <c r="F84" s="16"/>
      <c r="G84" s="16"/>
      <c r="H84" s="16"/>
      <c r="I84" s="16"/>
      <c r="J84" s="16"/>
      <c r="K84" s="16"/>
      <c r="L84" s="16"/>
      <c r="M84" s="9" t="s">
        <v>396</v>
      </c>
    </row>
    <row r="85" spans="1:13" x14ac:dyDescent="0.2">
      <c r="A85" s="10" t="str">
        <f t="shared" ref="A85:B100" si="6">A84</f>
        <v>2025/9末</v>
      </c>
      <c r="B85" s="10" t="str">
        <f t="shared" si="6"/>
        <v>令和7/9末</v>
      </c>
      <c r="C85" s="18">
        <v>83</v>
      </c>
      <c r="D85" s="18">
        <v>82</v>
      </c>
      <c r="E85" s="19" t="s">
        <v>121</v>
      </c>
      <c r="F85" s="18"/>
      <c r="G85" s="18"/>
      <c r="H85" s="18"/>
      <c r="I85" s="18"/>
      <c r="J85" s="18"/>
      <c r="K85" s="18"/>
      <c r="L85" s="18"/>
      <c r="M85" s="7" t="s">
        <v>396</v>
      </c>
    </row>
    <row r="86" spans="1:13" x14ac:dyDescent="0.2">
      <c r="A86" s="8" t="str">
        <f t="shared" si="6"/>
        <v>2025/9末</v>
      </c>
      <c r="B86" s="8" t="str">
        <f t="shared" si="6"/>
        <v>令和7/9末</v>
      </c>
      <c r="C86" s="16">
        <v>84</v>
      </c>
      <c r="D86" s="16">
        <v>83</v>
      </c>
      <c r="E86" s="17" t="s">
        <v>122</v>
      </c>
      <c r="F86" s="16"/>
      <c r="G86" s="16"/>
      <c r="H86" s="16"/>
      <c r="I86" s="16"/>
      <c r="J86" s="16"/>
      <c r="K86" s="16"/>
      <c r="L86" s="16"/>
      <c r="M86" s="9" t="s">
        <v>396</v>
      </c>
    </row>
    <row r="87" spans="1:13" x14ac:dyDescent="0.2">
      <c r="A87" s="10" t="str">
        <f t="shared" si="6"/>
        <v>2025/9末</v>
      </c>
      <c r="B87" s="10" t="str">
        <f t="shared" si="6"/>
        <v>令和7/9末</v>
      </c>
      <c r="C87" s="18">
        <v>85</v>
      </c>
      <c r="D87" s="18">
        <v>84</v>
      </c>
      <c r="E87" s="19" t="s">
        <v>123</v>
      </c>
      <c r="F87" s="18"/>
      <c r="G87" s="18"/>
      <c r="H87" s="18"/>
      <c r="I87" s="18"/>
      <c r="J87" s="18"/>
      <c r="K87" s="18"/>
      <c r="L87" s="18"/>
      <c r="M87" s="7" t="s">
        <v>396</v>
      </c>
    </row>
    <row r="88" spans="1:13" x14ac:dyDescent="0.2">
      <c r="A88" s="8" t="str">
        <f t="shared" si="6"/>
        <v>2025/9末</v>
      </c>
      <c r="B88" s="8" t="str">
        <f t="shared" si="6"/>
        <v>令和7/9末</v>
      </c>
      <c r="C88" s="16">
        <v>86</v>
      </c>
      <c r="D88" s="16">
        <v>85</v>
      </c>
      <c r="E88" s="17" t="s">
        <v>124</v>
      </c>
      <c r="F88" s="16"/>
      <c r="G88" s="16"/>
      <c r="H88" s="16"/>
      <c r="I88" s="16"/>
      <c r="J88" s="16"/>
      <c r="K88" s="16"/>
      <c r="L88" s="16"/>
      <c r="M88" s="9" t="s">
        <v>396</v>
      </c>
    </row>
    <row r="89" spans="1:13" x14ac:dyDescent="0.2">
      <c r="A89" s="10" t="str">
        <f t="shared" si="6"/>
        <v>2025/9末</v>
      </c>
      <c r="B89" s="10" t="str">
        <f t="shared" si="6"/>
        <v>令和7/9末</v>
      </c>
      <c r="C89" s="18">
        <v>87</v>
      </c>
      <c r="D89" s="18">
        <v>86</v>
      </c>
      <c r="E89" s="19" t="s">
        <v>125</v>
      </c>
      <c r="F89" s="18"/>
      <c r="G89" s="18"/>
      <c r="H89" s="18"/>
      <c r="I89" s="18"/>
      <c r="J89" s="18"/>
      <c r="K89" s="18"/>
      <c r="L89" s="18"/>
      <c r="M89" s="7" t="s">
        <v>396</v>
      </c>
    </row>
    <row r="90" spans="1:13" x14ac:dyDescent="0.2">
      <c r="A90" s="8" t="str">
        <f t="shared" si="6"/>
        <v>2025/9末</v>
      </c>
      <c r="B90" s="8" t="str">
        <f t="shared" si="6"/>
        <v>令和7/9末</v>
      </c>
      <c r="C90" s="16">
        <v>88</v>
      </c>
      <c r="D90" s="16">
        <v>87</v>
      </c>
      <c r="E90" s="17" t="s">
        <v>126</v>
      </c>
      <c r="F90" s="16"/>
      <c r="G90" s="16"/>
      <c r="H90" s="16"/>
      <c r="I90" s="16"/>
      <c r="J90" s="16"/>
      <c r="K90" s="16"/>
      <c r="L90" s="16"/>
      <c r="M90" s="9" t="s">
        <v>396</v>
      </c>
    </row>
    <row r="91" spans="1:13" x14ac:dyDescent="0.2">
      <c r="A91" s="10" t="str">
        <f t="shared" si="6"/>
        <v>2025/9末</v>
      </c>
      <c r="B91" s="10" t="str">
        <f t="shared" si="6"/>
        <v>令和7/9末</v>
      </c>
      <c r="C91" s="18">
        <v>89</v>
      </c>
      <c r="D91" s="18">
        <v>88</v>
      </c>
      <c r="E91" s="19" t="s">
        <v>127</v>
      </c>
      <c r="F91" s="18"/>
      <c r="G91" s="18"/>
      <c r="H91" s="18"/>
      <c r="I91" s="18"/>
      <c r="J91" s="18"/>
      <c r="K91" s="18"/>
      <c r="L91" s="18"/>
      <c r="M91" s="7" t="s">
        <v>396</v>
      </c>
    </row>
    <row r="92" spans="1:13" x14ac:dyDescent="0.2">
      <c r="A92" s="8" t="str">
        <f t="shared" si="6"/>
        <v>2025/9末</v>
      </c>
      <c r="B92" s="8" t="str">
        <f t="shared" si="6"/>
        <v>令和7/9末</v>
      </c>
      <c r="C92" s="16">
        <v>90</v>
      </c>
      <c r="D92" s="16">
        <v>89</v>
      </c>
      <c r="E92" s="17" t="s">
        <v>128</v>
      </c>
      <c r="F92" s="16"/>
      <c r="G92" s="16"/>
      <c r="H92" s="16"/>
      <c r="I92" s="16"/>
      <c r="J92" s="16"/>
      <c r="K92" s="16"/>
      <c r="L92" s="16"/>
      <c r="M92" s="9" t="s">
        <v>396</v>
      </c>
    </row>
    <row r="93" spans="1:13" x14ac:dyDescent="0.2">
      <c r="A93" s="10" t="str">
        <f t="shared" si="6"/>
        <v>2025/9末</v>
      </c>
      <c r="B93" s="10" t="str">
        <f t="shared" si="6"/>
        <v>令和7/9末</v>
      </c>
      <c r="C93" s="18">
        <v>91</v>
      </c>
      <c r="D93" s="18">
        <v>90</v>
      </c>
      <c r="E93" s="19" t="s">
        <v>129</v>
      </c>
      <c r="F93" s="18"/>
      <c r="G93" s="18"/>
      <c r="H93" s="18"/>
      <c r="I93" s="18"/>
      <c r="J93" s="18"/>
      <c r="K93" s="18"/>
      <c r="L93" s="18"/>
      <c r="M93" s="7" t="s">
        <v>396</v>
      </c>
    </row>
    <row r="94" spans="1:13" x14ac:dyDescent="0.2">
      <c r="A94" s="8" t="str">
        <f t="shared" si="6"/>
        <v>2025/9末</v>
      </c>
      <c r="B94" s="8" t="str">
        <f t="shared" si="6"/>
        <v>令和7/9末</v>
      </c>
      <c r="C94" s="16">
        <v>92</v>
      </c>
      <c r="D94" s="16">
        <v>91</v>
      </c>
      <c r="E94" s="17" t="s">
        <v>130</v>
      </c>
      <c r="F94" s="16"/>
      <c r="G94" s="16"/>
      <c r="H94" s="16"/>
      <c r="I94" s="16"/>
      <c r="J94" s="16"/>
      <c r="K94" s="16"/>
      <c r="L94" s="16"/>
      <c r="M94" s="9" t="s">
        <v>396</v>
      </c>
    </row>
    <row r="95" spans="1:13" x14ac:dyDescent="0.2">
      <c r="A95" s="10" t="str">
        <f t="shared" si="6"/>
        <v>2025/9末</v>
      </c>
      <c r="B95" s="10" t="str">
        <f t="shared" si="6"/>
        <v>令和7/9末</v>
      </c>
      <c r="C95" s="18">
        <v>93</v>
      </c>
      <c r="D95" s="18">
        <v>92</v>
      </c>
      <c r="E95" s="19" t="s">
        <v>131</v>
      </c>
      <c r="F95" s="18"/>
      <c r="G95" s="18"/>
      <c r="H95" s="18"/>
      <c r="I95" s="18"/>
      <c r="J95" s="18"/>
      <c r="K95" s="18"/>
      <c r="L95" s="18"/>
      <c r="M95" s="7" t="s">
        <v>396</v>
      </c>
    </row>
    <row r="96" spans="1:13" x14ac:dyDescent="0.2">
      <c r="A96" s="8" t="str">
        <f t="shared" si="6"/>
        <v>2025/9末</v>
      </c>
      <c r="B96" s="8" t="str">
        <f t="shared" si="6"/>
        <v>令和7/9末</v>
      </c>
      <c r="C96" s="16">
        <v>94</v>
      </c>
      <c r="D96" s="16">
        <v>93</v>
      </c>
      <c r="E96" s="17" t="s">
        <v>132</v>
      </c>
      <c r="F96" s="16"/>
      <c r="G96" s="16"/>
      <c r="H96" s="16"/>
      <c r="I96" s="16"/>
      <c r="J96" s="16"/>
      <c r="K96" s="16"/>
      <c r="L96" s="16"/>
      <c r="M96" s="9" t="s">
        <v>396</v>
      </c>
    </row>
    <row r="97" spans="1:13" x14ac:dyDescent="0.2">
      <c r="A97" s="10" t="str">
        <f t="shared" si="6"/>
        <v>2025/9末</v>
      </c>
      <c r="B97" s="10" t="str">
        <f t="shared" si="6"/>
        <v>令和7/9末</v>
      </c>
      <c r="C97" s="18">
        <v>95</v>
      </c>
      <c r="D97" s="18">
        <v>95</v>
      </c>
      <c r="E97" s="19" t="s">
        <v>133</v>
      </c>
      <c r="F97" s="18"/>
      <c r="G97" s="18"/>
      <c r="H97" s="18"/>
      <c r="I97" s="18"/>
      <c r="J97" s="18"/>
      <c r="K97" s="18"/>
      <c r="L97" s="18"/>
      <c r="M97" s="7" t="s">
        <v>396</v>
      </c>
    </row>
    <row r="98" spans="1:13" x14ac:dyDescent="0.2">
      <c r="A98" s="8" t="str">
        <f t="shared" si="6"/>
        <v>2025/9末</v>
      </c>
      <c r="B98" s="8" t="str">
        <f t="shared" si="6"/>
        <v>令和7/9末</v>
      </c>
      <c r="C98" s="16">
        <v>96</v>
      </c>
      <c r="D98" s="16">
        <v>96</v>
      </c>
      <c r="E98" s="17" t="s">
        <v>134</v>
      </c>
      <c r="F98" s="16"/>
      <c r="G98" s="16"/>
      <c r="H98" s="16"/>
      <c r="I98" s="16"/>
      <c r="J98" s="16"/>
      <c r="K98" s="16"/>
      <c r="L98" s="16"/>
      <c r="M98" s="9" t="s">
        <v>396</v>
      </c>
    </row>
    <row r="99" spans="1:13" x14ac:dyDescent="0.2">
      <c r="A99" s="10" t="str">
        <f t="shared" si="6"/>
        <v>2025/9末</v>
      </c>
      <c r="B99" s="10" t="str">
        <f t="shared" si="6"/>
        <v>令和7/9末</v>
      </c>
      <c r="C99" s="18">
        <v>97</v>
      </c>
      <c r="D99" s="18">
        <v>97</v>
      </c>
      <c r="E99" s="19" t="s">
        <v>135</v>
      </c>
      <c r="F99" s="18"/>
      <c r="G99" s="18"/>
      <c r="H99" s="18"/>
      <c r="I99" s="18"/>
      <c r="J99" s="18"/>
      <c r="K99" s="18"/>
      <c r="L99" s="18"/>
      <c r="M99" s="7" t="s">
        <v>396</v>
      </c>
    </row>
    <row r="100" spans="1:13" x14ac:dyDescent="0.2">
      <c r="A100" s="8" t="str">
        <f t="shared" si="6"/>
        <v>2025/9末</v>
      </c>
      <c r="B100" s="8" t="str">
        <f t="shared" si="6"/>
        <v>令和7/9末</v>
      </c>
      <c r="C100" s="16">
        <v>98</v>
      </c>
      <c r="D100" s="16">
        <v>98</v>
      </c>
      <c r="E100" s="17" t="s">
        <v>136</v>
      </c>
      <c r="F100" s="16"/>
      <c r="G100" s="16"/>
      <c r="H100" s="16"/>
      <c r="I100" s="16"/>
      <c r="J100" s="16"/>
      <c r="K100" s="16"/>
      <c r="L100" s="16"/>
      <c r="M100" s="9" t="s">
        <v>396</v>
      </c>
    </row>
    <row r="101" spans="1:13" x14ac:dyDescent="0.2">
      <c r="A101" s="10" t="str">
        <f t="shared" ref="A101:B116" si="7">A100</f>
        <v>2025/9末</v>
      </c>
      <c r="B101" s="10" t="str">
        <f t="shared" si="7"/>
        <v>令和7/9末</v>
      </c>
      <c r="C101" s="18">
        <v>99</v>
      </c>
      <c r="D101" s="18">
        <v>99</v>
      </c>
      <c r="E101" s="19" t="s">
        <v>137</v>
      </c>
      <c r="F101" s="18"/>
      <c r="G101" s="18"/>
      <c r="H101" s="18"/>
      <c r="I101" s="18"/>
      <c r="J101" s="18"/>
      <c r="K101" s="18"/>
      <c r="L101" s="18"/>
      <c r="M101" s="7" t="s">
        <v>396</v>
      </c>
    </row>
    <row r="102" spans="1:13" x14ac:dyDescent="0.2">
      <c r="A102" s="8" t="str">
        <f t="shared" si="7"/>
        <v>2025/9末</v>
      </c>
      <c r="B102" s="8" t="str">
        <f t="shared" si="7"/>
        <v>令和7/9末</v>
      </c>
      <c r="C102" s="16">
        <v>100</v>
      </c>
      <c r="D102" s="16">
        <v>106</v>
      </c>
      <c r="E102" s="17" t="s">
        <v>138</v>
      </c>
      <c r="F102" s="16"/>
      <c r="G102" s="16"/>
      <c r="H102" s="16"/>
      <c r="I102" s="16"/>
      <c r="J102" s="16"/>
      <c r="K102" s="16"/>
      <c r="L102" s="16"/>
      <c r="M102" s="9" t="s">
        <v>396</v>
      </c>
    </row>
    <row r="103" spans="1:13" x14ac:dyDescent="0.2">
      <c r="A103" s="10" t="str">
        <f t="shared" si="7"/>
        <v>2025/9末</v>
      </c>
      <c r="B103" s="10" t="str">
        <f t="shared" si="7"/>
        <v>令和7/9末</v>
      </c>
      <c r="C103" s="18">
        <v>101</v>
      </c>
      <c r="D103" s="18">
        <v>107</v>
      </c>
      <c r="E103" s="19" t="s">
        <v>139</v>
      </c>
      <c r="F103" s="18"/>
      <c r="G103" s="18"/>
      <c r="H103" s="18"/>
      <c r="I103" s="18"/>
      <c r="J103" s="18"/>
      <c r="K103" s="18"/>
      <c r="L103" s="18"/>
      <c r="M103" s="7" t="s">
        <v>396</v>
      </c>
    </row>
    <row r="104" spans="1:13" x14ac:dyDescent="0.2">
      <c r="A104" s="8" t="str">
        <f t="shared" si="7"/>
        <v>2025/9末</v>
      </c>
      <c r="B104" s="8" t="str">
        <f t="shared" si="7"/>
        <v>令和7/9末</v>
      </c>
      <c r="C104" s="16">
        <v>102</v>
      </c>
      <c r="D104" s="16">
        <v>108</v>
      </c>
      <c r="E104" s="17" t="s">
        <v>140</v>
      </c>
      <c r="F104" s="16"/>
      <c r="G104" s="16"/>
      <c r="H104" s="16"/>
      <c r="I104" s="16"/>
      <c r="J104" s="16"/>
      <c r="K104" s="16"/>
      <c r="L104" s="16"/>
      <c r="M104" s="9" t="s">
        <v>396</v>
      </c>
    </row>
    <row r="105" spans="1:13" x14ac:dyDescent="0.2">
      <c r="A105" s="10" t="str">
        <f t="shared" si="7"/>
        <v>2025/9末</v>
      </c>
      <c r="B105" s="10" t="str">
        <f t="shared" si="7"/>
        <v>令和7/9末</v>
      </c>
      <c r="C105" s="18">
        <v>103</v>
      </c>
      <c r="D105" s="18">
        <v>109</v>
      </c>
      <c r="E105" s="19" t="s">
        <v>141</v>
      </c>
      <c r="F105" s="18"/>
      <c r="G105" s="18"/>
      <c r="H105" s="18"/>
      <c r="I105" s="18"/>
      <c r="J105" s="18"/>
      <c r="K105" s="18"/>
      <c r="L105" s="18"/>
      <c r="M105" s="7" t="s">
        <v>396</v>
      </c>
    </row>
    <row r="106" spans="1:13" x14ac:dyDescent="0.2">
      <c r="A106" s="8" t="str">
        <f t="shared" si="7"/>
        <v>2025/9末</v>
      </c>
      <c r="B106" s="8" t="str">
        <f t="shared" si="7"/>
        <v>令和7/9末</v>
      </c>
      <c r="C106" s="16">
        <v>104</v>
      </c>
      <c r="D106" s="16">
        <v>149</v>
      </c>
      <c r="E106" s="17" t="s">
        <v>142</v>
      </c>
      <c r="F106" s="16"/>
      <c r="G106" s="16"/>
      <c r="H106" s="16"/>
      <c r="I106" s="16"/>
      <c r="J106" s="16"/>
      <c r="K106" s="16"/>
      <c r="L106" s="16"/>
      <c r="M106" s="9" t="s">
        <v>396</v>
      </c>
    </row>
    <row r="107" spans="1:13" x14ac:dyDescent="0.2">
      <c r="A107" s="10" t="str">
        <f t="shared" si="7"/>
        <v>2025/9末</v>
      </c>
      <c r="B107" s="10" t="str">
        <f t="shared" si="7"/>
        <v>令和7/9末</v>
      </c>
      <c r="C107" s="18">
        <v>105</v>
      </c>
      <c r="D107" s="18">
        <v>156</v>
      </c>
      <c r="E107" s="19" t="s">
        <v>143</v>
      </c>
      <c r="F107" s="18"/>
      <c r="G107" s="18"/>
      <c r="H107" s="18"/>
      <c r="I107" s="18"/>
      <c r="J107" s="18"/>
      <c r="K107" s="18"/>
      <c r="L107" s="18"/>
      <c r="M107" s="7" t="s">
        <v>396</v>
      </c>
    </row>
    <row r="108" spans="1:13" x14ac:dyDescent="0.2">
      <c r="A108" s="8" t="str">
        <f t="shared" si="7"/>
        <v>2025/9末</v>
      </c>
      <c r="B108" s="8" t="str">
        <f t="shared" si="7"/>
        <v>令和7/9末</v>
      </c>
      <c r="C108" s="16">
        <v>106</v>
      </c>
      <c r="D108" s="16">
        <v>120</v>
      </c>
      <c r="E108" s="17" t="s">
        <v>144</v>
      </c>
      <c r="F108" s="16"/>
      <c r="G108" s="16"/>
      <c r="H108" s="16"/>
      <c r="I108" s="16"/>
      <c r="J108" s="16"/>
      <c r="K108" s="16"/>
      <c r="L108" s="16"/>
      <c r="M108" s="9" t="s">
        <v>397</v>
      </c>
    </row>
    <row r="109" spans="1:13" x14ac:dyDescent="0.2">
      <c r="A109" s="10" t="str">
        <f t="shared" si="7"/>
        <v>2025/9末</v>
      </c>
      <c r="B109" s="10" t="str">
        <f t="shared" si="7"/>
        <v>令和7/9末</v>
      </c>
      <c r="C109" s="18">
        <v>107</v>
      </c>
      <c r="D109" s="18">
        <v>140</v>
      </c>
      <c r="E109" s="19" t="s">
        <v>145</v>
      </c>
      <c r="F109" s="18"/>
      <c r="G109" s="18"/>
      <c r="H109" s="18"/>
      <c r="I109" s="18"/>
      <c r="J109" s="18"/>
      <c r="K109" s="18"/>
      <c r="L109" s="18"/>
      <c r="M109" s="7" t="s">
        <v>397</v>
      </c>
    </row>
    <row r="110" spans="1:13" x14ac:dyDescent="0.2">
      <c r="A110" s="8" t="str">
        <f t="shared" si="7"/>
        <v>2025/9末</v>
      </c>
      <c r="B110" s="8" t="str">
        <f t="shared" si="7"/>
        <v>令和7/9末</v>
      </c>
      <c r="C110" s="16">
        <v>108</v>
      </c>
      <c r="D110" s="16">
        <v>141</v>
      </c>
      <c r="E110" s="17" t="s">
        <v>146</v>
      </c>
      <c r="F110" s="16"/>
      <c r="G110" s="16"/>
      <c r="H110" s="16"/>
      <c r="I110" s="16"/>
      <c r="J110" s="16"/>
      <c r="K110" s="16"/>
      <c r="L110" s="16"/>
      <c r="M110" s="9" t="s">
        <v>397</v>
      </c>
    </row>
    <row r="111" spans="1:13" x14ac:dyDescent="0.2">
      <c r="A111" s="10" t="str">
        <f t="shared" si="7"/>
        <v>2025/9末</v>
      </c>
      <c r="B111" s="10" t="str">
        <f t="shared" si="7"/>
        <v>令和7/9末</v>
      </c>
      <c r="C111" s="18">
        <v>109</v>
      </c>
      <c r="D111" s="18">
        <v>142</v>
      </c>
      <c r="E111" s="19" t="s">
        <v>147</v>
      </c>
      <c r="F111" s="18"/>
      <c r="G111" s="18"/>
      <c r="H111" s="18"/>
      <c r="I111" s="18"/>
      <c r="J111" s="18"/>
      <c r="K111" s="18"/>
      <c r="L111" s="18"/>
      <c r="M111" s="7" t="s">
        <v>397</v>
      </c>
    </row>
    <row r="112" spans="1:13" x14ac:dyDescent="0.2">
      <c r="A112" s="8" t="str">
        <f t="shared" si="7"/>
        <v>2025/9末</v>
      </c>
      <c r="B112" s="8" t="str">
        <f t="shared" si="7"/>
        <v>令和7/9末</v>
      </c>
      <c r="C112" s="16">
        <v>110</v>
      </c>
      <c r="D112" s="16">
        <v>143</v>
      </c>
      <c r="E112" s="17" t="s">
        <v>148</v>
      </c>
      <c r="F112" s="16"/>
      <c r="G112" s="16"/>
      <c r="H112" s="16"/>
      <c r="I112" s="16"/>
      <c r="J112" s="16"/>
      <c r="K112" s="16"/>
      <c r="L112" s="16"/>
      <c r="M112" s="9" t="s">
        <v>397</v>
      </c>
    </row>
    <row r="113" spans="1:13" x14ac:dyDescent="0.2">
      <c r="A113" s="10" t="str">
        <f t="shared" si="7"/>
        <v>2025/9末</v>
      </c>
      <c r="B113" s="10" t="str">
        <f t="shared" si="7"/>
        <v>令和7/9末</v>
      </c>
      <c r="C113" s="18">
        <v>111</v>
      </c>
      <c r="D113" s="18">
        <v>144</v>
      </c>
      <c r="E113" s="19" t="s">
        <v>149</v>
      </c>
      <c r="F113" s="18"/>
      <c r="G113" s="18"/>
      <c r="H113" s="18"/>
      <c r="I113" s="18"/>
      <c r="J113" s="18"/>
      <c r="K113" s="18"/>
      <c r="L113" s="18"/>
      <c r="M113" s="7" t="s">
        <v>397</v>
      </c>
    </row>
    <row r="114" spans="1:13" x14ac:dyDescent="0.2">
      <c r="A114" s="8" t="str">
        <f t="shared" si="7"/>
        <v>2025/9末</v>
      </c>
      <c r="B114" s="8" t="str">
        <f t="shared" si="7"/>
        <v>令和7/9末</v>
      </c>
      <c r="C114" s="16">
        <v>112</v>
      </c>
      <c r="D114" s="16">
        <v>145</v>
      </c>
      <c r="E114" s="17" t="s">
        <v>150</v>
      </c>
      <c r="F114" s="16"/>
      <c r="G114" s="16"/>
      <c r="H114" s="16"/>
      <c r="I114" s="16"/>
      <c r="J114" s="16"/>
      <c r="K114" s="16"/>
      <c r="L114" s="16"/>
      <c r="M114" s="9" t="s">
        <v>397</v>
      </c>
    </row>
    <row r="115" spans="1:13" x14ac:dyDescent="0.2">
      <c r="A115" s="10" t="str">
        <f t="shared" si="7"/>
        <v>2025/9末</v>
      </c>
      <c r="B115" s="10" t="str">
        <f t="shared" si="7"/>
        <v>令和7/9末</v>
      </c>
      <c r="C115" s="18">
        <v>113</v>
      </c>
      <c r="D115" s="18">
        <v>146</v>
      </c>
      <c r="E115" s="19" t="s">
        <v>151</v>
      </c>
      <c r="F115" s="18"/>
      <c r="G115" s="18"/>
      <c r="H115" s="18"/>
      <c r="I115" s="18"/>
      <c r="J115" s="18"/>
      <c r="K115" s="18"/>
      <c r="L115" s="18"/>
      <c r="M115" s="7" t="s">
        <v>397</v>
      </c>
    </row>
    <row r="116" spans="1:13" x14ac:dyDescent="0.2">
      <c r="A116" s="8" t="str">
        <f t="shared" si="7"/>
        <v>2025/9末</v>
      </c>
      <c r="B116" s="8" t="str">
        <f t="shared" si="7"/>
        <v>令和7/9末</v>
      </c>
      <c r="C116" s="16">
        <v>114</v>
      </c>
      <c r="D116" s="16">
        <v>147</v>
      </c>
      <c r="E116" s="17" t="s">
        <v>152</v>
      </c>
      <c r="F116" s="16"/>
      <c r="G116" s="16"/>
      <c r="H116" s="16"/>
      <c r="I116" s="16"/>
      <c r="J116" s="16"/>
      <c r="K116" s="16"/>
      <c r="L116" s="16"/>
      <c r="M116" s="9" t="s">
        <v>397</v>
      </c>
    </row>
    <row r="117" spans="1:13" x14ac:dyDescent="0.2">
      <c r="A117" s="10" t="str">
        <f t="shared" ref="A117:B132" si="8">A116</f>
        <v>2025/9末</v>
      </c>
      <c r="B117" s="10" t="str">
        <f t="shared" si="8"/>
        <v>令和7/9末</v>
      </c>
      <c r="C117" s="18">
        <v>115</v>
      </c>
      <c r="D117" s="18">
        <v>148</v>
      </c>
      <c r="E117" s="19" t="s">
        <v>153</v>
      </c>
      <c r="F117" s="18"/>
      <c r="G117" s="18"/>
      <c r="H117" s="18"/>
      <c r="I117" s="18"/>
      <c r="J117" s="18"/>
      <c r="K117" s="18"/>
      <c r="L117" s="18"/>
      <c r="M117" s="7" t="s">
        <v>397</v>
      </c>
    </row>
    <row r="118" spans="1:13" x14ac:dyDescent="0.2">
      <c r="A118" s="8" t="str">
        <f t="shared" si="8"/>
        <v>2025/9末</v>
      </c>
      <c r="B118" s="8" t="str">
        <f t="shared" si="8"/>
        <v>令和7/9末</v>
      </c>
      <c r="C118" s="16">
        <v>116</v>
      </c>
      <c r="D118" s="16">
        <v>110</v>
      </c>
      <c r="E118" s="17" t="s">
        <v>154</v>
      </c>
      <c r="F118" s="16"/>
      <c r="G118" s="16"/>
      <c r="H118" s="16"/>
      <c r="I118" s="16"/>
      <c r="J118" s="16"/>
      <c r="K118" s="16"/>
      <c r="L118" s="16"/>
      <c r="M118" s="9" t="s">
        <v>398</v>
      </c>
    </row>
    <row r="119" spans="1:13" x14ac:dyDescent="0.2">
      <c r="A119" s="10" t="str">
        <f t="shared" si="8"/>
        <v>2025/9末</v>
      </c>
      <c r="B119" s="10" t="str">
        <f t="shared" si="8"/>
        <v>令和7/9末</v>
      </c>
      <c r="C119" s="18">
        <v>117</v>
      </c>
      <c r="D119" s="18">
        <v>111</v>
      </c>
      <c r="E119" s="19" t="s">
        <v>155</v>
      </c>
      <c r="F119" s="18"/>
      <c r="G119" s="18"/>
      <c r="H119" s="18"/>
      <c r="I119" s="18"/>
      <c r="J119" s="18"/>
      <c r="K119" s="18"/>
      <c r="L119" s="18"/>
      <c r="M119" s="7" t="s">
        <v>398</v>
      </c>
    </row>
    <row r="120" spans="1:13" x14ac:dyDescent="0.2">
      <c r="A120" s="8" t="str">
        <f t="shared" si="8"/>
        <v>2025/9末</v>
      </c>
      <c r="B120" s="8" t="str">
        <f t="shared" si="8"/>
        <v>令和7/9末</v>
      </c>
      <c r="C120" s="16">
        <v>118</v>
      </c>
      <c r="D120" s="16">
        <v>112</v>
      </c>
      <c r="E120" s="17" t="s">
        <v>156</v>
      </c>
      <c r="F120" s="16"/>
      <c r="G120" s="16"/>
      <c r="H120" s="16"/>
      <c r="I120" s="16"/>
      <c r="J120" s="16"/>
      <c r="K120" s="16"/>
      <c r="L120" s="16"/>
      <c r="M120" s="9" t="s">
        <v>398</v>
      </c>
    </row>
    <row r="121" spans="1:13" x14ac:dyDescent="0.2">
      <c r="A121" s="10" t="str">
        <f t="shared" si="8"/>
        <v>2025/9末</v>
      </c>
      <c r="B121" s="10" t="str">
        <f t="shared" si="8"/>
        <v>令和7/9末</v>
      </c>
      <c r="C121" s="18">
        <v>119</v>
      </c>
      <c r="D121" s="18">
        <v>113</v>
      </c>
      <c r="E121" s="19" t="s">
        <v>477</v>
      </c>
      <c r="F121" s="18"/>
      <c r="G121" s="18"/>
      <c r="H121" s="18"/>
      <c r="I121" s="18"/>
      <c r="J121" s="18"/>
      <c r="K121" s="18"/>
      <c r="L121" s="18"/>
      <c r="M121" s="7" t="s">
        <v>398</v>
      </c>
    </row>
    <row r="122" spans="1:13" x14ac:dyDescent="0.2">
      <c r="A122" s="8" t="str">
        <f t="shared" si="8"/>
        <v>2025/9末</v>
      </c>
      <c r="B122" s="8" t="str">
        <f t="shared" si="8"/>
        <v>令和7/9末</v>
      </c>
      <c r="C122" s="16">
        <v>120</v>
      </c>
      <c r="D122" s="16">
        <v>114</v>
      </c>
      <c r="E122" s="17" t="s">
        <v>157</v>
      </c>
      <c r="F122" s="16"/>
      <c r="G122" s="16"/>
      <c r="H122" s="16"/>
      <c r="I122" s="16"/>
      <c r="J122" s="16"/>
      <c r="K122" s="16"/>
      <c r="L122" s="16"/>
      <c r="M122" s="9" t="s">
        <v>398</v>
      </c>
    </row>
    <row r="123" spans="1:13" x14ac:dyDescent="0.2">
      <c r="A123" s="10" t="str">
        <f t="shared" si="8"/>
        <v>2025/9末</v>
      </c>
      <c r="B123" s="10" t="str">
        <f t="shared" si="8"/>
        <v>令和7/9末</v>
      </c>
      <c r="C123" s="18">
        <v>121</v>
      </c>
      <c r="D123" s="18">
        <v>115</v>
      </c>
      <c r="E123" s="19" t="s">
        <v>158</v>
      </c>
      <c r="F123" s="18"/>
      <c r="G123" s="18"/>
      <c r="H123" s="18"/>
      <c r="I123" s="18"/>
      <c r="J123" s="18"/>
      <c r="K123" s="18"/>
      <c r="L123" s="18"/>
      <c r="M123" s="7" t="s">
        <v>398</v>
      </c>
    </row>
    <row r="124" spans="1:13" x14ac:dyDescent="0.2">
      <c r="A124" s="8" t="str">
        <f t="shared" si="8"/>
        <v>2025/9末</v>
      </c>
      <c r="B124" s="8" t="str">
        <f t="shared" si="8"/>
        <v>令和7/9末</v>
      </c>
      <c r="C124" s="16">
        <v>122</v>
      </c>
      <c r="D124" s="16">
        <v>116</v>
      </c>
      <c r="E124" s="17" t="s">
        <v>159</v>
      </c>
      <c r="F124" s="16"/>
      <c r="G124" s="16"/>
      <c r="H124" s="16"/>
      <c r="I124" s="16"/>
      <c r="J124" s="16"/>
      <c r="K124" s="16"/>
      <c r="L124" s="16"/>
      <c r="M124" s="9" t="s">
        <v>398</v>
      </c>
    </row>
    <row r="125" spans="1:13" x14ac:dyDescent="0.2">
      <c r="A125" s="10" t="str">
        <f t="shared" si="8"/>
        <v>2025/9末</v>
      </c>
      <c r="B125" s="10" t="str">
        <f t="shared" si="8"/>
        <v>令和7/9末</v>
      </c>
      <c r="C125" s="18">
        <v>123</v>
      </c>
      <c r="D125" s="18">
        <v>117</v>
      </c>
      <c r="E125" s="19" t="s">
        <v>160</v>
      </c>
      <c r="F125" s="18"/>
      <c r="G125" s="18"/>
      <c r="H125" s="18"/>
      <c r="I125" s="18"/>
      <c r="J125" s="18"/>
      <c r="K125" s="18"/>
      <c r="L125" s="18"/>
      <c r="M125" s="7" t="s">
        <v>398</v>
      </c>
    </row>
    <row r="126" spans="1:13" x14ac:dyDescent="0.2">
      <c r="A126" s="8" t="str">
        <f t="shared" si="8"/>
        <v>2025/9末</v>
      </c>
      <c r="B126" s="8" t="str">
        <f t="shared" si="8"/>
        <v>令和7/9末</v>
      </c>
      <c r="C126" s="16">
        <v>124</v>
      </c>
      <c r="D126" s="16">
        <v>118</v>
      </c>
      <c r="E126" s="17" t="s">
        <v>161</v>
      </c>
      <c r="F126" s="16"/>
      <c r="G126" s="16"/>
      <c r="H126" s="16"/>
      <c r="I126" s="16"/>
      <c r="J126" s="16"/>
      <c r="K126" s="16"/>
      <c r="L126" s="16"/>
      <c r="M126" s="9" t="s">
        <v>398</v>
      </c>
    </row>
    <row r="127" spans="1:13" x14ac:dyDescent="0.2">
      <c r="A127" s="10" t="str">
        <f t="shared" si="8"/>
        <v>2025/9末</v>
      </c>
      <c r="B127" s="10" t="str">
        <f t="shared" si="8"/>
        <v>令和7/9末</v>
      </c>
      <c r="C127" s="18">
        <v>125</v>
      </c>
      <c r="D127" s="18">
        <v>119</v>
      </c>
      <c r="E127" s="19" t="s">
        <v>162</v>
      </c>
      <c r="F127" s="18"/>
      <c r="G127" s="18"/>
      <c r="H127" s="18"/>
      <c r="I127" s="18"/>
      <c r="J127" s="18"/>
      <c r="K127" s="18"/>
      <c r="L127" s="18"/>
      <c r="M127" s="7" t="s">
        <v>398</v>
      </c>
    </row>
    <row r="128" spans="1:13" x14ac:dyDescent="0.2">
      <c r="A128" s="8" t="str">
        <f t="shared" si="8"/>
        <v>2025/9末</v>
      </c>
      <c r="B128" s="8" t="str">
        <f t="shared" si="8"/>
        <v>令和7/9末</v>
      </c>
      <c r="C128" s="16">
        <v>126</v>
      </c>
      <c r="D128" s="16">
        <v>122</v>
      </c>
      <c r="E128" s="17" t="s">
        <v>163</v>
      </c>
      <c r="F128" s="16"/>
      <c r="G128" s="16"/>
      <c r="H128" s="16"/>
      <c r="I128" s="16"/>
      <c r="J128" s="16"/>
      <c r="K128" s="16"/>
      <c r="L128" s="16"/>
      <c r="M128" s="9" t="s">
        <v>398</v>
      </c>
    </row>
    <row r="129" spans="1:13" x14ac:dyDescent="0.2">
      <c r="A129" s="10" t="str">
        <f t="shared" si="8"/>
        <v>2025/9末</v>
      </c>
      <c r="B129" s="10" t="str">
        <f t="shared" si="8"/>
        <v>令和7/9末</v>
      </c>
      <c r="C129" s="18">
        <v>127</v>
      </c>
      <c r="D129" s="18">
        <v>123</v>
      </c>
      <c r="E129" s="19" t="s">
        <v>164</v>
      </c>
      <c r="F129" s="18"/>
      <c r="G129" s="18"/>
      <c r="H129" s="18"/>
      <c r="I129" s="18"/>
      <c r="J129" s="18"/>
      <c r="K129" s="18"/>
      <c r="L129" s="18"/>
      <c r="M129" s="7" t="s">
        <v>398</v>
      </c>
    </row>
    <row r="130" spans="1:13" x14ac:dyDescent="0.2">
      <c r="A130" s="8" t="str">
        <f t="shared" si="8"/>
        <v>2025/9末</v>
      </c>
      <c r="B130" s="8" t="str">
        <f t="shared" si="8"/>
        <v>令和7/9末</v>
      </c>
      <c r="C130" s="16">
        <v>128</v>
      </c>
      <c r="D130" s="16">
        <v>124</v>
      </c>
      <c r="E130" s="17" t="s">
        <v>165</v>
      </c>
      <c r="F130" s="16"/>
      <c r="G130" s="16"/>
      <c r="H130" s="16"/>
      <c r="I130" s="16"/>
      <c r="J130" s="16"/>
      <c r="K130" s="16"/>
      <c r="L130" s="16"/>
      <c r="M130" s="9" t="s">
        <v>398</v>
      </c>
    </row>
    <row r="131" spans="1:13" x14ac:dyDescent="0.2">
      <c r="A131" s="10" t="str">
        <f t="shared" si="8"/>
        <v>2025/9末</v>
      </c>
      <c r="B131" s="10" t="str">
        <f t="shared" si="8"/>
        <v>令和7/9末</v>
      </c>
      <c r="C131" s="18">
        <v>129</v>
      </c>
      <c r="D131" s="18">
        <v>125</v>
      </c>
      <c r="E131" s="19" t="s">
        <v>166</v>
      </c>
      <c r="F131" s="18"/>
      <c r="G131" s="18"/>
      <c r="H131" s="18"/>
      <c r="I131" s="18"/>
      <c r="J131" s="18"/>
      <c r="K131" s="18"/>
      <c r="L131" s="18"/>
      <c r="M131" s="7" t="s">
        <v>398</v>
      </c>
    </row>
    <row r="132" spans="1:13" x14ac:dyDescent="0.2">
      <c r="A132" s="8" t="str">
        <f t="shared" si="8"/>
        <v>2025/9末</v>
      </c>
      <c r="B132" s="8" t="str">
        <f t="shared" si="8"/>
        <v>令和7/9末</v>
      </c>
      <c r="C132" s="16">
        <v>130</v>
      </c>
      <c r="D132" s="16">
        <v>126</v>
      </c>
      <c r="E132" s="17" t="s">
        <v>167</v>
      </c>
      <c r="F132" s="16"/>
      <c r="G132" s="16"/>
      <c r="H132" s="16"/>
      <c r="I132" s="16"/>
      <c r="J132" s="16"/>
      <c r="K132" s="16"/>
      <c r="L132" s="16"/>
      <c r="M132" s="9" t="s">
        <v>398</v>
      </c>
    </row>
    <row r="133" spans="1:13" x14ac:dyDescent="0.2">
      <c r="A133" s="10" t="str">
        <f t="shared" ref="A133:B148" si="9">A132</f>
        <v>2025/9末</v>
      </c>
      <c r="B133" s="10" t="str">
        <f t="shared" si="9"/>
        <v>令和7/9末</v>
      </c>
      <c r="C133" s="18">
        <v>131</v>
      </c>
      <c r="D133" s="18">
        <v>127</v>
      </c>
      <c r="E133" s="19" t="s">
        <v>168</v>
      </c>
      <c r="F133" s="18"/>
      <c r="G133" s="18"/>
      <c r="H133" s="18"/>
      <c r="I133" s="18"/>
      <c r="J133" s="18"/>
      <c r="K133" s="18"/>
      <c r="L133" s="18"/>
      <c r="M133" s="7" t="s">
        <v>398</v>
      </c>
    </row>
    <row r="134" spans="1:13" x14ac:dyDescent="0.2">
      <c r="A134" s="8" t="str">
        <f t="shared" si="9"/>
        <v>2025/9末</v>
      </c>
      <c r="B134" s="8" t="str">
        <f t="shared" si="9"/>
        <v>令和7/9末</v>
      </c>
      <c r="C134" s="16">
        <v>132</v>
      </c>
      <c r="D134" s="16">
        <v>128</v>
      </c>
      <c r="E134" s="17" t="s">
        <v>169</v>
      </c>
      <c r="F134" s="16"/>
      <c r="G134" s="16"/>
      <c r="H134" s="16"/>
      <c r="I134" s="16"/>
      <c r="J134" s="16"/>
      <c r="K134" s="16"/>
      <c r="L134" s="16"/>
      <c r="M134" s="9" t="s">
        <v>398</v>
      </c>
    </row>
    <row r="135" spans="1:13" x14ac:dyDescent="0.2">
      <c r="A135" s="10" t="str">
        <f t="shared" si="9"/>
        <v>2025/9末</v>
      </c>
      <c r="B135" s="10" t="str">
        <f t="shared" si="9"/>
        <v>令和7/9末</v>
      </c>
      <c r="C135" s="18">
        <v>133</v>
      </c>
      <c r="D135" s="18">
        <v>129</v>
      </c>
      <c r="E135" s="19" t="s">
        <v>170</v>
      </c>
      <c r="F135" s="18"/>
      <c r="G135" s="18"/>
      <c r="H135" s="18"/>
      <c r="I135" s="18"/>
      <c r="J135" s="18"/>
      <c r="K135" s="18"/>
      <c r="L135" s="18"/>
      <c r="M135" s="7" t="s">
        <v>398</v>
      </c>
    </row>
    <row r="136" spans="1:13" x14ac:dyDescent="0.2">
      <c r="A136" s="8" t="str">
        <f t="shared" si="9"/>
        <v>2025/9末</v>
      </c>
      <c r="B136" s="8" t="str">
        <f t="shared" si="9"/>
        <v>令和7/9末</v>
      </c>
      <c r="C136" s="16">
        <v>134</v>
      </c>
      <c r="D136" s="16">
        <v>130</v>
      </c>
      <c r="E136" s="17" t="s">
        <v>171</v>
      </c>
      <c r="F136" s="16"/>
      <c r="G136" s="16"/>
      <c r="H136" s="16"/>
      <c r="I136" s="16"/>
      <c r="J136" s="16"/>
      <c r="K136" s="16"/>
      <c r="L136" s="16"/>
      <c r="M136" s="9" t="s">
        <v>398</v>
      </c>
    </row>
    <row r="137" spans="1:13" x14ac:dyDescent="0.2">
      <c r="A137" s="10" t="str">
        <f t="shared" si="9"/>
        <v>2025/9末</v>
      </c>
      <c r="B137" s="10" t="str">
        <f t="shared" si="9"/>
        <v>令和7/9末</v>
      </c>
      <c r="C137" s="18">
        <v>135</v>
      </c>
      <c r="D137" s="18">
        <v>131</v>
      </c>
      <c r="E137" s="19" t="s">
        <v>172</v>
      </c>
      <c r="F137" s="18"/>
      <c r="G137" s="18"/>
      <c r="H137" s="18"/>
      <c r="I137" s="18"/>
      <c r="J137" s="18"/>
      <c r="K137" s="18"/>
      <c r="L137" s="18"/>
      <c r="M137" s="7" t="s">
        <v>398</v>
      </c>
    </row>
    <row r="138" spans="1:13" x14ac:dyDescent="0.2">
      <c r="A138" s="8" t="str">
        <f t="shared" si="9"/>
        <v>2025/9末</v>
      </c>
      <c r="B138" s="8" t="str">
        <f t="shared" si="9"/>
        <v>令和7/9末</v>
      </c>
      <c r="C138" s="16">
        <v>136</v>
      </c>
      <c r="D138" s="16">
        <v>150</v>
      </c>
      <c r="E138" s="17" t="s">
        <v>173</v>
      </c>
      <c r="F138" s="16"/>
      <c r="G138" s="16"/>
      <c r="H138" s="16"/>
      <c r="I138" s="16"/>
      <c r="J138" s="16"/>
      <c r="K138" s="16"/>
      <c r="L138" s="16"/>
      <c r="M138" s="9" t="s">
        <v>399</v>
      </c>
    </row>
    <row r="139" spans="1:13" x14ac:dyDescent="0.2">
      <c r="A139" s="10" t="str">
        <f t="shared" si="9"/>
        <v>2025/9末</v>
      </c>
      <c r="B139" s="10" t="str">
        <f t="shared" si="9"/>
        <v>令和7/9末</v>
      </c>
      <c r="C139" s="18">
        <v>137</v>
      </c>
      <c r="D139" s="18">
        <v>151</v>
      </c>
      <c r="E139" s="19" t="s">
        <v>174</v>
      </c>
      <c r="F139" s="18"/>
      <c r="G139" s="18"/>
      <c r="H139" s="18"/>
      <c r="I139" s="18"/>
      <c r="J139" s="18"/>
      <c r="K139" s="18"/>
      <c r="L139" s="18"/>
      <c r="M139" s="7" t="s">
        <v>399</v>
      </c>
    </row>
    <row r="140" spans="1:13" x14ac:dyDescent="0.2">
      <c r="A140" s="8" t="str">
        <f t="shared" si="9"/>
        <v>2025/9末</v>
      </c>
      <c r="B140" s="8" t="str">
        <f t="shared" si="9"/>
        <v>令和7/9末</v>
      </c>
      <c r="C140" s="16">
        <v>138</v>
      </c>
      <c r="D140" s="16">
        <v>152</v>
      </c>
      <c r="E140" s="17" t="s">
        <v>175</v>
      </c>
      <c r="F140" s="16"/>
      <c r="G140" s="16"/>
      <c r="H140" s="16"/>
      <c r="I140" s="16"/>
      <c r="J140" s="16"/>
      <c r="K140" s="16"/>
      <c r="L140" s="16"/>
      <c r="M140" s="9" t="s">
        <v>399</v>
      </c>
    </row>
    <row r="141" spans="1:13" x14ac:dyDescent="0.2">
      <c r="A141" s="10" t="str">
        <f t="shared" si="9"/>
        <v>2025/9末</v>
      </c>
      <c r="B141" s="10" t="str">
        <f t="shared" si="9"/>
        <v>令和7/9末</v>
      </c>
      <c r="C141" s="18">
        <v>139</v>
      </c>
      <c r="D141" s="18">
        <v>153</v>
      </c>
      <c r="E141" s="19" t="s">
        <v>176</v>
      </c>
      <c r="F141" s="18"/>
      <c r="G141" s="18"/>
      <c r="H141" s="18"/>
      <c r="I141" s="18"/>
      <c r="J141" s="18"/>
      <c r="K141" s="18"/>
      <c r="L141" s="18"/>
      <c r="M141" s="7" t="s">
        <v>399</v>
      </c>
    </row>
    <row r="142" spans="1:13" x14ac:dyDescent="0.2">
      <c r="A142" s="8" t="str">
        <f t="shared" si="9"/>
        <v>2025/9末</v>
      </c>
      <c r="B142" s="8" t="str">
        <f t="shared" si="9"/>
        <v>令和7/9末</v>
      </c>
      <c r="C142" s="16">
        <v>140</v>
      </c>
      <c r="D142" s="16">
        <v>154</v>
      </c>
      <c r="E142" s="17" t="s">
        <v>177</v>
      </c>
      <c r="F142" s="16"/>
      <c r="G142" s="16"/>
      <c r="H142" s="16"/>
      <c r="I142" s="16"/>
      <c r="J142" s="16"/>
      <c r="K142" s="16"/>
      <c r="L142" s="16"/>
      <c r="M142" s="9" t="s">
        <v>399</v>
      </c>
    </row>
    <row r="143" spans="1:13" x14ac:dyDescent="0.2">
      <c r="A143" s="10" t="str">
        <f t="shared" si="9"/>
        <v>2025/9末</v>
      </c>
      <c r="B143" s="10" t="str">
        <f t="shared" si="9"/>
        <v>令和7/9末</v>
      </c>
      <c r="C143" s="18">
        <v>141</v>
      </c>
      <c r="D143" s="18">
        <v>155</v>
      </c>
      <c r="E143" s="19" t="s">
        <v>178</v>
      </c>
      <c r="F143" s="18"/>
      <c r="G143" s="18"/>
      <c r="H143" s="18"/>
      <c r="I143" s="18"/>
      <c r="J143" s="18"/>
      <c r="K143" s="18"/>
      <c r="L143" s="18"/>
      <c r="M143" s="7" t="s">
        <v>399</v>
      </c>
    </row>
    <row r="144" spans="1:13" x14ac:dyDescent="0.2">
      <c r="A144" s="8" t="str">
        <f t="shared" si="9"/>
        <v>2025/9末</v>
      </c>
      <c r="B144" s="8" t="str">
        <f t="shared" si="9"/>
        <v>令和7/9末</v>
      </c>
      <c r="C144" s="16">
        <v>142</v>
      </c>
      <c r="D144" s="16">
        <v>157</v>
      </c>
      <c r="E144" s="17" t="s">
        <v>179</v>
      </c>
      <c r="F144" s="16"/>
      <c r="G144" s="16"/>
      <c r="H144" s="16"/>
      <c r="I144" s="16"/>
      <c r="J144" s="16"/>
      <c r="K144" s="16"/>
      <c r="L144" s="16"/>
      <c r="M144" s="9" t="s">
        <v>399</v>
      </c>
    </row>
    <row r="145" spans="1:13" x14ac:dyDescent="0.2">
      <c r="A145" s="10" t="str">
        <f t="shared" si="9"/>
        <v>2025/9末</v>
      </c>
      <c r="B145" s="10" t="str">
        <f t="shared" si="9"/>
        <v>令和7/9末</v>
      </c>
      <c r="C145" s="18">
        <v>143</v>
      </c>
      <c r="D145" s="18">
        <v>158</v>
      </c>
      <c r="E145" s="19" t="s">
        <v>180</v>
      </c>
      <c r="F145" s="18"/>
      <c r="G145" s="18"/>
      <c r="H145" s="18"/>
      <c r="I145" s="18"/>
      <c r="J145" s="18"/>
      <c r="K145" s="18"/>
      <c r="L145" s="18"/>
      <c r="M145" s="7" t="s">
        <v>399</v>
      </c>
    </row>
    <row r="146" spans="1:13" x14ac:dyDescent="0.2">
      <c r="A146" s="8" t="str">
        <f t="shared" si="9"/>
        <v>2025/9末</v>
      </c>
      <c r="B146" s="8" t="str">
        <f t="shared" si="9"/>
        <v>令和7/9末</v>
      </c>
      <c r="C146" s="16">
        <v>144</v>
      </c>
      <c r="D146" s="16">
        <v>159</v>
      </c>
      <c r="E146" s="17" t="s">
        <v>181</v>
      </c>
      <c r="F146" s="16"/>
      <c r="G146" s="16"/>
      <c r="H146" s="16"/>
      <c r="I146" s="16"/>
      <c r="J146" s="16"/>
      <c r="K146" s="16"/>
      <c r="L146" s="16"/>
      <c r="M146" s="9" t="s">
        <v>400</v>
      </c>
    </row>
    <row r="147" spans="1:13" x14ac:dyDescent="0.2">
      <c r="A147" s="10" t="str">
        <f t="shared" si="9"/>
        <v>2025/9末</v>
      </c>
      <c r="B147" s="10" t="str">
        <f t="shared" si="9"/>
        <v>令和7/9末</v>
      </c>
      <c r="C147" s="18">
        <v>145</v>
      </c>
      <c r="D147" s="18">
        <v>160</v>
      </c>
      <c r="E147" s="19" t="s">
        <v>472</v>
      </c>
      <c r="F147" s="18"/>
      <c r="G147" s="18"/>
      <c r="H147" s="18"/>
      <c r="I147" s="18"/>
      <c r="J147" s="18"/>
      <c r="K147" s="18"/>
      <c r="L147" s="18"/>
      <c r="M147" s="7" t="s">
        <v>400</v>
      </c>
    </row>
    <row r="148" spans="1:13" x14ac:dyDescent="0.2">
      <c r="A148" s="8" t="str">
        <f t="shared" si="9"/>
        <v>2025/9末</v>
      </c>
      <c r="B148" s="8" t="str">
        <f t="shared" si="9"/>
        <v>令和7/9末</v>
      </c>
      <c r="C148" s="16">
        <v>146</v>
      </c>
      <c r="D148" s="16">
        <v>161</v>
      </c>
      <c r="E148" s="17" t="s">
        <v>182</v>
      </c>
      <c r="F148" s="16"/>
      <c r="G148" s="16"/>
      <c r="H148" s="16"/>
      <c r="I148" s="16"/>
      <c r="J148" s="16"/>
      <c r="K148" s="16"/>
      <c r="L148" s="16"/>
      <c r="M148" s="9" t="s">
        <v>400</v>
      </c>
    </row>
    <row r="149" spans="1:13" x14ac:dyDescent="0.2">
      <c r="A149" s="10" t="str">
        <f t="shared" ref="A149:B164" si="10">A148</f>
        <v>2025/9末</v>
      </c>
      <c r="B149" s="10" t="str">
        <f t="shared" si="10"/>
        <v>令和7/9末</v>
      </c>
      <c r="C149" s="18">
        <v>147</v>
      </c>
      <c r="D149" s="18">
        <v>162</v>
      </c>
      <c r="E149" s="19" t="s">
        <v>183</v>
      </c>
      <c r="F149" s="18"/>
      <c r="G149" s="18"/>
      <c r="H149" s="18"/>
      <c r="I149" s="18"/>
      <c r="J149" s="18"/>
      <c r="K149" s="18"/>
      <c r="L149" s="18"/>
      <c r="M149" s="7" t="s">
        <v>400</v>
      </c>
    </row>
    <row r="150" spans="1:13" x14ac:dyDescent="0.2">
      <c r="A150" s="8" t="str">
        <f t="shared" si="10"/>
        <v>2025/9末</v>
      </c>
      <c r="B150" s="8" t="str">
        <f t="shared" si="10"/>
        <v>令和7/9末</v>
      </c>
      <c r="C150" s="16">
        <v>148</v>
      </c>
      <c r="D150" s="16">
        <v>163</v>
      </c>
      <c r="E150" s="17" t="s">
        <v>184</v>
      </c>
      <c r="F150" s="16"/>
      <c r="G150" s="16"/>
      <c r="H150" s="16"/>
      <c r="I150" s="16"/>
      <c r="J150" s="16"/>
      <c r="K150" s="16"/>
      <c r="L150" s="16"/>
      <c r="M150" s="9" t="s">
        <v>400</v>
      </c>
    </row>
    <row r="151" spans="1:13" x14ac:dyDescent="0.2">
      <c r="A151" s="10" t="str">
        <f t="shared" si="10"/>
        <v>2025/9末</v>
      </c>
      <c r="B151" s="10" t="str">
        <f t="shared" si="10"/>
        <v>令和7/9末</v>
      </c>
      <c r="C151" s="18">
        <v>149</v>
      </c>
      <c r="D151" s="18">
        <v>164</v>
      </c>
      <c r="E151" s="19" t="s">
        <v>185</v>
      </c>
      <c r="F151" s="18"/>
      <c r="G151" s="18"/>
      <c r="H151" s="18"/>
      <c r="I151" s="18"/>
      <c r="J151" s="18"/>
      <c r="K151" s="18"/>
      <c r="L151" s="18"/>
      <c r="M151" s="7" t="s">
        <v>400</v>
      </c>
    </row>
    <row r="152" spans="1:13" x14ac:dyDescent="0.2">
      <c r="A152" s="8" t="str">
        <f t="shared" si="10"/>
        <v>2025/9末</v>
      </c>
      <c r="B152" s="8" t="str">
        <f t="shared" si="10"/>
        <v>令和7/9末</v>
      </c>
      <c r="C152" s="16">
        <v>150</v>
      </c>
      <c r="D152" s="16">
        <v>165</v>
      </c>
      <c r="E152" s="17" t="s">
        <v>186</v>
      </c>
      <c r="F152" s="16"/>
      <c r="G152" s="16"/>
      <c r="H152" s="16"/>
      <c r="I152" s="16"/>
      <c r="J152" s="16"/>
      <c r="K152" s="16"/>
      <c r="L152" s="16"/>
      <c r="M152" s="9" t="s">
        <v>400</v>
      </c>
    </row>
    <row r="153" spans="1:13" x14ac:dyDescent="0.2">
      <c r="A153" s="10" t="str">
        <f t="shared" si="10"/>
        <v>2025/9末</v>
      </c>
      <c r="B153" s="10" t="str">
        <f t="shared" si="10"/>
        <v>令和7/9末</v>
      </c>
      <c r="C153" s="18">
        <v>151</v>
      </c>
      <c r="D153" s="18">
        <v>166</v>
      </c>
      <c r="E153" s="19" t="s">
        <v>187</v>
      </c>
      <c r="F153" s="18"/>
      <c r="G153" s="18"/>
      <c r="H153" s="18"/>
      <c r="I153" s="18"/>
      <c r="J153" s="18"/>
      <c r="K153" s="18"/>
      <c r="L153" s="18"/>
      <c r="M153" s="7" t="s">
        <v>400</v>
      </c>
    </row>
    <row r="154" spans="1:13" x14ac:dyDescent="0.2">
      <c r="A154" s="8" t="str">
        <f t="shared" si="10"/>
        <v>2025/9末</v>
      </c>
      <c r="B154" s="8" t="str">
        <f t="shared" si="10"/>
        <v>令和7/9末</v>
      </c>
      <c r="C154" s="16">
        <v>152</v>
      </c>
      <c r="D154" s="16">
        <v>167</v>
      </c>
      <c r="E154" s="17" t="s">
        <v>188</v>
      </c>
      <c r="F154" s="16"/>
      <c r="G154" s="16"/>
      <c r="H154" s="16"/>
      <c r="I154" s="16"/>
      <c r="J154" s="16"/>
      <c r="K154" s="16"/>
      <c r="L154" s="16"/>
      <c r="M154" s="9" t="s">
        <v>400</v>
      </c>
    </row>
    <row r="155" spans="1:13" x14ac:dyDescent="0.2">
      <c r="A155" s="10" t="str">
        <f t="shared" si="10"/>
        <v>2025/9末</v>
      </c>
      <c r="B155" s="10" t="str">
        <f t="shared" si="10"/>
        <v>令和7/9末</v>
      </c>
      <c r="C155" s="18">
        <v>153</v>
      </c>
      <c r="D155" s="18">
        <v>168</v>
      </c>
      <c r="E155" s="19" t="s">
        <v>189</v>
      </c>
      <c r="F155" s="18"/>
      <c r="G155" s="18"/>
      <c r="H155" s="18"/>
      <c r="I155" s="18"/>
      <c r="J155" s="18"/>
      <c r="K155" s="18"/>
      <c r="L155" s="18"/>
      <c r="M155" s="7" t="s">
        <v>400</v>
      </c>
    </row>
    <row r="156" spans="1:13" x14ac:dyDescent="0.2">
      <c r="A156" s="8" t="str">
        <f t="shared" si="10"/>
        <v>2025/9末</v>
      </c>
      <c r="B156" s="8" t="str">
        <f t="shared" si="10"/>
        <v>令和7/9末</v>
      </c>
      <c r="C156" s="16">
        <v>154</v>
      </c>
      <c r="D156" s="16">
        <v>169</v>
      </c>
      <c r="E156" s="17" t="s">
        <v>190</v>
      </c>
      <c r="F156" s="16"/>
      <c r="G156" s="16"/>
      <c r="H156" s="16"/>
      <c r="I156" s="16"/>
      <c r="J156" s="16"/>
      <c r="K156" s="16"/>
      <c r="L156" s="16"/>
      <c r="M156" s="9" t="s">
        <v>400</v>
      </c>
    </row>
    <row r="157" spans="1:13" x14ac:dyDescent="0.2">
      <c r="A157" s="10" t="str">
        <f t="shared" si="10"/>
        <v>2025/9末</v>
      </c>
      <c r="B157" s="10" t="str">
        <f t="shared" si="10"/>
        <v>令和7/9末</v>
      </c>
      <c r="C157" s="18">
        <v>155</v>
      </c>
      <c r="D157" s="18">
        <v>170</v>
      </c>
      <c r="E157" s="19" t="s">
        <v>191</v>
      </c>
      <c r="F157" s="18"/>
      <c r="G157" s="18"/>
      <c r="H157" s="18"/>
      <c r="I157" s="18"/>
      <c r="J157" s="18"/>
      <c r="K157" s="18"/>
      <c r="L157" s="18"/>
      <c r="M157" s="7" t="s">
        <v>400</v>
      </c>
    </row>
    <row r="158" spans="1:13" x14ac:dyDescent="0.2">
      <c r="A158" s="8" t="str">
        <f t="shared" si="10"/>
        <v>2025/9末</v>
      </c>
      <c r="B158" s="8" t="str">
        <f t="shared" si="10"/>
        <v>令和7/9末</v>
      </c>
      <c r="C158" s="16">
        <v>156</v>
      </c>
      <c r="D158" s="16">
        <v>171</v>
      </c>
      <c r="E158" s="17" t="s">
        <v>192</v>
      </c>
      <c r="F158" s="16"/>
      <c r="G158" s="16"/>
      <c r="H158" s="16"/>
      <c r="I158" s="16"/>
      <c r="J158" s="16"/>
      <c r="K158" s="16"/>
      <c r="L158" s="16"/>
      <c r="M158" s="9" t="s">
        <v>400</v>
      </c>
    </row>
    <row r="159" spans="1:13" x14ac:dyDescent="0.2">
      <c r="A159" s="10" t="str">
        <f t="shared" si="10"/>
        <v>2025/9末</v>
      </c>
      <c r="B159" s="10" t="str">
        <f t="shared" si="10"/>
        <v>令和7/9末</v>
      </c>
      <c r="C159" s="18">
        <v>157</v>
      </c>
      <c r="D159" s="18">
        <v>172</v>
      </c>
      <c r="E159" s="19" t="s">
        <v>193</v>
      </c>
      <c r="F159" s="18"/>
      <c r="G159" s="18"/>
      <c r="H159" s="18"/>
      <c r="I159" s="18"/>
      <c r="J159" s="18"/>
      <c r="K159" s="18"/>
      <c r="L159" s="18"/>
      <c r="M159" s="7" t="s">
        <v>400</v>
      </c>
    </row>
    <row r="160" spans="1:13" x14ac:dyDescent="0.2">
      <c r="A160" s="8" t="str">
        <f t="shared" si="10"/>
        <v>2025/9末</v>
      </c>
      <c r="B160" s="8" t="str">
        <f t="shared" si="10"/>
        <v>令和7/9末</v>
      </c>
      <c r="C160" s="16">
        <v>158</v>
      </c>
      <c r="D160" s="16">
        <v>173</v>
      </c>
      <c r="E160" s="17" t="s">
        <v>194</v>
      </c>
      <c r="F160" s="16"/>
      <c r="G160" s="16"/>
      <c r="H160" s="16"/>
      <c r="I160" s="16"/>
      <c r="J160" s="16"/>
      <c r="K160" s="16"/>
      <c r="L160" s="16"/>
      <c r="M160" s="9" t="s">
        <v>400</v>
      </c>
    </row>
    <row r="161" spans="1:13" x14ac:dyDescent="0.2">
      <c r="A161" s="10" t="str">
        <f t="shared" si="10"/>
        <v>2025/9末</v>
      </c>
      <c r="B161" s="10" t="str">
        <f t="shared" si="10"/>
        <v>令和7/9末</v>
      </c>
      <c r="C161" s="18">
        <v>159</v>
      </c>
      <c r="D161" s="18">
        <v>174</v>
      </c>
      <c r="E161" s="19" t="s">
        <v>473</v>
      </c>
      <c r="F161" s="18"/>
      <c r="G161" s="18"/>
      <c r="H161" s="18"/>
      <c r="I161" s="18"/>
      <c r="J161" s="18"/>
      <c r="K161" s="18"/>
      <c r="L161" s="18"/>
      <c r="M161" s="7" t="s">
        <v>400</v>
      </c>
    </row>
    <row r="162" spans="1:13" x14ac:dyDescent="0.2">
      <c r="A162" s="8" t="str">
        <f t="shared" si="10"/>
        <v>2025/9末</v>
      </c>
      <c r="B162" s="8" t="str">
        <f t="shared" si="10"/>
        <v>令和7/9末</v>
      </c>
      <c r="C162" s="16">
        <v>160</v>
      </c>
      <c r="D162" s="16">
        <v>175</v>
      </c>
      <c r="E162" s="17" t="s">
        <v>474</v>
      </c>
      <c r="F162" s="16"/>
      <c r="G162" s="16"/>
      <c r="H162" s="16"/>
      <c r="I162" s="16"/>
      <c r="J162" s="16"/>
      <c r="K162" s="16"/>
      <c r="L162" s="16"/>
      <c r="M162" s="9" t="s">
        <v>400</v>
      </c>
    </row>
    <row r="163" spans="1:13" x14ac:dyDescent="0.2">
      <c r="A163" s="10" t="str">
        <f t="shared" si="10"/>
        <v>2025/9末</v>
      </c>
      <c r="B163" s="10" t="str">
        <f t="shared" si="10"/>
        <v>令和7/9末</v>
      </c>
      <c r="C163" s="18">
        <v>161</v>
      </c>
      <c r="D163" s="18">
        <v>176</v>
      </c>
      <c r="E163" s="19" t="s">
        <v>475</v>
      </c>
      <c r="F163" s="18"/>
      <c r="G163" s="18"/>
      <c r="H163" s="18"/>
      <c r="I163" s="18"/>
      <c r="J163" s="18"/>
      <c r="K163" s="18"/>
      <c r="L163" s="18"/>
      <c r="M163" s="7" t="s">
        <v>400</v>
      </c>
    </row>
    <row r="164" spans="1:13" x14ac:dyDescent="0.2">
      <c r="A164" s="8" t="str">
        <f t="shared" si="10"/>
        <v>2025/9末</v>
      </c>
      <c r="B164" s="8" t="str">
        <f t="shared" si="10"/>
        <v>令和7/9末</v>
      </c>
      <c r="C164" s="16">
        <v>162</v>
      </c>
      <c r="D164" s="16">
        <v>177</v>
      </c>
      <c r="E164" s="17" t="s">
        <v>195</v>
      </c>
      <c r="F164" s="16"/>
      <c r="G164" s="16"/>
      <c r="H164" s="16"/>
      <c r="I164" s="16"/>
      <c r="J164" s="16"/>
      <c r="K164" s="16"/>
      <c r="L164" s="16"/>
      <c r="M164" s="9" t="s">
        <v>400</v>
      </c>
    </row>
    <row r="165" spans="1:13" x14ac:dyDescent="0.2">
      <c r="A165" s="10" t="str">
        <f t="shared" ref="A165:B180" si="11">A164</f>
        <v>2025/9末</v>
      </c>
      <c r="B165" s="10" t="str">
        <f t="shared" si="11"/>
        <v>令和7/9末</v>
      </c>
      <c r="C165" s="18">
        <v>163</v>
      </c>
      <c r="D165" s="18">
        <v>178</v>
      </c>
      <c r="E165" s="19" t="s">
        <v>196</v>
      </c>
      <c r="F165" s="18"/>
      <c r="G165" s="18"/>
      <c r="H165" s="18"/>
      <c r="I165" s="18"/>
      <c r="J165" s="18"/>
      <c r="K165" s="18"/>
      <c r="L165" s="18"/>
      <c r="M165" s="7" t="s">
        <v>400</v>
      </c>
    </row>
    <row r="166" spans="1:13" x14ac:dyDescent="0.2">
      <c r="A166" s="8" t="str">
        <f t="shared" si="11"/>
        <v>2025/9末</v>
      </c>
      <c r="B166" s="8" t="str">
        <f t="shared" si="11"/>
        <v>令和7/9末</v>
      </c>
      <c r="C166" s="16">
        <v>164</v>
      </c>
      <c r="D166" s="16">
        <v>179</v>
      </c>
      <c r="E166" s="17" t="s">
        <v>197</v>
      </c>
      <c r="F166" s="16"/>
      <c r="G166" s="16"/>
      <c r="H166" s="16"/>
      <c r="I166" s="16"/>
      <c r="J166" s="16"/>
      <c r="K166" s="16"/>
      <c r="L166" s="16"/>
      <c r="M166" s="9" t="s">
        <v>400</v>
      </c>
    </row>
    <row r="167" spans="1:13" x14ac:dyDescent="0.2">
      <c r="A167" s="10" t="str">
        <f t="shared" si="11"/>
        <v>2025/9末</v>
      </c>
      <c r="B167" s="10" t="str">
        <f t="shared" si="11"/>
        <v>令和7/9末</v>
      </c>
      <c r="C167" s="18">
        <v>165</v>
      </c>
      <c r="D167" s="18">
        <v>193</v>
      </c>
      <c r="E167" s="19" t="s">
        <v>198</v>
      </c>
      <c r="F167" s="18"/>
      <c r="G167" s="18"/>
      <c r="H167" s="18"/>
      <c r="I167" s="18"/>
      <c r="J167" s="18"/>
      <c r="K167" s="18"/>
      <c r="L167" s="18"/>
      <c r="M167" s="7" t="s">
        <v>400</v>
      </c>
    </row>
    <row r="168" spans="1:13" x14ac:dyDescent="0.2">
      <c r="A168" s="8" t="str">
        <f t="shared" si="11"/>
        <v>2025/9末</v>
      </c>
      <c r="B168" s="8" t="str">
        <f t="shared" si="11"/>
        <v>令和7/9末</v>
      </c>
      <c r="C168" s="16">
        <v>166</v>
      </c>
      <c r="D168" s="16">
        <v>322</v>
      </c>
      <c r="E168" s="17" t="s">
        <v>199</v>
      </c>
      <c r="F168" s="16"/>
      <c r="G168" s="16"/>
      <c r="H168" s="16"/>
      <c r="I168" s="16"/>
      <c r="J168" s="16"/>
      <c r="K168" s="16"/>
      <c r="L168" s="16"/>
      <c r="M168" s="9" t="s">
        <v>400</v>
      </c>
    </row>
    <row r="169" spans="1:13" x14ac:dyDescent="0.2">
      <c r="A169" s="10" t="str">
        <f t="shared" si="11"/>
        <v>2025/9末</v>
      </c>
      <c r="B169" s="10" t="str">
        <f t="shared" si="11"/>
        <v>令和7/9末</v>
      </c>
      <c r="C169" s="18">
        <v>167</v>
      </c>
      <c r="D169" s="18">
        <v>180</v>
      </c>
      <c r="E169" s="19" t="s">
        <v>200</v>
      </c>
      <c r="F169" s="18"/>
      <c r="G169" s="18"/>
      <c r="H169" s="18"/>
      <c r="I169" s="18"/>
      <c r="J169" s="18"/>
      <c r="K169" s="18"/>
      <c r="L169" s="18"/>
      <c r="M169" s="7" t="s">
        <v>401</v>
      </c>
    </row>
    <row r="170" spans="1:13" x14ac:dyDescent="0.2">
      <c r="A170" s="8" t="str">
        <f t="shared" si="11"/>
        <v>2025/9末</v>
      </c>
      <c r="B170" s="8" t="str">
        <f t="shared" si="11"/>
        <v>令和7/9末</v>
      </c>
      <c r="C170" s="16">
        <v>168</v>
      </c>
      <c r="D170" s="16">
        <v>181</v>
      </c>
      <c r="E170" s="17" t="s">
        <v>201</v>
      </c>
      <c r="F170" s="16"/>
      <c r="G170" s="16"/>
      <c r="H170" s="16"/>
      <c r="I170" s="16"/>
      <c r="J170" s="16"/>
      <c r="K170" s="16"/>
      <c r="L170" s="16"/>
      <c r="M170" s="9" t="s">
        <v>401</v>
      </c>
    </row>
    <row r="171" spans="1:13" x14ac:dyDescent="0.2">
      <c r="A171" s="10" t="str">
        <f t="shared" si="11"/>
        <v>2025/9末</v>
      </c>
      <c r="B171" s="10" t="str">
        <f t="shared" si="11"/>
        <v>令和7/9末</v>
      </c>
      <c r="C171" s="18">
        <v>169</v>
      </c>
      <c r="D171" s="18">
        <v>182</v>
      </c>
      <c r="E171" s="19" t="s">
        <v>202</v>
      </c>
      <c r="F171" s="18"/>
      <c r="G171" s="18"/>
      <c r="H171" s="18"/>
      <c r="I171" s="18"/>
      <c r="J171" s="18"/>
      <c r="K171" s="18"/>
      <c r="L171" s="18"/>
      <c r="M171" s="7" t="s">
        <v>401</v>
      </c>
    </row>
    <row r="172" spans="1:13" x14ac:dyDescent="0.2">
      <c r="A172" s="8" t="str">
        <f t="shared" si="11"/>
        <v>2025/9末</v>
      </c>
      <c r="B172" s="8" t="str">
        <f t="shared" si="11"/>
        <v>令和7/9末</v>
      </c>
      <c r="C172" s="16">
        <v>170</v>
      </c>
      <c r="D172" s="16">
        <v>183</v>
      </c>
      <c r="E172" s="17" t="s">
        <v>203</v>
      </c>
      <c r="F172" s="16"/>
      <c r="G172" s="16"/>
      <c r="H172" s="16"/>
      <c r="I172" s="16"/>
      <c r="J172" s="16"/>
      <c r="K172" s="16"/>
      <c r="L172" s="16"/>
      <c r="M172" s="9" t="s">
        <v>401</v>
      </c>
    </row>
    <row r="173" spans="1:13" x14ac:dyDescent="0.2">
      <c r="A173" s="10" t="str">
        <f t="shared" si="11"/>
        <v>2025/9末</v>
      </c>
      <c r="B173" s="10" t="str">
        <f t="shared" si="11"/>
        <v>令和7/9末</v>
      </c>
      <c r="C173" s="18">
        <v>171</v>
      </c>
      <c r="D173" s="18">
        <v>184</v>
      </c>
      <c r="E173" s="19" t="s">
        <v>204</v>
      </c>
      <c r="F173" s="18"/>
      <c r="G173" s="18"/>
      <c r="H173" s="18"/>
      <c r="I173" s="18"/>
      <c r="J173" s="18"/>
      <c r="K173" s="18"/>
      <c r="L173" s="18"/>
      <c r="M173" s="7" t="s">
        <v>401</v>
      </c>
    </row>
    <row r="174" spans="1:13" x14ac:dyDescent="0.2">
      <c r="A174" s="8" t="str">
        <f t="shared" si="11"/>
        <v>2025/9末</v>
      </c>
      <c r="B174" s="8" t="str">
        <f t="shared" si="11"/>
        <v>令和7/9末</v>
      </c>
      <c r="C174" s="16">
        <v>172</v>
      </c>
      <c r="D174" s="16">
        <v>185</v>
      </c>
      <c r="E174" s="17" t="s">
        <v>205</v>
      </c>
      <c r="F174" s="16"/>
      <c r="G174" s="16"/>
      <c r="H174" s="16"/>
      <c r="I174" s="16"/>
      <c r="J174" s="16"/>
      <c r="K174" s="16"/>
      <c r="L174" s="16"/>
      <c r="M174" s="9" t="s">
        <v>401</v>
      </c>
    </row>
    <row r="175" spans="1:13" x14ac:dyDescent="0.2">
      <c r="A175" s="10" t="str">
        <f t="shared" si="11"/>
        <v>2025/9末</v>
      </c>
      <c r="B175" s="10" t="str">
        <f t="shared" si="11"/>
        <v>令和7/9末</v>
      </c>
      <c r="C175" s="18">
        <v>173</v>
      </c>
      <c r="D175" s="18">
        <v>186</v>
      </c>
      <c r="E175" s="19" t="s">
        <v>206</v>
      </c>
      <c r="F175" s="18"/>
      <c r="G175" s="18"/>
      <c r="H175" s="18"/>
      <c r="I175" s="18"/>
      <c r="J175" s="18"/>
      <c r="K175" s="18"/>
      <c r="L175" s="18"/>
      <c r="M175" s="7" t="s">
        <v>401</v>
      </c>
    </row>
    <row r="176" spans="1:13" x14ac:dyDescent="0.2">
      <c r="A176" s="8" t="str">
        <f t="shared" si="11"/>
        <v>2025/9末</v>
      </c>
      <c r="B176" s="8" t="str">
        <f t="shared" si="11"/>
        <v>令和7/9末</v>
      </c>
      <c r="C176" s="16">
        <v>174</v>
      </c>
      <c r="D176" s="16">
        <v>187</v>
      </c>
      <c r="E176" s="17" t="s">
        <v>207</v>
      </c>
      <c r="F176" s="16"/>
      <c r="G176" s="16"/>
      <c r="H176" s="16"/>
      <c r="I176" s="16"/>
      <c r="J176" s="16"/>
      <c r="K176" s="16"/>
      <c r="L176" s="16"/>
      <c r="M176" s="9" t="s">
        <v>401</v>
      </c>
    </row>
    <row r="177" spans="1:13" x14ac:dyDescent="0.2">
      <c r="A177" s="10" t="str">
        <f t="shared" si="11"/>
        <v>2025/9末</v>
      </c>
      <c r="B177" s="10" t="str">
        <f t="shared" si="11"/>
        <v>令和7/9末</v>
      </c>
      <c r="C177" s="18">
        <v>175</v>
      </c>
      <c r="D177" s="18">
        <v>188</v>
      </c>
      <c r="E177" s="19" t="s">
        <v>208</v>
      </c>
      <c r="F177" s="18"/>
      <c r="G177" s="18"/>
      <c r="H177" s="18"/>
      <c r="I177" s="18"/>
      <c r="J177" s="18"/>
      <c r="K177" s="18"/>
      <c r="L177" s="18"/>
      <c r="M177" s="7" t="s">
        <v>401</v>
      </c>
    </row>
    <row r="178" spans="1:13" x14ac:dyDescent="0.2">
      <c r="A178" s="8" t="str">
        <f t="shared" si="11"/>
        <v>2025/9末</v>
      </c>
      <c r="B178" s="8" t="str">
        <f t="shared" si="11"/>
        <v>令和7/9末</v>
      </c>
      <c r="C178" s="16">
        <v>176</v>
      </c>
      <c r="D178" s="16">
        <v>189</v>
      </c>
      <c r="E178" s="17" t="s">
        <v>209</v>
      </c>
      <c r="F178" s="16"/>
      <c r="G178" s="16"/>
      <c r="H178" s="16"/>
      <c r="I178" s="16"/>
      <c r="J178" s="16"/>
      <c r="K178" s="16"/>
      <c r="L178" s="16"/>
      <c r="M178" s="9" t="s">
        <v>401</v>
      </c>
    </row>
    <row r="179" spans="1:13" x14ac:dyDescent="0.2">
      <c r="A179" s="10" t="str">
        <f t="shared" si="11"/>
        <v>2025/9末</v>
      </c>
      <c r="B179" s="10" t="str">
        <f t="shared" si="11"/>
        <v>令和7/9末</v>
      </c>
      <c r="C179" s="18">
        <v>177</v>
      </c>
      <c r="D179" s="18">
        <v>190</v>
      </c>
      <c r="E179" s="19" t="s">
        <v>210</v>
      </c>
      <c r="F179" s="18"/>
      <c r="G179" s="18"/>
      <c r="H179" s="18"/>
      <c r="I179" s="18"/>
      <c r="J179" s="18"/>
      <c r="K179" s="18"/>
      <c r="L179" s="18"/>
      <c r="M179" s="7" t="s">
        <v>401</v>
      </c>
    </row>
    <row r="180" spans="1:13" x14ac:dyDescent="0.2">
      <c r="A180" s="8" t="str">
        <f t="shared" si="11"/>
        <v>2025/9末</v>
      </c>
      <c r="B180" s="8" t="str">
        <f t="shared" si="11"/>
        <v>令和7/9末</v>
      </c>
      <c r="C180" s="16">
        <v>178</v>
      </c>
      <c r="D180" s="16">
        <v>192</v>
      </c>
      <c r="E180" s="17" t="s">
        <v>211</v>
      </c>
      <c r="F180" s="16"/>
      <c r="G180" s="16"/>
      <c r="H180" s="16"/>
      <c r="I180" s="16"/>
      <c r="J180" s="16"/>
      <c r="K180" s="16"/>
      <c r="L180" s="16"/>
      <c r="M180" s="9" t="s">
        <v>401</v>
      </c>
    </row>
    <row r="181" spans="1:13" x14ac:dyDescent="0.2">
      <c r="A181" s="10" t="str">
        <f t="shared" ref="A181:B196" si="12">A180</f>
        <v>2025/9末</v>
      </c>
      <c r="B181" s="10" t="str">
        <f t="shared" si="12"/>
        <v>令和7/9末</v>
      </c>
      <c r="C181" s="18">
        <v>179</v>
      </c>
      <c r="D181" s="18">
        <v>191</v>
      </c>
      <c r="E181" s="19" t="s">
        <v>212</v>
      </c>
      <c r="F181" s="18"/>
      <c r="G181" s="18"/>
      <c r="H181" s="18"/>
      <c r="I181" s="18"/>
      <c r="J181" s="18"/>
      <c r="K181" s="18"/>
      <c r="L181" s="18"/>
      <c r="M181" s="7" t="s">
        <v>401</v>
      </c>
    </row>
    <row r="182" spans="1:13" x14ac:dyDescent="0.2">
      <c r="A182" s="8" t="str">
        <f t="shared" si="12"/>
        <v>2025/9末</v>
      </c>
      <c r="B182" s="8" t="str">
        <f t="shared" si="12"/>
        <v>令和7/9末</v>
      </c>
      <c r="C182" s="16">
        <v>180</v>
      </c>
      <c r="D182" s="16">
        <v>240</v>
      </c>
      <c r="E182" s="17" t="s">
        <v>213</v>
      </c>
      <c r="F182" s="16"/>
      <c r="G182" s="16"/>
      <c r="H182" s="16"/>
      <c r="I182" s="16"/>
      <c r="J182" s="16"/>
      <c r="K182" s="16"/>
      <c r="L182" s="16"/>
      <c r="M182" s="9" t="s">
        <v>402</v>
      </c>
    </row>
    <row r="183" spans="1:13" x14ac:dyDescent="0.2">
      <c r="A183" s="10" t="str">
        <f t="shared" si="12"/>
        <v>2025/9末</v>
      </c>
      <c r="B183" s="10" t="str">
        <f t="shared" si="12"/>
        <v>令和7/9末</v>
      </c>
      <c r="C183" s="18">
        <v>181</v>
      </c>
      <c r="D183" s="18">
        <v>241</v>
      </c>
      <c r="E183" s="19" t="s">
        <v>214</v>
      </c>
      <c r="F183" s="18"/>
      <c r="G183" s="18"/>
      <c r="H183" s="18"/>
      <c r="I183" s="18"/>
      <c r="J183" s="18"/>
      <c r="K183" s="18"/>
      <c r="L183" s="18"/>
      <c r="M183" s="7" t="s">
        <v>402</v>
      </c>
    </row>
    <row r="184" spans="1:13" x14ac:dyDescent="0.2">
      <c r="A184" s="8" t="str">
        <f t="shared" si="12"/>
        <v>2025/9末</v>
      </c>
      <c r="B184" s="8" t="str">
        <f t="shared" si="12"/>
        <v>令和7/9末</v>
      </c>
      <c r="C184" s="16">
        <v>182</v>
      </c>
      <c r="D184" s="16">
        <v>242</v>
      </c>
      <c r="E184" s="17" t="s">
        <v>215</v>
      </c>
      <c r="F184" s="16"/>
      <c r="G184" s="16"/>
      <c r="H184" s="16"/>
      <c r="I184" s="16"/>
      <c r="J184" s="16"/>
      <c r="K184" s="16"/>
      <c r="L184" s="16"/>
      <c r="M184" s="9" t="s">
        <v>402</v>
      </c>
    </row>
    <row r="185" spans="1:13" x14ac:dyDescent="0.2">
      <c r="A185" s="10" t="str">
        <f t="shared" si="12"/>
        <v>2025/9末</v>
      </c>
      <c r="B185" s="10" t="str">
        <f t="shared" si="12"/>
        <v>令和7/9末</v>
      </c>
      <c r="C185" s="18">
        <v>183</v>
      </c>
      <c r="D185" s="18">
        <v>243</v>
      </c>
      <c r="E185" s="19" t="s">
        <v>216</v>
      </c>
      <c r="F185" s="18"/>
      <c r="G185" s="18"/>
      <c r="H185" s="18"/>
      <c r="I185" s="18"/>
      <c r="J185" s="18"/>
      <c r="K185" s="18"/>
      <c r="L185" s="18"/>
      <c r="M185" s="7" t="s">
        <v>402</v>
      </c>
    </row>
    <row r="186" spans="1:13" x14ac:dyDescent="0.2">
      <c r="A186" s="8" t="str">
        <f t="shared" si="12"/>
        <v>2025/9末</v>
      </c>
      <c r="B186" s="8" t="str">
        <f t="shared" si="12"/>
        <v>令和7/9末</v>
      </c>
      <c r="C186" s="16">
        <v>184</v>
      </c>
      <c r="D186" s="16">
        <v>244</v>
      </c>
      <c r="E186" s="17" t="s">
        <v>217</v>
      </c>
      <c r="F186" s="16"/>
      <c r="G186" s="16"/>
      <c r="H186" s="16"/>
      <c r="I186" s="16"/>
      <c r="J186" s="16"/>
      <c r="K186" s="16"/>
      <c r="L186" s="16"/>
      <c r="M186" s="9" t="s">
        <v>402</v>
      </c>
    </row>
    <row r="187" spans="1:13" x14ac:dyDescent="0.2">
      <c r="A187" s="10" t="str">
        <f t="shared" si="12"/>
        <v>2025/9末</v>
      </c>
      <c r="B187" s="10" t="str">
        <f t="shared" si="12"/>
        <v>令和7/9末</v>
      </c>
      <c r="C187" s="18">
        <v>185</v>
      </c>
      <c r="D187" s="18">
        <v>245</v>
      </c>
      <c r="E187" s="19" t="s">
        <v>218</v>
      </c>
      <c r="F187" s="18"/>
      <c r="G187" s="18"/>
      <c r="H187" s="18"/>
      <c r="I187" s="18"/>
      <c r="J187" s="18"/>
      <c r="K187" s="18"/>
      <c r="L187" s="18"/>
      <c r="M187" s="7" t="s">
        <v>402</v>
      </c>
    </row>
    <row r="188" spans="1:13" x14ac:dyDescent="0.2">
      <c r="A188" s="8" t="str">
        <f t="shared" si="12"/>
        <v>2025/9末</v>
      </c>
      <c r="B188" s="8" t="str">
        <f t="shared" si="12"/>
        <v>令和7/9末</v>
      </c>
      <c r="C188" s="16">
        <v>186</v>
      </c>
      <c r="D188" s="16">
        <v>246</v>
      </c>
      <c r="E188" s="17" t="s">
        <v>219</v>
      </c>
      <c r="F188" s="16"/>
      <c r="G188" s="16"/>
      <c r="H188" s="16"/>
      <c r="I188" s="16"/>
      <c r="J188" s="16"/>
      <c r="K188" s="16"/>
      <c r="L188" s="16"/>
      <c r="M188" s="9" t="s">
        <v>402</v>
      </c>
    </row>
    <row r="189" spans="1:13" x14ac:dyDescent="0.2">
      <c r="A189" s="10" t="str">
        <f t="shared" si="12"/>
        <v>2025/9末</v>
      </c>
      <c r="B189" s="10" t="str">
        <f t="shared" si="12"/>
        <v>令和7/9末</v>
      </c>
      <c r="C189" s="18">
        <v>187</v>
      </c>
      <c r="D189" s="18">
        <v>247</v>
      </c>
      <c r="E189" s="19" t="s">
        <v>220</v>
      </c>
      <c r="F189" s="18"/>
      <c r="G189" s="18"/>
      <c r="H189" s="18"/>
      <c r="I189" s="18"/>
      <c r="J189" s="18"/>
      <c r="K189" s="18"/>
      <c r="L189" s="18"/>
      <c r="M189" s="7" t="s">
        <v>402</v>
      </c>
    </row>
    <row r="190" spans="1:13" x14ac:dyDescent="0.2">
      <c r="A190" s="8" t="str">
        <f t="shared" si="12"/>
        <v>2025/9末</v>
      </c>
      <c r="B190" s="8" t="str">
        <f t="shared" si="12"/>
        <v>令和7/9末</v>
      </c>
      <c r="C190" s="16">
        <v>188</v>
      </c>
      <c r="D190" s="16">
        <v>100</v>
      </c>
      <c r="E190" s="17" t="s">
        <v>221</v>
      </c>
      <c r="F190" s="16"/>
      <c r="G190" s="16"/>
      <c r="H190" s="16"/>
      <c r="I190" s="16"/>
      <c r="J190" s="16"/>
      <c r="K190" s="16"/>
      <c r="L190" s="16"/>
      <c r="M190" s="9" t="s">
        <v>403</v>
      </c>
    </row>
    <row r="191" spans="1:13" x14ac:dyDescent="0.2">
      <c r="A191" s="10" t="str">
        <f t="shared" si="12"/>
        <v>2025/9末</v>
      </c>
      <c r="B191" s="10" t="str">
        <f t="shared" si="12"/>
        <v>令和7/9末</v>
      </c>
      <c r="C191" s="18">
        <v>189</v>
      </c>
      <c r="D191" s="18">
        <v>101</v>
      </c>
      <c r="E191" s="19" t="s">
        <v>222</v>
      </c>
      <c r="F191" s="18"/>
      <c r="G191" s="18"/>
      <c r="H191" s="18"/>
      <c r="I191" s="18"/>
      <c r="J191" s="18"/>
      <c r="K191" s="18"/>
      <c r="L191" s="18"/>
      <c r="M191" s="7" t="s">
        <v>403</v>
      </c>
    </row>
    <row r="192" spans="1:13" x14ac:dyDescent="0.2">
      <c r="A192" s="8" t="str">
        <f t="shared" si="12"/>
        <v>2025/9末</v>
      </c>
      <c r="B192" s="8" t="str">
        <f t="shared" si="12"/>
        <v>令和7/9末</v>
      </c>
      <c r="C192" s="16">
        <v>190</v>
      </c>
      <c r="D192" s="16">
        <v>102</v>
      </c>
      <c r="E192" s="17" t="s">
        <v>223</v>
      </c>
      <c r="F192" s="16"/>
      <c r="G192" s="16"/>
      <c r="H192" s="16"/>
      <c r="I192" s="16"/>
      <c r="J192" s="16"/>
      <c r="K192" s="16"/>
      <c r="L192" s="16"/>
      <c r="M192" s="9" t="s">
        <v>403</v>
      </c>
    </row>
    <row r="193" spans="1:13" x14ac:dyDescent="0.2">
      <c r="A193" s="10" t="str">
        <f t="shared" si="12"/>
        <v>2025/9末</v>
      </c>
      <c r="B193" s="10" t="str">
        <f t="shared" si="12"/>
        <v>令和7/9末</v>
      </c>
      <c r="C193" s="18">
        <v>191</v>
      </c>
      <c r="D193" s="18">
        <v>132</v>
      </c>
      <c r="E193" s="19" t="s">
        <v>224</v>
      </c>
      <c r="F193" s="18"/>
      <c r="G193" s="18"/>
      <c r="H193" s="18"/>
      <c r="I193" s="18"/>
      <c r="J193" s="18"/>
      <c r="K193" s="18"/>
      <c r="L193" s="18"/>
      <c r="M193" s="7" t="s">
        <v>403</v>
      </c>
    </row>
    <row r="194" spans="1:13" x14ac:dyDescent="0.2">
      <c r="A194" s="8" t="str">
        <f t="shared" si="12"/>
        <v>2025/9末</v>
      </c>
      <c r="B194" s="8" t="str">
        <f t="shared" si="12"/>
        <v>令和7/9末</v>
      </c>
      <c r="C194" s="16">
        <v>192</v>
      </c>
      <c r="D194" s="16">
        <v>220</v>
      </c>
      <c r="E194" s="17" t="s">
        <v>225</v>
      </c>
      <c r="F194" s="16"/>
      <c r="G194" s="16"/>
      <c r="H194" s="16"/>
      <c r="I194" s="16"/>
      <c r="J194" s="16"/>
      <c r="K194" s="16"/>
      <c r="L194" s="16"/>
      <c r="M194" s="9" t="s">
        <v>404</v>
      </c>
    </row>
    <row r="195" spans="1:13" x14ac:dyDescent="0.2">
      <c r="A195" s="10" t="str">
        <f t="shared" si="12"/>
        <v>2025/9末</v>
      </c>
      <c r="B195" s="10" t="str">
        <f t="shared" si="12"/>
        <v>令和7/9末</v>
      </c>
      <c r="C195" s="18">
        <v>193</v>
      </c>
      <c r="D195" s="18">
        <v>221</v>
      </c>
      <c r="E195" s="19" t="s">
        <v>226</v>
      </c>
      <c r="F195" s="18"/>
      <c r="G195" s="18"/>
      <c r="H195" s="18"/>
      <c r="I195" s="18"/>
      <c r="J195" s="18"/>
      <c r="K195" s="18"/>
      <c r="L195" s="18"/>
      <c r="M195" s="7" t="s">
        <v>404</v>
      </c>
    </row>
    <row r="196" spans="1:13" x14ac:dyDescent="0.2">
      <c r="A196" s="8" t="str">
        <f t="shared" si="12"/>
        <v>2025/9末</v>
      </c>
      <c r="B196" s="8" t="str">
        <f t="shared" si="12"/>
        <v>令和7/9末</v>
      </c>
      <c r="C196" s="16">
        <v>194</v>
      </c>
      <c r="D196" s="16">
        <v>222</v>
      </c>
      <c r="E196" s="17" t="s">
        <v>227</v>
      </c>
      <c r="F196" s="16"/>
      <c r="G196" s="16"/>
      <c r="H196" s="16"/>
      <c r="I196" s="16"/>
      <c r="J196" s="16"/>
      <c r="K196" s="16"/>
      <c r="L196" s="16"/>
      <c r="M196" s="9" t="s">
        <v>404</v>
      </c>
    </row>
    <row r="197" spans="1:13" x14ac:dyDescent="0.2">
      <c r="A197" s="10" t="str">
        <f t="shared" ref="A197:B212" si="13">A196</f>
        <v>2025/9末</v>
      </c>
      <c r="B197" s="10" t="str">
        <f t="shared" si="13"/>
        <v>令和7/9末</v>
      </c>
      <c r="C197" s="18">
        <v>195</v>
      </c>
      <c r="D197" s="18">
        <v>223</v>
      </c>
      <c r="E197" s="19" t="s">
        <v>228</v>
      </c>
      <c r="F197" s="18"/>
      <c r="G197" s="18"/>
      <c r="H197" s="18"/>
      <c r="I197" s="18"/>
      <c r="J197" s="18"/>
      <c r="K197" s="18"/>
      <c r="L197" s="18"/>
      <c r="M197" s="7" t="s">
        <v>404</v>
      </c>
    </row>
    <row r="198" spans="1:13" x14ac:dyDescent="0.2">
      <c r="A198" s="8" t="str">
        <f t="shared" si="13"/>
        <v>2025/9末</v>
      </c>
      <c r="B198" s="8" t="str">
        <f t="shared" si="13"/>
        <v>令和7/9末</v>
      </c>
      <c r="C198" s="16">
        <v>196</v>
      </c>
      <c r="D198" s="16">
        <v>224</v>
      </c>
      <c r="E198" s="17" t="s">
        <v>229</v>
      </c>
      <c r="F198" s="16"/>
      <c r="G198" s="16"/>
      <c r="H198" s="16"/>
      <c r="I198" s="16"/>
      <c r="J198" s="16"/>
      <c r="K198" s="16"/>
      <c r="L198" s="16"/>
      <c r="M198" s="9" t="s">
        <v>404</v>
      </c>
    </row>
    <row r="199" spans="1:13" x14ac:dyDescent="0.2">
      <c r="A199" s="10" t="str">
        <f t="shared" si="13"/>
        <v>2025/9末</v>
      </c>
      <c r="B199" s="10" t="str">
        <f t="shared" si="13"/>
        <v>令和7/9末</v>
      </c>
      <c r="C199" s="18">
        <v>197</v>
      </c>
      <c r="D199" s="18">
        <v>225</v>
      </c>
      <c r="E199" s="19" t="s">
        <v>230</v>
      </c>
      <c r="F199" s="18"/>
      <c r="G199" s="18"/>
      <c r="H199" s="18"/>
      <c r="I199" s="18"/>
      <c r="J199" s="18"/>
      <c r="K199" s="18"/>
      <c r="L199" s="18"/>
      <c r="M199" s="7" t="s">
        <v>404</v>
      </c>
    </row>
    <row r="200" spans="1:13" x14ac:dyDescent="0.2">
      <c r="A200" s="8" t="str">
        <f t="shared" si="13"/>
        <v>2025/9末</v>
      </c>
      <c r="B200" s="8" t="str">
        <f t="shared" si="13"/>
        <v>令和7/9末</v>
      </c>
      <c r="C200" s="16">
        <v>198</v>
      </c>
      <c r="D200" s="16">
        <v>226</v>
      </c>
      <c r="E200" s="17" t="s">
        <v>231</v>
      </c>
      <c r="F200" s="16"/>
      <c r="G200" s="16"/>
      <c r="H200" s="16"/>
      <c r="I200" s="16"/>
      <c r="J200" s="16"/>
      <c r="K200" s="16"/>
      <c r="L200" s="16"/>
      <c r="M200" s="9" t="s">
        <v>404</v>
      </c>
    </row>
    <row r="201" spans="1:13" x14ac:dyDescent="0.2">
      <c r="A201" s="10" t="str">
        <f t="shared" si="13"/>
        <v>2025/9末</v>
      </c>
      <c r="B201" s="10" t="str">
        <f t="shared" si="13"/>
        <v>令和7/9末</v>
      </c>
      <c r="C201" s="18">
        <v>199</v>
      </c>
      <c r="D201" s="18">
        <v>227</v>
      </c>
      <c r="E201" s="19" t="s">
        <v>232</v>
      </c>
      <c r="F201" s="18"/>
      <c r="G201" s="18"/>
      <c r="H201" s="18"/>
      <c r="I201" s="18"/>
      <c r="J201" s="18"/>
      <c r="K201" s="18"/>
      <c r="L201" s="18"/>
      <c r="M201" s="7" t="s">
        <v>404</v>
      </c>
    </row>
    <row r="202" spans="1:13" x14ac:dyDescent="0.2">
      <c r="A202" s="8" t="str">
        <f t="shared" si="13"/>
        <v>2025/9末</v>
      </c>
      <c r="B202" s="8" t="str">
        <f t="shared" si="13"/>
        <v>令和7/9末</v>
      </c>
      <c r="C202" s="16">
        <v>200</v>
      </c>
      <c r="D202" s="16">
        <v>228</v>
      </c>
      <c r="E202" s="17" t="s">
        <v>233</v>
      </c>
      <c r="F202" s="16"/>
      <c r="G202" s="16"/>
      <c r="H202" s="16"/>
      <c r="I202" s="16"/>
      <c r="J202" s="16"/>
      <c r="K202" s="16"/>
      <c r="L202" s="16"/>
      <c r="M202" s="9" t="s">
        <v>404</v>
      </c>
    </row>
    <row r="203" spans="1:13" x14ac:dyDescent="0.2">
      <c r="A203" s="10" t="str">
        <f t="shared" si="13"/>
        <v>2025/9末</v>
      </c>
      <c r="B203" s="10" t="str">
        <f t="shared" si="13"/>
        <v>令和7/9末</v>
      </c>
      <c r="C203" s="18">
        <v>201</v>
      </c>
      <c r="D203" s="18">
        <v>230</v>
      </c>
      <c r="E203" s="19" t="s">
        <v>234</v>
      </c>
      <c r="F203" s="18"/>
      <c r="G203" s="18"/>
      <c r="H203" s="18"/>
      <c r="I203" s="18"/>
      <c r="J203" s="18"/>
      <c r="K203" s="18"/>
      <c r="L203" s="18"/>
      <c r="M203" s="7" t="s">
        <v>405</v>
      </c>
    </row>
    <row r="204" spans="1:13" x14ac:dyDescent="0.2">
      <c r="A204" s="8" t="str">
        <f t="shared" si="13"/>
        <v>2025/9末</v>
      </c>
      <c r="B204" s="8" t="str">
        <f t="shared" si="13"/>
        <v>令和7/9末</v>
      </c>
      <c r="C204" s="16">
        <v>202</v>
      </c>
      <c r="D204" s="16">
        <v>231</v>
      </c>
      <c r="E204" s="17" t="s">
        <v>235</v>
      </c>
      <c r="F204" s="16"/>
      <c r="G204" s="16"/>
      <c r="H204" s="16"/>
      <c r="I204" s="16"/>
      <c r="J204" s="16"/>
      <c r="K204" s="16"/>
      <c r="L204" s="16"/>
      <c r="M204" s="9" t="s">
        <v>405</v>
      </c>
    </row>
    <row r="205" spans="1:13" x14ac:dyDescent="0.2">
      <c r="A205" s="10" t="str">
        <f t="shared" si="13"/>
        <v>2025/9末</v>
      </c>
      <c r="B205" s="10" t="str">
        <f t="shared" si="13"/>
        <v>令和7/9末</v>
      </c>
      <c r="C205" s="18">
        <v>203</v>
      </c>
      <c r="D205" s="18">
        <v>232</v>
      </c>
      <c r="E205" s="19" t="s">
        <v>236</v>
      </c>
      <c r="F205" s="18"/>
      <c r="G205" s="18"/>
      <c r="H205" s="18"/>
      <c r="I205" s="18"/>
      <c r="J205" s="18"/>
      <c r="K205" s="18"/>
      <c r="L205" s="18"/>
      <c r="M205" s="7" t="s">
        <v>405</v>
      </c>
    </row>
    <row r="206" spans="1:13" x14ac:dyDescent="0.2">
      <c r="A206" s="8" t="str">
        <f t="shared" si="13"/>
        <v>2025/9末</v>
      </c>
      <c r="B206" s="8" t="str">
        <f t="shared" si="13"/>
        <v>令和7/9末</v>
      </c>
      <c r="C206" s="16">
        <v>204</v>
      </c>
      <c r="D206" s="16">
        <v>200</v>
      </c>
      <c r="E206" s="17" t="s">
        <v>237</v>
      </c>
      <c r="F206" s="16"/>
      <c r="G206" s="16"/>
      <c r="H206" s="16"/>
      <c r="I206" s="16"/>
      <c r="J206" s="16"/>
      <c r="K206" s="16"/>
      <c r="L206" s="16"/>
      <c r="M206" s="9" t="s">
        <v>406</v>
      </c>
    </row>
    <row r="207" spans="1:13" x14ac:dyDescent="0.2">
      <c r="A207" s="10" t="str">
        <f t="shared" si="13"/>
        <v>2025/9末</v>
      </c>
      <c r="B207" s="10" t="str">
        <f t="shared" si="13"/>
        <v>令和7/9末</v>
      </c>
      <c r="C207" s="18">
        <v>205</v>
      </c>
      <c r="D207" s="18">
        <v>201</v>
      </c>
      <c r="E207" s="19" t="s">
        <v>238</v>
      </c>
      <c r="F207" s="18"/>
      <c r="G207" s="18"/>
      <c r="H207" s="18"/>
      <c r="I207" s="18"/>
      <c r="J207" s="18"/>
      <c r="K207" s="18"/>
      <c r="L207" s="18"/>
      <c r="M207" s="7" t="s">
        <v>406</v>
      </c>
    </row>
    <row r="208" spans="1:13" x14ac:dyDescent="0.2">
      <c r="A208" s="8" t="str">
        <f t="shared" si="13"/>
        <v>2025/9末</v>
      </c>
      <c r="B208" s="8" t="str">
        <f t="shared" si="13"/>
        <v>令和7/9末</v>
      </c>
      <c r="C208" s="16">
        <v>206</v>
      </c>
      <c r="D208" s="16">
        <v>202</v>
      </c>
      <c r="E208" s="17" t="s">
        <v>239</v>
      </c>
      <c r="F208" s="16"/>
      <c r="G208" s="16"/>
      <c r="H208" s="16"/>
      <c r="I208" s="16"/>
      <c r="J208" s="16"/>
      <c r="K208" s="16"/>
      <c r="L208" s="16"/>
      <c r="M208" s="9" t="s">
        <v>406</v>
      </c>
    </row>
    <row r="209" spans="1:13" x14ac:dyDescent="0.2">
      <c r="A209" s="10" t="str">
        <f t="shared" si="13"/>
        <v>2025/9末</v>
      </c>
      <c r="B209" s="10" t="str">
        <f t="shared" si="13"/>
        <v>令和7/9末</v>
      </c>
      <c r="C209" s="18">
        <v>207</v>
      </c>
      <c r="D209" s="18">
        <v>203</v>
      </c>
      <c r="E209" s="19" t="s">
        <v>240</v>
      </c>
      <c r="F209" s="18"/>
      <c r="G209" s="18"/>
      <c r="H209" s="18"/>
      <c r="I209" s="18"/>
      <c r="J209" s="18"/>
      <c r="K209" s="18"/>
      <c r="L209" s="18"/>
      <c r="M209" s="7" t="s">
        <v>406</v>
      </c>
    </row>
    <row r="210" spans="1:13" x14ac:dyDescent="0.2">
      <c r="A210" s="8" t="str">
        <f t="shared" si="13"/>
        <v>2025/9末</v>
      </c>
      <c r="B210" s="8" t="str">
        <f t="shared" si="13"/>
        <v>令和7/9末</v>
      </c>
      <c r="C210" s="16">
        <v>208</v>
      </c>
      <c r="D210" s="16">
        <v>204</v>
      </c>
      <c r="E210" s="17" t="s">
        <v>241</v>
      </c>
      <c r="F210" s="16"/>
      <c r="G210" s="16"/>
      <c r="H210" s="16"/>
      <c r="I210" s="16"/>
      <c r="J210" s="16"/>
      <c r="K210" s="16"/>
      <c r="L210" s="16"/>
      <c r="M210" s="9" t="s">
        <v>406</v>
      </c>
    </row>
    <row r="211" spans="1:13" x14ac:dyDescent="0.2">
      <c r="A211" s="10" t="str">
        <f t="shared" si="13"/>
        <v>2025/9末</v>
      </c>
      <c r="B211" s="10" t="str">
        <f t="shared" si="13"/>
        <v>令和7/9末</v>
      </c>
      <c r="C211" s="18">
        <v>209</v>
      </c>
      <c r="D211" s="18">
        <v>205</v>
      </c>
      <c r="E211" s="19" t="s">
        <v>242</v>
      </c>
      <c r="F211" s="18"/>
      <c r="G211" s="18"/>
      <c r="H211" s="18"/>
      <c r="I211" s="18"/>
      <c r="J211" s="18"/>
      <c r="K211" s="18"/>
      <c r="L211" s="18"/>
      <c r="M211" s="7" t="s">
        <v>406</v>
      </c>
    </row>
    <row r="212" spans="1:13" x14ac:dyDescent="0.2">
      <c r="A212" s="8" t="str">
        <f t="shared" si="13"/>
        <v>2025/9末</v>
      </c>
      <c r="B212" s="8" t="str">
        <f t="shared" si="13"/>
        <v>令和7/9末</v>
      </c>
      <c r="C212" s="16">
        <v>210</v>
      </c>
      <c r="D212" s="16">
        <v>206</v>
      </c>
      <c r="E212" s="17" t="s">
        <v>243</v>
      </c>
      <c r="F212" s="16"/>
      <c r="G212" s="16"/>
      <c r="H212" s="16"/>
      <c r="I212" s="16"/>
      <c r="J212" s="16"/>
      <c r="K212" s="16"/>
      <c r="L212" s="16"/>
      <c r="M212" s="9" t="s">
        <v>406</v>
      </c>
    </row>
    <row r="213" spans="1:13" x14ac:dyDescent="0.2">
      <c r="A213" s="10" t="str">
        <f t="shared" ref="A213:B228" si="14">A212</f>
        <v>2025/9末</v>
      </c>
      <c r="B213" s="10" t="str">
        <f t="shared" si="14"/>
        <v>令和7/9末</v>
      </c>
      <c r="C213" s="18">
        <v>211</v>
      </c>
      <c r="D213" s="18">
        <v>207</v>
      </c>
      <c r="E213" s="19" t="s">
        <v>244</v>
      </c>
      <c r="F213" s="18"/>
      <c r="G213" s="18"/>
      <c r="H213" s="18"/>
      <c r="I213" s="18"/>
      <c r="J213" s="18"/>
      <c r="K213" s="18"/>
      <c r="L213" s="18"/>
      <c r="M213" s="7" t="s">
        <v>406</v>
      </c>
    </row>
    <row r="214" spans="1:13" x14ac:dyDescent="0.2">
      <c r="A214" s="8" t="str">
        <f t="shared" si="14"/>
        <v>2025/9末</v>
      </c>
      <c r="B214" s="8" t="str">
        <f t="shared" si="14"/>
        <v>令和7/9末</v>
      </c>
      <c r="C214" s="16">
        <v>212</v>
      </c>
      <c r="D214" s="16">
        <v>208</v>
      </c>
      <c r="E214" s="17" t="s">
        <v>245</v>
      </c>
      <c r="F214" s="16"/>
      <c r="G214" s="16"/>
      <c r="H214" s="16"/>
      <c r="I214" s="16"/>
      <c r="J214" s="16"/>
      <c r="K214" s="16"/>
      <c r="L214" s="16"/>
      <c r="M214" s="9" t="s">
        <v>406</v>
      </c>
    </row>
    <row r="215" spans="1:13" x14ac:dyDescent="0.2">
      <c r="A215" s="10" t="str">
        <f t="shared" si="14"/>
        <v>2025/9末</v>
      </c>
      <c r="B215" s="10" t="str">
        <f t="shared" si="14"/>
        <v>令和7/9末</v>
      </c>
      <c r="C215" s="18">
        <v>213</v>
      </c>
      <c r="D215" s="18">
        <v>209</v>
      </c>
      <c r="E215" s="19" t="s">
        <v>246</v>
      </c>
      <c r="F215" s="18"/>
      <c r="G215" s="18"/>
      <c r="H215" s="18"/>
      <c r="I215" s="18"/>
      <c r="J215" s="18"/>
      <c r="K215" s="18"/>
      <c r="L215" s="18"/>
      <c r="M215" s="7" t="s">
        <v>406</v>
      </c>
    </row>
    <row r="216" spans="1:13" x14ac:dyDescent="0.2">
      <c r="A216" s="8" t="str">
        <f t="shared" si="14"/>
        <v>2025/9末</v>
      </c>
      <c r="B216" s="8" t="str">
        <f t="shared" si="14"/>
        <v>令和7/9末</v>
      </c>
      <c r="C216" s="16">
        <v>214</v>
      </c>
      <c r="D216" s="16">
        <v>210</v>
      </c>
      <c r="E216" s="17" t="s">
        <v>247</v>
      </c>
      <c r="F216" s="16"/>
      <c r="G216" s="16"/>
      <c r="H216" s="16"/>
      <c r="I216" s="16"/>
      <c r="J216" s="16"/>
      <c r="K216" s="16"/>
      <c r="L216" s="16"/>
      <c r="M216" s="9" t="s">
        <v>406</v>
      </c>
    </row>
    <row r="217" spans="1:13" x14ac:dyDescent="0.2">
      <c r="A217" s="10" t="str">
        <f t="shared" si="14"/>
        <v>2025/9末</v>
      </c>
      <c r="B217" s="10" t="str">
        <f t="shared" si="14"/>
        <v>令和7/9末</v>
      </c>
      <c r="C217" s="18">
        <v>215</v>
      </c>
      <c r="D217" s="18">
        <v>211</v>
      </c>
      <c r="E217" s="19" t="s">
        <v>248</v>
      </c>
      <c r="F217" s="18"/>
      <c r="G217" s="18"/>
      <c r="H217" s="18"/>
      <c r="I217" s="18"/>
      <c r="J217" s="18"/>
      <c r="K217" s="18"/>
      <c r="L217" s="18"/>
      <c r="M217" s="7" t="s">
        <v>406</v>
      </c>
    </row>
    <row r="218" spans="1:13" x14ac:dyDescent="0.2">
      <c r="A218" s="8" t="str">
        <f t="shared" si="14"/>
        <v>2025/9末</v>
      </c>
      <c r="B218" s="8" t="str">
        <f t="shared" si="14"/>
        <v>令和7/9末</v>
      </c>
      <c r="C218" s="16">
        <v>216</v>
      </c>
      <c r="D218" s="16">
        <v>320</v>
      </c>
      <c r="E218" s="17" t="s">
        <v>249</v>
      </c>
      <c r="F218" s="16"/>
      <c r="G218" s="16"/>
      <c r="H218" s="16"/>
      <c r="I218" s="16"/>
      <c r="J218" s="16"/>
      <c r="K218" s="16"/>
      <c r="L218" s="16"/>
      <c r="M218" s="9" t="s">
        <v>407</v>
      </c>
    </row>
    <row r="219" spans="1:13" x14ac:dyDescent="0.2">
      <c r="A219" s="10" t="str">
        <f t="shared" si="14"/>
        <v>2025/9末</v>
      </c>
      <c r="B219" s="10" t="str">
        <f t="shared" si="14"/>
        <v>令和7/9末</v>
      </c>
      <c r="C219" s="18">
        <v>217</v>
      </c>
      <c r="D219" s="18">
        <v>323</v>
      </c>
      <c r="E219" s="19" t="s">
        <v>250</v>
      </c>
      <c r="F219" s="18"/>
      <c r="G219" s="18"/>
      <c r="H219" s="18"/>
      <c r="I219" s="18"/>
      <c r="J219" s="18"/>
      <c r="K219" s="18"/>
      <c r="L219" s="18"/>
      <c r="M219" s="7" t="s">
        <v>407</v>
      </c>
    </row>
    <row r="220" spans="1:13" x14ac:dyDescent="0.2">
      <c r="A220" s="8" t="str">
        <f t="shared" si="14"/>
        <v>2025/9末</v>
      </c>
      <c r="B220" s="8" t="str">
        <f t="shared" si="14"/>
        <v>令和7/9末</v>
      </c>
      <c r="C220" s="16">
        <v>218</v>
      </c>
      <c r="D220" s="16">
        <v>324</v>
      </c>
      <c r="E220" s="17" t="s">
        <v>251</v>
      </c>
      <c r="F220" s="16"/>
      <c r="G220" s="16"/>
      <c r="H220" s="16"/>
      <c r="I220" s="16"/>
      <c r="J220" s="16"/>
      <c r="K220" s="16"/>
      <c r="L220" s="16"/>
      <c r="M220" s="9" t="s">
        <v>407</v>
      </c>
    </row>
    <row r="221" spans="1:13" x14ac:dyDescent="0.2">
      <c r="A221" s="10" t="str">
        <f t="shared" si="14"/>
        <v>2025/9末</v>
      </c>
      <c r="B221" s="10" t="str">
        <f t="shared" si="14"/>
        <v>令和7/9末</v>
      </c>
      <c r="C221" s="18">
        <v>219</v>
      </c>
      <c r="D221" s="18">
        <v>325</v>
      </c>
      <c r="E221" s="19" t="s">
        <v>252</v>
      </c>
      <c r="F221" s="18"/>
      <c r="G221" s="18"/>
      <c r="H221" s="18"/>
      <c r="I221" s="18"/>
      <c r="J221" s="18"/>
      <c r="K221" s="18"/>
      <c r="L221" s="18"/>
      <c r="M221" s="7" t="s">
        <v>407</v>
      </c>
    </row>
    <row r="222" spans="1:13" x14ac:dyDescent="0.2">
      <c r="A222" s="8" t="str">
        <f t="shared" si="14"/>
        <v>2025/9末</v>
      </c>
      <c r="B222" s="8" t="str">
        <f t="shared" si="14"/>
        <v>令和7/9末</v>
      </c>
      <c r="C222" s="16">
        <v>220</v>
      </c>
      <c r="D222" s="16">
        <v>327</v>
      </c>
      <c r="E222" s="17" t="s">
        <v>253</v>
      </c>
      <c r="F222" s="16"/>
      <c r="G222" s="16"/>
      <c r="H222" s="16"/>
      <c r="I222" s="16"/>
      <c r="J222" s="16"/>
      <c r="K222" s="16"/>
      <c r="L222" s="16"/>
      <c r="M222" s="9" t="s">
        <v>407</v>
      </c>
    </row>
    <row r="223" spans="1:13" x14ac:dyDescent="0.2">
      <c r="A223" s="10" t="str">
        <f t="shared" si="14"/>
        <v>2025/9末</v>
      </c>
      <c r="B223" s="10" t="str">
        <f t="shared" si="14"/>
        <v>令和7/9末</v>
      </c>
      <c r="C223" s="18">
        <v>221</v>
      </c>
      <c r="D223" s="18">
        <v>328</v>
      </c>
      <c r="E223" s="19" t="s">
        <v>254</v>
      </c>
      <c r="F223" s="18"/>
      <c r="G223" s="18"/>
      <c r="H223" s="18"/>
      <c r="I223" s="18"/>
      <c r="J223" s="18"/>
      <c r="K223" s="18"/>
      <c r="L223" s="18"/>
      <c r="M223" s="7" t="s">
        <v>407</v>
      </c>
    </row>
    <row r="224" spans="1:13" x14ac:dyDescent="0.2">
      <c r="A224" s="8" t="str">
        <f t="shared" si="14"/>
        <v>2025/9末</v>
      </c>
      <c r="B224" s="8" t="str">
        <f t="shared" si="14"/>
        <v>令和7/9末</v>
      </c>
      <c r="C224" s="16">
        <v>222</v>
      </c>
      <c r="D224" s="16">
        <v>329</v>
      </c>
      <c r="E224" s="17" t="s">
        <v>255</v>
      </c>
      <c r="F224" s="16"/>
      <c r="G224" s="16"/>
      <c r="H224" s="16"/>
      <c r="I224" s="16"/>
      <c r="J224" s="16"/>
      <c r="K224" s="16"/>
      <c r="L224" s="16"/>
      <c r="M224" s="9" t="s">
        <v>407</v>
      </c>
    </row>
    <row r="225" spans="1:13" x14ac:dyDescent="0.2">
      <c r="A225" s="10" t="str">
        <f t="shared" si="14"/>
        <v>2025/9末</v>
      </c>
      <c r="B225" s="10" t="str">
        <f t="shared" si="14"/>
        <v>令和7/9末</v>
      </c>
      <c r="C225" s="18">
        <v>223</v>
      </c>
      <c r="D225" s="18">
        <v>331</v>
      </c>
      <c r="E225" s="19" t="s">
        <v>256</v>
      </c>
      <c r="F225" s="18"/>
      <c r="G225" s="18"/>
      <c r="H225" s="18"/>
      <c r="I225" s="18"/>
      <c r="J225" s="18"/>
      <c r="K225" s="18"/>
      <c r="L225" s="18"/>
      <c r="M225" s="7" t="s">
        <v>407</v>
      </c>
    </row>
    <row r="226" spans="1:13" x14ac:dyDescent="0.2">
      <c r="A226" s="8" t="str">
        <f t="shared" si="14"/>
        <v>2025/9末</v>
      </c>
      <c r="B226" s="8" t="str">
        <f t="shared" si="14"/>
        <v>令和7/9末</v>
      </c>
      <c r="C226" s="16">
        <v>224</v>
      </c>
      <c r="D226" s="16">
        <v>332</v>
      </c>
      <c r="E226" s="17" t="s">
        <v>257</v>
      </c>
      <c r="F226" s="16"/>
      <c r="G226" s="16"/>
      <c r="H226" s="16"/>
      <c r="I226" s="16"/>
      <c r="J226" s="16"/>
      <c r="K226" s="16"/>
      <c r="L226" s="16"/>
      <c r="M226" s="9" t="s">
        <v>407</v>
      </c>
    </row>
    <row r="227" spans="1:13" x14ac:dyDescent="0.2">
      <c r="A227" s="10" t="str">
        <f t="shared" si="14"/>
        <v>2025/9末</v>
      </c>
      <c r="B227" s="10" t="str">
        <f t="shared" si="14"/>
        <v>令和7/9末</v>
      </c>
      <c r="C227" s="18">
        <v>225</v>
      </c>
      <c r="D227" s="18">
        <v>333</v>
      </c>
      <c r="E227" s="19" t="s">
        <v>258</v>
      </c>
      <c r="F227" s="18"/>
      <c r="G227" s="18"/>
      <c r="H227" s="18"/>
      <c r="I227" s="18"/>
      <c r="J227" s="18"/>
      <c r="K227" s="18"/>
      <c r="L227" s="18"/>
      <c r="M227" s="7" t="s">
        <v>407</v>
      </c>
    </row>
    <row r="228" spans="1:13" x14ac:dyDescent="0.2">
      <c r="A228" s="8" t="str">
        <f t="shared" si="14"/>
        <v>2025/9末</v>
      </c>
      <c r="B228" s="8" t="str">
        <f t="shared" si="14"/>
        <v>令和7/9末</v>
      </c>
      <c r="C228" s="16">
        <v>226</v>
      </c>
      <c r="D228" s="16">
        <v>334</v>
      </c>
      <c r="E228" s="17" t="s">
        <v>259</v>
      </c>
      <c r="F228" s="16"/>
      <c r="G228" s="16"/>
      <c r="H228" s="16"/>
      <c r="I228" s="16"/>
      <c r="J228" s="16"/>
      <c r="K228" s="16"/>
      <c r="L228" s="16"/>
      <c r="M228" s="9" t="s">
        <v>407</v>
      </c>
    </row>
    <row r="229" spans="1:13" x14ac:dyDescent="0.2">
      <c r="A229" s="10" t="str">
        <f t="shared" ref="A229:B244" si="15">A228</f>
        <v>2025/9末</v>
      </c>
      <c r="B229" s="10" t="str">
        <f t="shared" si="15"/>
        <v>令和7/9末</v>
      </c>
      <c r="C229" s="18">
        <v>227</v>
      </c>
      <c r="D229" s="18">
        <v>335</v>
      </c>
      <c r="E229" s="19" t="s">
        <v>260</v>
      </c>
      <c r="F229" s="18"/>
      <c r="G229" s="18"/>
      <c r="H229" s="18"/>
      <c r="I229" s="18"/>
      <c r="J229" s="18"/>
      <c r="K229" s="18"/>
      <c r="L229" s="18"/>
      <c r="M229" s="7" t="s">
        <v>407</v>
      </c>
    </row>
    <row r="230" spans="1:13" x14ac:dyDescent="0.2">
      <c r="A230" s="8" t="str">
        <f t="shared" si="15"/>
        <v>2025/9末</v>
      </c>
      <c r="B230" s="8" t="str">
        <f t="shared" si="15"/>
        <v>令和7/9末</v>
      </c>
      <c r="C230" s="16">
        <v>228</v>
      </c>
      <c r="D230" s="16">
        <v>336</v>
      </c>
      <c r="E230" s="17" t="s">
        <v>261</v>
      </c>
      <c r="F230" s="16"/>
      <c r="G230" s="16"/>
      <c r="H230" s="16"/>
      <c r="I230" s="16"/>
      <c r="J230" s="16"/>
      <c r="K230" s="16"/>
      <c r="L230" s="16"/>
      <c r="M230" s="9" t="s">
        <v>407</v>
      </c>
    </row>
    <row r="231" spans="1:13" x14ac:dyDescent="0.2">
      <c r="A231" s="10" t="str">
        <f t="shared" si="15"/>
        <v>2025/9末</v>
      </c>
      <c r="B231" s="10" t="str">
        <f t="shared" si="15"/>
        <v>令和7/9末</v>
      </c>
      <c r="C231" s="18">
        <v>229</v>
      </c>
      <c r="D231" s="18">
        <v>338</v>
      </c>
      <c r="E231" s="19" t="s">
        <v>164</v>
      </c>
      <c r="F231" s="18"/>
      <c r="G231" s="18"/>
      <c r="H231" s="18"/>
      <c r="I231" s="18"/>
      <c r="J231" s="18"/>
      <c r="K231" s="18"/>
      <c r="L231" s="18"/>
      <c r="M231" s="7" t="s">
        <v>407</v>
      </c>
    </row>
    <row r="232" spans="1:13" x14ac:dyDescent="0.2">
      <c r="A232" s="8" t="str">
        <f t="shared" si="15"/>
        <v>2025/9末</v>
      </c>
      <c r="B232" s="8" t="str">
        <f t="shared" si="15"/>
        <v>令和7/9末</v>
      </c>
      <c r="C232" s="16">
        <v>230</v>
      </c>
      <c r="D232" s="16">
        <v>339</v>
      </c>
      <c r="E232" s="17" t="s">
        <v>262</v>
      </c>
      <c r="F232" s="16"/>
      <c r="G232" s="16"/>
      <c r="H232" s="16"/>
      <c r="I232" s="16"/>
      <c r="J232" s="16"/>
      <c r="K232" s="16"/>
      <c r="L232" s="16"/>
      <c r="M232" s="9" t="s">
        <v>407</v>
      </c>
    </row>
    <row r="233" spans="1:13" x14ac:dyDescent="0.2">
      <c r="A233" s="10" t="str">
        <f t="shared" si="15"/>
        <v>2025/9末</v>
      </c>
      <c r="B233" s="10" t="str">
        <f t="shared" si="15"/>
        <v>令和7/9末</v>
      </c>
      <c r="C233" s="18">
        <v>231</v>
      </c>
      <c r="D233" s="18">
        <v>340</v>
      </c>
      <c r="E233" s="19" t="s">
        <v>263</v>
      </c>
      <c r="F233" s="18"/>
      <c r="G233" s="18"/>
      <c r="H233" s="18"/>
      <c r="I233" s="18"/>
      <c r="J233" s="18"/>
      <c r="K233" s="18"/>
      <c r="L233" s="18"/>
      <c r="M233" s="7" t="s">
        <v>407</v>
      </c>
    </row>
    <row r="234" spans="1:13" x14ac:dyDescent="0.2">
      <c r="A234" s="8" t="str">
        <f t="shared" si="15"/>
        <v>2025/9末</v>
      </c>
      <c r="B234" s="8" t="str">
        <f t="shared" si="15"/>
        <v>令和7/9末</v>
      </c>
      <c r="C234" s="16">
        <v>232</v>
      </c>
      <c r="D234" s="16">
        <v>341</v>
      </c>
      <c r="E234" s="17" t="s">
        <v>264</v>
      </c>
      <c r="F234" s="16"/>
      <c r="G234" s="16"/>
      <c r="H234" s="16"/>
      <c r="I234" s="16"/>
      <c r="J234" s="16"/>
      <c r="K234" s="16"/>
      <c r="L234" s="16"/>
      <c r="M234" s="9" t="s">
        <v>407</v>
      </c>
    </row>
    <row r="235" spans="1:13" x14ac:dyDescent="0.2">
      <c r="A235" s="10" t="str">
        <f t="shared" si="15"/>
        <v>2025/9末</v>
      </c>
      <c r="B235" s="10" t="str">
        <f t="shared" si="15"/>
        <v>令和7/9末</v>
      </c>
      <c r="C235" s="18">
        <v>233</v>
      </c>
      <c r="D235" s="18">
        <v>343</v>
      </c>
      <c r="E235" s="19" t="s">
        <v>265</v>
      </c>
      <c r="F235" s="18"/>
      <c r="G235" s="18"/>
      <c r="H235" s="18"/>
      <c r="I235" s="18"/>
      <c r="J235" s="18"/>
      <c r="K235" s="18"/>
      <c r="L235" s="18"/>
      <c r="M235" s="7" t="s">
        <v>407</v>
      </c>
    </row>
    <row r="236" spans="1:13" x14ac:dyDescent="0.2">
      <c r="A236" s="8" t="str">
        <f t="shared" si="15"/>
        <v>2025/9末</v>
      </c>
      <c r="B236" s="8" t="str">
        <f t="shared" si="15"/>
        <v>令和7/9末</v>
      </c>
      <c r="C236" s="16">
        <v>234</v>
      </c>
      <c r="D236" s="16">
        <v>344</v>
      </c>
      <c r="E236" s="17" t="s">
        <v>266</v>
      </c>
      <c r="F236" s="16"/>
      <c r="G236" s="16"/>
      <c r="H236" s="16"/>
      <c r="I236" s="16"/>
      <c r="J236" s="16"/>
      <c r="K236" s="16"/>
      <c r="L236" s="16"/>
      <c r="M236" s="9" t="s">
        <v>407</v>
      </c>
    </row>
    <row r="237" spans="1:13" x14ac:dyDescent="0.2">
      <c r="A237" s="10" t="str">
        <f t="shared" si="15"/>
        <v>2025/9末</v>
      </c>
      <c r="B237" s="10" t="str">
        <f t="shared" si="15"/>
        <v>令和7/9末</v>
      </c>
      <c r="C237" s="18">
        <v>235</v>
      </c>
      <c r="D237" s="18">
        <v>345</v>
      </c>
      <c r="E237" s="19" t="s">
        <v>267</v>
      </c>
      <c r="F237" s="18"/>
      <c r="G237" s="18"/>
      <c r="H237" s="18"/>
      <c r="I237" s="18"/>
      <c r="J237" s="18"/>
      <c r="K237" s="18"/>
      <c r="L237" s="18"/>
      <c r="M237" s="7" t="s">
        <v>407</v>
      </c>
    </row>
    <row r="238" spans="1:13" x14ac:dyDescent="0.2">
      <c r="A238" s="8" t="str">
        <f t="shared" si="15"/>
        <v>2025/9末</v>
      </c>
      <c r="B238" s="8" t="str">
        <f t="shared" si="15"/>
        <v>令和7/9末</v>
      </c>
      <c r="C238" s="16">
        <v>236</v>
      </c>
      <c r="D238" s="16">
        <v>346</v>
      </c>
      <c r="E238" s="17" t="s">
        <v>268</v>
      </c>
      <c r="F238" s="16"/>
      <c r="G238" s="16"/>
      <c r="H238" s="16"/>
      <c r="I238" s="16"/>
      <c r="J238" s="16"/>
      <c r="K238" s="16"/>
      <c r="L238" s="16"/>
      <c r="M238" s="9" t="s">
        <v>407</v>
      </c>
    </row>
    <row r="239" spans="1:13" x14ac:dyDescent="0.2">
      <c r="A239" s="10" t="str">
        <f t="shared" si="15"/>
        <v>2025/9末</v>
      </c>
      <c r="B239" s="10" t="str">
        <f t="shared" si="15"/>
        <v>令和7/9末</v>
      </c>
      <c r="C239" s="18">
        <v>237</v>
      </c>
      <c r="D239" s="18">
        <v>347</v>
      </c>
      <c r="E239" s="19" t="s">
        <v>269</v>
      </c>
      <c r="F239" s="18"/>
      <c r="G239" s="18"/>
      <c r="H239" s="18"/>
      <c r="I239" s="18"/>
      <c r="J239" s="18"/>
      <c r="K239" s="18"/>
      <c r="L239" s="18"/>
      <c r="M239" s="7" t="s">
        <v>407</v>
      </c>
    </row>
    <row r="240" spans="1:13" x14ac:dyDescent="0.2">
      <c r="A240" s="8" t="str">
        <f t="shared" si="15"/>
        <v>2025/9末</v>
      </c>
      <c r="B240" s="8" t="str">
        <f t="shared" si="15"/>
        <v>令和7/9末</v>
      </c>
      <c r="C240" s="16">
        <v>238</v>
      </c>
      <c r="D240" s="16">
        <v>348</v>
      </c>
      <c r="E240" s="17" t="s">
        <v>270</v>
      </c>
      <c r="F240" s="16"/>
      <c r="G240" s="16"/>
      <c r="H240" s="16"/>
      <c r="I240" s="16"/>
      <c r="J240" s="16"/>
      <c r="K240" s="16"/>
      <c r="L240" s="16"/>
      <c r="M240" s="9" t="s">
        <v>407</v>
      </c>
    </row>
    <row r="241" spans="1:13" x14ac:dyDescent="0.2">
      <c r="A241" s="10" t="str">
        <f t="shared" si="15"/>
        <v>2025/9末</v>
      </c>
      <c r="B241" s="10" t="str">
        <f t="shared" si="15"/>
        <v>令和7/9末</v>
      </c>
      <c r="C241" s="18">
        <v>239</v>
      </c>
      <c r="D241" s="18">
        <v>349</v>
      </c>
      <c r="E241" s="19" t="s">
        <v>271</v>
      </c>
      <c r="F241" s="18"/>
      <c r="G241" s="18"/>
      <c r="H241" s="18"/>
      <c r="I241" s="18"/>
      <c r="J241" s="18"/>
      <c r="K241" s="18"/>
      <c r="L241" s="18"/>
      <c r="M241" s="7" t="s">
        <v>407</v>
      </c>
    </row>
    <row r="242" spans="1:13" x14ac:dyDescent="0.2">
      <c r="A242" s="8" t="str">
        <f t="shared" si="15"/>
        <v>2025/9末</v>
      </c>
      <c r="B242" s="8" t="str">
        <f t="shared" si="15"/>
        <v>令和7/9末</v>
      </c>
      <c r="C242" s="16">
        <v>240</v>
      </c>
      <c r="D242" s="16">
        <v>250</v>
      </c>
      <c r="E242" s="17" t="s">
        <v>272</v>
      </c>
      <c r="F242" s="16"/>
      <c r="G242" s="16"/>
      <c r="H242" s="16"/>
      <c r="I242" s="16"/>
      <c r="J242" s="16"/>
      <c r="K242" s="16"/>
      <c r="L242" s="16"/>
      <c r="M242" s="9" t="s">
        <v>408</v>
      </c>
    </row>
    <row r="243" spans="1:13" x14ac:dyDescent="0.2">
      <c r="A243" s="10" t="str">
        <f t="shared" si="15"/>
        <v>2025/9末</v>
      </c>
      <c r="B243" s="10" t="str">
        <f t="shared" si="15"/>
        <v>令和7/9末</v>
      </c>
      <c r="C243" s="18">
        <v>241</v>
      </c>
      <c r="D243" s="18">
        <v>251</v>
      </c>
      <c r="E243" s="19" t="s">
        <v>273</v>
      </c>
      <c r="F243" s="18"/>
      <c r="G243" s="18"/>
      <c r="H243" s="18"/>
      <c r="I243" s="18"/>
      <c r="J243" s="18"/>
      <c r="K243" s="18"/>
      <c r="L243" s="18"/>
      <c r="M243" s="7" t="s">
        <v>408</v>
      </c>
    </row>
    <row r="244" spans="1:13" x14ac:dyDescent="0.2">
      <c r="A244" s="8" t="str">
        <f t="shared" si="15"/>
        <v>2025/9末</v>
      </c>
      <c r="B244" s="8" t="str">
        <f t="shared" si="15"/>
        <v>令和7/9末</v>
      </c>
      <c r="C244" s="16">
        <v>242</v>
      </c>
      <c r="D244" s="16">
        <v>252</v>
      </c>
      <c r="E244" s="17" t="s">
        <v>274</v>
      </c>
      <c r="F244" s="16"/>
      <c r="G244" s="16"/>
      <c r="H244" s="16"/>
      <c r="I244" s="16"/>
      <c r="J244" s="16"/>
      <c r="K244" s="16"/>
      <c r="L244" s="16"/>
      <c r="M244" s="9" t="s">
        <v>408</v>
      </c>
    </row>
    <row r="245" spans="1:13" x14ac:dyDescent="0.2">
      <c r="A245" s="10" t="str">
        <f t="shared" ref="A245:B260" si="16">A244</f>
        <v>2025/9末</v>
      </c>
      <c r="B245" s="10" t="str">
        <f t="shared" si="16"/>
        <v>令和7/9末</v>
      </c>
      <c r="C245" s="18">
        <v>243</v>
      </c>
      <c r="D245" s="18">
        <v>253</v>
      </c>
      <c r="E245" s="19" t="s">
        <v>275</v>
      </c>
      <c r="F245" s="18"/>
      <c r="G245" s="18"/>
      <c r="H245" s="18"/>
      <c r="I245" s="18"/>
      <c r="J245" s="18"/>
      <c r="K245" s="18"/>
      <c r="L245" s="18"/>
      <c r="M245" s="7" t="s">
        <v>408</v>
      </c>
    </row>
    <row r="246" spans="1:13" x14ac:dyDescent="0.2">
      <c r="A246" s="8" t="str">
        <f t="shared" si="16"/>
        <v>2025/9末</v>
      </c>
      <c r="B246" s="8" t="str">
        <f t="shared" si="16"/>
        <v>令和7/9末</v>
      </c>
      <c r="C246" s="16">
        <v>244</v>
      </c>
      <c r="D246" s="16">
        <v>254</v>
      </c>
      <c r="E246" s="17" t="s">
        <v>276</v>
      </c>
      <c r="F246" s="16"/>
      <c r="G246" s="16"/>
      <c r="H246" s="16"/>
      <c r="I246" s="16"/>
      <c r="J246" s="16"/>
      <c r="K246" s="16"/>
      <c r="L246" s="16"/>
      <c r="M246" s="9" t="s">
        <v>408</v>
      </c>
    </row>
    <row r="247" spans="1:13" x14ac:dyDescent="0.2">
      <c r="A247" s="10" t="str">
        <f t="shared" si="16"/>
        <v>2025/9末</v>
      </c>
      <c r="B247" s="10" t="str">
        <f t="shared" si="16"/>
        <v>令和7/9末</v>
      </c>
      <c r="C247" s="18">
        <v>245</v>
      </c>
      <c r="D247" s="18">
        <v>255</v>
      </c>
      <c r="E247" s="19" t="s">
        <v>468</v>
      </c>
      <c r="F247" s="18"/>
      <c r="G247" s="18"/>
      <c r="H247" s="18"/>
      <c r="I247" s="18"/>
      <c r="J247" s="18"/>
      <c r="K247" s="18"/>
      <c r="L247" s="18"/>
      <c r="M247" s="7" t="s">
        <v>408</v>
      </c>
    </row>
    <row r="248" spans="1:13" x14ac:dyDescent="0.2">
      <c r="A248" s="8" t="str">
        <f t="shared" si="16"/>
        <v>2025/9末</v>
      </c>
      <c r="B248" s="8" t="str">
        <f t="shared" si="16"/>
        <v>令和7/9末</v>
      </c>
      <c r="C248" s="16">
        <v>246</v>
      </c>
      <c r="D248" s="16">
        <v>256</v>
      </c>
      <c r="E248" s="17" t="s">
        <v>277</v>
      </c>
      <c r="F248" s="16"/>
      <c r="G248" s="16"/>
      <c r="H248" s="16"/>
      <c r="I248" s="16"/>
      <c r="J248" s="16"/>
      <c r="K248" s="16"/>
      <c r="L248" s="16"/>
      <c r="M248" s="9" t="s">
        <v>408</v>
      </c>
    </row>
    <row r="249" spans="1:13" x14ac:dyDescent="0.2">
      <c r="A249" s="10" t="str">
        <f t="shared" si="16"/>
        <v>2025/9末</v>
      </c>
      <c r="B249" s="10" t="str">
        <f t="shared" si="16"/>
        <v>令和7/9末</v>
      </c>
      <c r="C249" s="18">
        <v>247</v>
      </c>
      <c r="D249" s="18">
        <v>257</v>
      </c>
      <c r="E249" s="19" t="s">
        <v>469</v>
      </c>
      <c r="F249" s="18"/>
      <c r="G249" s="18"/>
      <c r="H249" s="18"/>
      <c r="I249" s="18"/>
      <c r="J249" s="18"/>
      <c r="K249" s="18"/>
      <c r="L249" s="18"/>
      <c r="M249" s="7" t="s">
        <v>408</v>
      </c>
    </row>
    <row r="250" spans="1:13" x14ac:dyDescent="0.2">
      <c r="A250" s="8" t="str">
        <f t="shared" si="16"/>
        <v>2025/9末</v>
      </c>
      <c r="B250" s="8" t="str">
        <f t="shared" si="16"/>
        <v>令和7/9末</v>
      </c>
      <c r="C250" s="16">
        <v>248</v>
      </c>
      <c r="D250" s="16">
        <v>258</v>
      </c>
      <c r="E250" s="17" t="s">
        <v>278</v>
      </c>
      <c r="F250" s="16"/>
      <c r="G250" s="16"/>
      <c r="H250" s="16"/>
      <c r="I250" s="16"/>
      <c r="J250" s="16"/>
      <c r="K250" s="16"/>
      <c r="L250" s="16"/>
      <c r="M250" s="9" t="s">
        <v>408</v>
      </c>
    </row>
    <row r="251" spans="1:13" x14ac:dyDescent="0.2">
      <c r="A251" s="10" t="str">
        <f t="shared" si="16"/>
        <v>2025/9末</v>
      </c>
      <c r="B251" s="10" t="str">
        <f t="shared" si="16"/>
        <v>令和7/9末</v>
      </c>
      <c r="C251" s="18">
        <v>249</v>
      </c>
      <c r="D251" s="18">
        <v>259</v>
      </c>
      <c r="E251" s="19" t="s">
        <v>470</v>
      </c>
      <c r="F251" s="18"/>
      <c r="G251" s="18"/>
      <c r="H251" s="18"/>
      <c r="I251" s="18"/>
      <c r="J251" s="18"/>
      <c r="K251" s="18"/>
      <c r="L251" s="18"/>
      <c r="M251" s="7" t="s">
        <v>408</v>
      </c>
    </row>
    <row r="252" spans="1:13" x14ac:dyDescent="0.2">
      <c r="A252" s="8" t="str">
        <f t="shared" si="16"/>
        <v>2025/9末</v>
      </c>
      <c r="B252" s="8" t="str">
        <f t="shared" si="16"/>
        <v>令和7/9末</v>
      </c>
      <c r="C252" s="16">
        <v>250</v>
      </c>
      <c r="D252" s="16">
        <v>270</v>
      </c>
      <c r="E252" s="17" t="s">
        <v>279</v>
      </c>
      <c r="F252" s="16"/>
      <c r="G252" s="16"/>
      <c r="H252" s="16"/>
      <c r="I252" s="16"/>
      <c r="J252" s="16"/>
      <c r="K252" s="16"/>
      <c r="L252" s="16"/>
      <c r="M252" s="9" t="s">
        <v>409</v>
      </c>
    </row>
    <row r="253" spans="1:13" x14ac:dyDescent="0.2">
      <c r="A253" s="10" t="str">
        <f t="shared" si="16"/>
        <v>2025/9末</v>
      </c>
      <c r="B253" s="10" t="str">
        <f t="shared" si="16"/>
        <v>令和7/9末</v>
      </c>
      <c r="C253" s="18">
        <v>251</v>
      </c>
      <c r="D253" s="18">
        <v>271</v>
      </c>
      <c r="E253" s="19" t="s">
        <v>280</v>
      </c>
      <c r="F253" s="18"/>
      <c r="G253" s="18"/>
      <c r="H253" s="18"/>
      <c r="I253" s="18"/>
      <c r="J253" s="18"/>
      <c r="K253" s="18"/>
      <c r="L253" s="18"/>
      <c r="M253" s="7" t="s">
        <v>409</v>
      </c>
    </row>
    <row r="254" spans="1:13" x14ac:dyDescent="0.2">
      <c r="A254" s="8" t="str">
        <f t="shared" si="16"/>
        <v>2025/9末</v>
      </c>
      <c r="B254" s="8" t="str">
        <f t="shared" si="16"/>
        <v>令和7/9末</v>
      </c>
      <c r="C254" s="16">
        <v>252</v>
      </c>
      <c r="D254" s="16">
        <v>272</v>
      </c>
      <c r="E254" s="17" t="s">
        <v>281</v>
      </c>
      <c r="F254" s="16"/>
      <c r="G254" s="16"/>
      <c r="H254" s="16"/>
      <c r="I254" s="16"/>
      <c r="J254" s="16"/>
      <c r="K254" s="16"/>
      <c r="L254" s="16"/>
      <c r="M254" s="9" t="s">
        <v>409</v>
      </c>
    </row>
    <row r="255" spans="1:13" x14ac:dyDescent="0.2">
      <c r="A255" s="10" t="str">
        <f t="shared" si="16"/>
        <v>2025/9末</v>
      </c>
      <c r="B255" s="10" t="str">
        <f t="shared" si="16"/>
        <v>令和7/9末</v>
      </c>
      <c r="C255" s="18">
        <v>253</v>
      </c>
      <c r="D255" s="18">
        <v>273</v>
      </c>
      <c r="E255" s="19" t="s">
        <v>282</v>
      </c>
      <c r="F255" s="18"/>
      <c r="G255" s="18"/>
      <c r="H255" s="18"/>
      <c r="I255" s="18"/>
      <c r="J255" s="18"/>
      <c r="K255" s="18"/>
      <c r="L255" s="18"/>
      <c r="M255" s="7" t="s">
        <v>409</v>
      </c>
    </row>
    <row r="256" spans="1:13" x14ac:dyDescent="0.2">
      <c r="A256" s="8" t="str">
        <f t="shared" si="16"/>
        <v>2025/9末</v>
      </c>
      <c r="B256" s="8" t="str">
        <f t="shared" si="16"/>
        <v>令和7/9末</v>
      </c>
      <c r="C256" s="16">
        <v>254</v>
      </c>
      <c r="D256" s="16">
        <v>274</v>
      </c>
      <c r="E256" s="17" t="s">
        <v>283</v>
      </c>
      <c r="F256" s="16"/>
      <c r="G256" s="16"/>
      <c r="H256" s="16"/>
      <c r="I256" s="16"/>
      <c r="J256" s="16"/>
      <c r="K256" s="16"/>
      <c r="L256" s="16"/>
      <c r="M256" s="9" t="s">
        <v>409</v>
      </c>
    </row>
    <row r="257" spans="1:13" x14ac:dyDescent="0.2">
      <c r="A257" s="10" t="str">
        <f t="shared" si="16"/>
        <v>2025/9末</v>
      </c>
      <c r="B257" s="10" t="str">
        <f t="shared" si="16"/>
        <v>令和7/9末</v>
      </c>
      <c r="C257" s="18">
        <v>255</v>
      </c>
      <c r="D257" s="18">
        <v>275</v>
      </c>
      <c r="E257" s="19" t="s">
        <v>284</v>
      </c>
      <c r="F257" s="18"/>
      <c r="G257" s="18"/>
      <c r="H257" s="18"/>
      <c r="I257" s="18"/>
      <c r="J257" s="18"/>
      <c r="K257" s="18"/>
      <c r="L257" s="18"/>
      <c r="M257" s="7" t="s">
        <v>409</v>
      </c>
    </row>
    <row r="258" spans="1:13" x14ac:dyDescent="0.2">
      <c r="A258" s="8" t="str">
        <f t="shared" si="16"/>
        <v>2025/9末</v>
      </c>
      <c r="B258" s="8" t="str">
        <f t="shared" si="16"/>
        <v>令和7/9末</v>
      </c>
      <c r="C258" s="16">
        <v>256</v>
      </c>
      <c r="D258" s="16">
        <v>276</v>
      </c>
      <c r="E258" s="17" t="s">
        <v>285</v>
      </c>
      <c r="F258" s="16"/>
      <c r="G258" s="16"/>
      <c r="H258" s="16"/>
      <c r="I258" s="16"/>
      <c r="J258" s="16"/>
      <c r="K258" s="16"/>
      <c r="L258" s="16"/>
      <c r="M258" s="9" t="s">
        <v>409</v>
      </c>
    </row>
    <row r="259" spans="1:13" x14ac:dyDescent="0.2">
      <c r="A259" s="10" t="str">
        <f t="shared" si="16"/>
        <v>2025/9末</v>
      </c>
      <c r="B259" s="10" t="str">
        <f t="shared" si="16"/>
        <v>令和7/9末</v>
      </c>
      <c r="C259" s="18">
        <v>257</v>
      </c>
      <c r="D259" s="18">
        <v>277</v>
      </c>
      <c r="E259" s="19" t="s">
        <v>286</v>
      </c>
      <c r="F259" s="18"/>
      <c r="G259" s="18"/>
      <c r="H259" s="18"/>
      <c r="I259" s="18"/>
      <c r="J259" s="18"/>
      <c r="K259" s="18"/>
      <c r="L259" s="18"/>
      <c r="M259" s="7" t="s">
        <v>409</v>
      </c>
    </row>
    <row r="260" spans="1:13" x14ac:dyDescent="0.2">
      <c r="A260" s="8" t="str">
        <f t="shared" si="16"/>
        <v>2025/9末</v>
      </c>
      <c r="B260" s="8" t="str">
        <f t="shared" si="16"/>
        <v>令和7/9末</v>
      </c>
      <c r="C260" s="16">
        <v>258</v>
      </c>
      <c r="D260" s="16">
        <v>278</v>
      </c>
      <c r="E260" s="17" t="s">
        <v>287</v>
      </c>
      <c r="F260" s="16"/>
      <c r="G260" s="16"/>
      <c r="H260" s="16"/>
      <c r="I260" s="16"/>
      <c r="J260" s="16"/>
      <c r="K260" s="16"/>
      <c r="L260" s="16"/>
      <c r="M260" s="9" t="s">
        <v>409</v>
      </c>
    </row>
    <row r="261" spans="1:13" x14ac:dyDescent="0.2">
      <c r="A261" s="10" t="str">
        <f t="shared" ref="A261:B276" si="17">A260</f>
        <v>2025/9末</v>
      </c>
      <c r="B261" s="10" t="str">
        <f t="shared" si="17"/>
        <v>令和7/9末</v>
      </c>
      <c r="C261" s="18">
        <v>259</v>
      </c>
      <c r="D261" s="18">
        <v>280</v>
      </c>
      <c r="E261" s="19" t="s">
        <v>471</v>
      </c>
      <c r="F261" s="18"/>
      <c r="G261" s="18"/>
      <c r="H261" s="18"/>
      <c r="I261" s="18"/>
      <c r="J261" s="18"/>
      <c r="K261" s="18"/>
      <c r="L261" s="18"/>
      <c r="M261" s="7" t="s">
        <v>410</v>
      </c>
    </row>
    <row r="262" spans="1:13" x14ac:dyDescent="0.2">
      <c r="A262" s="8" t="str">
        <f t="shared" si="17"/>
        <v>2025/9末</v>
      </c>
      <c r="B262" s="8" t="str">
        <f t="shared" si="17"/>
        <v>令和7/9末</v>
      </c>
      <c r="C262" s="16">
        <v>260</v>
      </c>
      <c r="D262" s="16">
        <v>281</v>
      </c>
      <c r="E262" s="17" t="s">
        <v>478</v>
      </c>
      <c r="F262" s="16"/>
      <c r="G262" s="16"/>
      <c r="H262" s="16"/>
      <c r="I262" s="16"/>
      <c r="J262" s="16"/>
      <c r="K262" s="16"/>
      <c r="L262" s="16"/>
      <c r="M262" s="9" t="s">
        <v>410</v>
      </c>
    </row>
    <row r="263" spans="1:13" x14ac:dyDescent="0.2">
      <c r="A263" s="10" t="str">
        <f t="shared" si="17"/>
        <v>2025/9末</v>
      </c>
      <c r="B263" s="10" t="str">
        <f t="shared" si="17"/>
        <v>令和7/9末</v>
      </c>
      <c r="C263" s="18">
        <v>261</v>
      </c>
      <c r="D263" s="18">
        <v>282</v>
      </c>
      <c r="E263" s="19" t="s">
        <v>479</v>
      </c>
      <c r="F263" s="18"/>
      <c r="G263" s="18"/>
      <c r="H263" s="18"/>
      <c r="I263" s="18"/>
      <c r="J263" s="18"/>
      <c r="K263" s="18"/>
      <c r="L263" s="18"/>
      <c r="M263" s="7" t="s">
        <v>410</v>
      </c>
    </row>
    <row r="264" spans="1:13" x14ac:dyDescent="0.2">
      <c r="A264" s="8" t="str">
        <f t="shared" si="17"/>
        <v>2025/9末</v>
      </c>
      <c r="B264" s="8" t="str">
        <f t="shared" si="17"/>
        <v>令和7/9末</v>
      </c>
      <c r="C264" s="16">
        <v>262</v>
      </c>
      <c r="D264" s="16">
        <v>283</v>
      </c>
      <c r="E264" s="17" t="s">
        <v>480</v>
      </c>
      <c r="F264" s="16"/>
      <c r="G264" s="16"/>
      <c r="H264" s="16"/>
      <c r="I264" s="16"/>
      <c r="J264" s="16"/>
      <c r="K264" s="16"/>
      <c r="L264" s="16"/>
      <c r="M264" s="9" t="s">
        <v>410</v>
      </c>
    </row>
    <row r="265" spans="1:13" x14ac:dyDescent="0.2">
      <c r="A265" s="10" t="str">
        <f t="shared" si="17"/>
        <v>2025/9末</v>
      </c>
      <c r="B265" s="10" t="str">
        <f t="shared" si="17"/>
        <v>令和7/9末</v>
      </c>
      <c r="C265" s="18">
        <v>263</v>
      </c>
      <c r="D265" s="18">
        <v>284</v>
      </c>
      <c r="E265" s="19" t="s">
        <v>481</v>
      </c>
      <c r="F265" s="18"/>
      <c r="G265" s="18"/>
      <c r="H265" s="18"/>
      <c r="I265" s="18"/>
      <c r="J265" s="18"/>
      <c r="K265" s="18"/>
      <c r="L265" s="18"/>
      <c r="M265" s="7" t="s">
        <v>410</v>
      </c>
    </row>
    <row r="266" spans="1:13" x14ac:dyDescent="0.2">
      <c r="A266" s="8" t="str">
        <f t="shared" si="17"/>
        <v>2025/9末</v>
      </c>
      <c r="B266" s="8" t="str">
        <f t="shared" si="17"/>
        <v>令和7/9末</v>
      </c>
      <c r="C266" s="16">
        <v>264</v>
      </c>
      <c r="D266" s="16">
        <v>285</v>
      </c>
      <c r="E266" s="17" t="s">
        <v>482</v>
      </c>
      <c r="F266" s="16"/>
      <c r="G266" s="16"/>
      <c r="H266" s="16"/>
      <c r="I266" s="16"/>
      <c r="J266" s="16"/>
      <c r="K266" s="16"/>
      <c r="L266" s="16"/>
      <c r="M266" s="9" t="s">
        <v>410</v>
      </c>
    </row>
    <row r="267" spans="1:13" x14ac:dyDescent="0.2">
      <c r="A267" s="10" t="str">
        <f t="shared" si="17"/>
        <v>2025/9末</v>
      </c>
      <c r="B267" s="10" t="str">
        <f t="shared" si="17"/>
        <v>令和7/9末</v>
      </c>
      <c r="C267" s="18">
        <v>265</v>
      </c>
      <c r="D267" s="18">
        <v>286</v>
      </c>
      <c r="E267" s="19" t="s">
        <v>483</v>
      </c>
      <c r="F267" s="18"/>
      <c r="G267" s="18"/>
      <c r="H267" s="18"/>
      <c r="I267" s="18"/>
      <c r="J267" s="18"/>
      <c r="K267" s="18"/>
      <c r="L267" s="18"/>
      <c r="M267" s="7" t="s">
        <v>410</v>
      </c>
    </row>
    <row r="268" spans="1:13" x14ac:dyDescent="0.2">
      <c r="A268" s="8" t="str">
        <f t="shared" si="17"/>
        <v>2025/9末</v>
      </c>
      <c r="B268" s="8" t="str">
        <f t="shared" si="17"/>
        <v>令和7/9末</v>
      </c>
      <c r="C268" s="16">
        <v>266</v>
      </c>
      <c r="D268" s="16">
        <v>287</v>
      </c>
      <c r="E268" s="17" t="s">
        <v>484</v>
      </c>
      <c r="F268" s="16"/>
      <c r="G268" s="16"/>
      <c r="H268" s="16"/>
      <c r="I268" s="16"/>
      <c r="J268" s="16"/>
      <c r="K268" s="16"/>
      <c r="L268" s="16"/>
      <c r="M268" s="9" t="s">
        <v>410</v>
      </c>
    </row>
    <row r="269" spans="1:13" x14ac:dyDescent="0.2">
      <c r="A269" s="10" t="str">
        <f t="shared" si="17"/>
        <v>2025/9末</v>
      </c>
      <c r="B269" s="10" t="str">
        <f t="shared" si="17"/>
        <v>令和7/9末</v>
      </c>
      <c r="C269" s="18">
        <v>267</v>
      </c>
      <c r="D269" s="18">
        <v>288</v>
      </c>
      <c r="E269" s="19" t="s">
        <v>485</v>
      </c>
      <c r="F269" s="18"/>
      <c r="G269" s="18"/>
      <c r="H269" s="18"/>
      <c r="I269" s="18"/>
      <c r="J269" s="18"/>
      <c r="K269" s="18"/>
      <c r="L269" s="18"/>
      <c r="M269" s="7" t="s">
        <v>410</v>
      </c>
    </row>
    <row r="270" spans="1:13" x14ac:dyDescent="0.2">
      <c r="A270" s="8" t="str">
        <f t="shared" si="17"/>
        <v>2025/9末</v>
      </c>
      <c r="B270" s="8" t="str">
        <f t="shared" si="17"/>
        <v>令和7/9末</v>
      </c>
      <c r="C270" s="16">
        <v>268</v>
      </c>
      <c r="D270" s="16">
        <v>289</v>
      </c>
      <c r="E270" s="17" t="s">
        <v>486</v>
      </c>
      <c r="F270" s="16"/>
      <c r="G270" s="16"/>
      <c r="H270" s="16"/>
      <c r="I270" s="16"/>
      <c r="J270" s="16"/>
      <c r="K270" s="16"/>
      <c r="L270" s="16"/>
      <c r="M270" s="9" t="s">
        <v>410</v>
      </c>
    </row>
    <row r="271" spans="1:13" x14ac:dyDescent="0.2">
      <c r="A271" s="10" t="str">
        <f t="shared" si="17"/>
        <v>2025/9末</v>
      </c>
      <c r="B271" s="10" t="str">
        <f t="shared" si="17"/>
        <v>令和7/9末</v>
      </c>
      <c r="C271" s="18">
        <v>269</v>
      </c>
      <c r="D271" s="18">
        <v>290</v>
      </c>
      <c r="E271" s="19" t="s">
        <v>487</v>
      </c>
      <c r="F271" s="18"/>
      <c r="G271" s="18"/>
      <c r="H271" s="18"/>
      <c r="I271" s="18"/>
      <c r="J271" s="18"/>
      <c r="K271" s="18"/>
      <c r="L271" s="18"/>
      <c r="M271" s="7" t="s">
        <v>410</v>
      </c>
    </row>
    <row r="272" spans="1:13" x14ac:dyDescent="0.2">
      <c r="A272" s="8" t="str">
        <f t="shared" si="17"/>
        <v>2025/9末</v>
      </c>
      <c r="B272" s="8" t="str">
        <f t="shared" si="17"/>
        <v>令和7/9末</v>
      </c>
      <c r="C272" s="16">
        <v>270</v>
      </c>
      <c r="D272" s="16">
        <v>291</v>
      </c>
      <c r="E272" s="17" t="s">
        <v>488</v>
      </c>
      <c r="F272" s="16"/>
      <c r="G272" s="16"/>
      <c r="H272" s="16"/>
      <c r="I272" s="16"/>
      <c r="J272" s="16"/>
      <c r="K272" s="16"/>
      <c r="L272" s="16"/>
      <c r="M272" s="9" t="s">
        <v>410</v>
      </c>
    </row>
    <row r="273" spans="1:13" x14ac:dyDescent="0.2">
      <c r="A273" s="10" t="str">
        <f t="shared" si="17"/>
        <v>2025/9末</v>
      </c>
      <c r="B273" s="10" t="str">
        <f t="shared" si="17"/>
        <v>令和7/9末</v>
      </c>
      <c r="C273" s="18">
        <v>271</v>
      </c>
      <c r="D273" s="18">
        <v>292</v>
      </c>
      <c r="E273" s="19" t="s">
        <v>489</v>
      </c>
      <c r="F273" s="18"/>
      <c r="G273" s="18"/>
      <c r="H273" s="18"/>
      <c r="I273" s="18"/>
      <c r="J273" s="18"/>
      <c r="K273" s="18"/>
      <c r="L273" s="18"/>
      <c r="M273" s="7" t="s">
        <v>410</v>
      </c>
    </row>
    <row r="274" spans="1:13" x14ac:dyDescent="0.2">
      <c r="A274" s="8" t="str">
        <f t="shared" si="17"/>
        <v>2025/9末</v>
      </c>
      <c r="B274" s="8" t="str">
        <f t="shared" si="17"/>
        <v>令和7/9末</v>
      </c>
      <c r="C274" s="16">
        <v>272</v>
      </c>
      <c r="D274" s="16">
        <v>293</v>
      </c>
      <c r="E274" s="17" t="s">
        <v>490</v>
      </c>
      <c r="F274" s="16"/>
      <c r="G274" s="16"/>
      <c r="H274" s="16"/>
      <c r="I274" s="16"/>
      <c r="J274" s="16"/>
      <c r="K274" s="16"/>
      <c r="L274" s="16"/>
      <c r="M274" s="9" t="s">
        <v>410</v>
      </c>
    </row>
    <row r="275" spans="1:13" x14ac:dyDescent="0.2">
      <c r="A275" s="10" t="str">
        <f t="shared" si="17"/>
        <v>2025/9末</v>
      </c>
      <c r="B275" s="10" t="str">
        <f t="shared" si="17"/>
        <v>令和7/9末</v>
      </c>
      <c r="C275" s="18">
        <v>273</v>
      </c>
      <c r="D275" s="18">
        <v>294</v>
      </c>
      <c r="E275" s="19" t="s">
        <v>491</v>
      </c>
      <c r="F275" s="18"/>
      <c r="G275" s="18"/>
      <c r="H275" s="18"/>
      <c r="I275" s="18"/>
      <c r="J275" s="18"/>
      <c r="K275" s="18"/>
      <c r="L275" s="18"/>
      <c r="M275" s="7" t="s">
        <v>410</v>
      </c>
    </row>
    <row r="276" spans="1:13" x14ac:dyDescent="0.2">
      <c r="A276" s="8" t="str">
        <f t="shared" si="17"/>
        <v>2025/9末</v>
      </c>
      <c r="B276" s="8" t="str">
        <f t="shared" si="17"/>
        <v>令和7/9末</v>
      </c>
      <c r="C276" s="16">
        <v>274</v>
      </c>
      <c r="D276" s="16">
        <v>295</v>
      </c>
      <c r="E276" s="17" t="s">
        <v>492</v>
      </c>
      <c r="F276" s="16"/>
      <c r="G276" s="16"/>
      <c r="H276" s="16"/>
      <c r="I276" s="16"/>
      <c r="J276" s="16"/>
      <c r="K276" s="16"/>
      <c r="L276" s="16"/>
      <c r="M276" s="9" t="s">
        <v>410</v>
      </c>
    </row>
    <row r="277" spans="1:13" x14ac:dyDescent="0.2">
      <c r="A277" s="10" t="str">
        <f t="shared" ref="A277:B292" si="18">A276</f>
        <v>2025/9末</v>
      </c>
      <c r="B277" s="10" t="str">
        <f t="shared" si="18"/>
        <v>令和7/9末</v>
      </c>
      <c r="C277" s="18">
        <v>275</v>
      </c>
      <c r="D277" s="18">
        <v>296</v>
      </c>
      <c r="E277" s="19" t="s">
        <v>493</v>
      </c>
      <c r="F277" s="18"/>
      <c r="G277" s="18"/>
      <c r="H277" s="18"/>
      <c r="I277" s="18"/>
      <c r="J277" s="18"/>
      <c r="K277" s="18"/>
      <c r="L277" s="18"/>
      <c r="M277" s="7" t="s">
        <v>410</v>
      </c>
    </row>
    <row r="278" spans="1:13" x14ac:dyDescent="0.2">
      <c r="A278" s="8" t="str">
        <f t="shared" si="18"/>
        <v>2025/9末</v>
      </c>
      <c r="B278" s="8" t="str">
        <f t="shared" si="18"/>
        <v>令和7/9末</v>
      </c>
      <c r="C278" s="16">
        <v>276</v>
      </c>
      <c r="D278" s="16">
        <v>297</v>
      </c>
      <c r="E278" s="17" t="s">
        <v>494</v>
      </c>
      <c r="F278" s="16"/>
      <c r="G278" s="16"/>
      <c r="H278" s="16"/>
      <c r="I278" s="16"/>
      <c r="J278" s="16"/>
      <c r="K278" s="16"/>
      <c r="L278" s="16"/>
      <c r="M278" s="9" t="s">
        <v>410</v>
      </c>
    </row>
    <row r="279" spans="1:13" x14ac:dyDescent="0.2">
      <c r="A279" s="10" t="str">
        <f t="shared" si="18"/>
        <v>2025/9末</v>
      </c>
      <c r="B279" s="10" t="str">
        <f t="shared" si="18"/>
        <v>令和7/9末</v>
      </c>
      <c r="C279" s="18">
        <v>277</v>
      </c>
      <c r="D279" s="18">
        <v>298</v>
      </c>
      <c r="E279" s="19" t="s">
        <v>495</v>
      </c>
      <c r="F279" s="18"/>
      <c r="G279" s="18"/>
      <c r="H279" s="18"/>
      <c r="I279" s="18"/>
      <c r="J279" s="18"/>
      <c r="K279" s="18"/>
      <c r="L279" s="18"/>
      <c r="M279" s="7" t="s">
        <v>410</v>
      </c>
    </row>
    <row r="280" spans="1:13" x14ac:dyDescent="0.2">
      <c r="A280" s="8" t="str">
        <f t="shared" si="18"/>
        <v>2025/9末</v>
      </c>
      <c r="B280" s="8" t="str">
        <f t="shared" si="18"/>
        <v>令和7/9末</v>
      </c>
      <c r="C280" s="16">
        <v>278</v>
      </c>
      <c r="D280" s="16">
        <v>299</v>
      </c>
      <c r="E280" s="17" t="s">
        <v>496</v>
      </c>
      <c r="F280" s="16"/>
      <c r="G280" s="16"/>
      <c r="H280" s="16"/>
      <c r="I280" s="16"/>
      <c r="J280" s="16"/>
      <c r="K280" s="16"/>
      <c r="L280" s="16"/>
      <c r="M280" s="9" t="s">
        <v>410</v>
      </c>
    </row>
    <row r="281" spans="1:13" x14ac:dyDescent="0.2">
      <c r="A281" s="10" t="str">
        <f t="shared" si="18"/>
        <v>2025/9末</v>
      </c>
      <c r="B281" s="10" t="str">
        <f t="shared" si="18"/>
        <v>令和7/9末</v>
      </c>
      <c r="C281" s="18">
        <v>279</v>
      </c>
      <c r="D281" s="18">
        <v>300</v>
      </c>
      <c r="E281" s="19" t="s">
        <v>497</v>
      </c>
      <c r="F281" s="18"/>
      <c r="G281" s="18"/>
      <c r="H281" s="18"/>
      <c r="I281" s="18"/>
      <c r="J281" s="18"/>
      <c r="K281" s="18"/>
      <c r="L281" s="18"/>
      <c r="M281" s="7" t="s">
        <v>410</v>
      </c>
    </row>
    <row r="282" spans="1:13" x14ac:dyDescent="0.2">
      <c r="A282" s="8" t="str">
        <f t="shared" si="18"/>
        <v>2025/9末</v>
      </c>
      <c r="B282" s="8" t="str">
        <f t="shared" si="18"/>
        <v>令和7/9末</v>
      </c>
      <c r="C282" s="16">
        <v>280</v>
      </c>
      <c r="D282" s="16">
        <v>301</v>
      </c>
      <c r="E282" s="17" t="s">
        <v>498</v>
      </c>
      <c r="F282" s="16"/>
      <c r="G282" s="16"/>
      <c r="H282" s="16"/>
      <c r="I282" s="16"/>
      <c r="J282" s="16"/>
      <c r="K282" s="16"/>
      <c r="L282" s="16"/>
      <c r="M282" s="9" t="s">
        <v>410</v>
      </c>
    </row>
    <row r="283" spans="1:13" x14ac:dyDescent="0.2">
      <c r="A283" s="10" t="str">
        <f t="shared" si="18"/>
        <v>2025/9末</v>
      </c>
      <c r="B283" s="10" t="str">
        <f t="shared" si="18"/>
        <v>令和7/9末</v>
      </c>
      <c r="C283" s="18">
        <v>281</v>
      </c>
      <c r="D283" s="18">
        <v>302</v>
      </c>
      <c r="E283" s="19" t="s">
        <v>499</v>
      </c>
      <c r="F283" s="18"/>
      <c r="G283" s="18"/>
      <c r="H283" s="18"/>
      <c r="I283" s="18"/>
      <c r="J283" s="18"/>
      <c r="K283" s="18"/>
      <c r="L283" s="18"/>
      <c r="M283" s="7" t="s">
        <v>410</v>
      </c>
    </row>
    <row r="284" spans="1:13" x14ac:dyDescent="0.2">
      <c r="A284" s="8" t="str">
        <f t="shared" si="18"/>
        <v>2025/9末</v>
      </c>
      <c r="B284" s="8" t="str">
        <f t="shared" si="18"/>
        <v>令和7/9末</v>
      </c>
      <c r="C284" s="16">
        <v>282</v>
      </c>
      <c r="D284" s="16">
        <v>303</v>
      </c>
      <c r="E284" s="17" t="s">
        <v>500</v>
      </c>
      <c r="F284" s="16"/>
      <c r="G284" s="16"/>
      <c r="H284" s="16"/>
      <c r="I284" s="16"/>
      <c r="J284" s="16"/>
      <c r="K284" s="16"/>
      <c r="L284" s="16"/>
      <c r="M284" s="9" t="s">
        <v>410</v>
      </c>
    </row>
    <row r="285" spans="1:13" x14ac:dyDescent="0.2">
      <c r="A285" s="10" t="str">
        <f t="shared" si="18"/>
        <v>2025/9末</v>
      </c>
      <c r="B285" s="10" t="str">
        <f t="shared" si="18"/>
        <v>令和7/9末</v>
      </c>
      <c r="C285" s="18">
        <v>283</v>
      </c>
      <c r="D285" s="18">
        <v>400</v>
      </c>
      <c r="E285" s="19" t="s">
        <v>288</v>
      </c>
      <c r="F285" s="18"/>
      <c r="G285" s="18"/>
      <c r="H285" s="18"/>
      <c r="I285" s="18"/>
      <c r="J285" s="18"/>
      <c r="K285" s="18"/>
      <c r="L285" s="18"/>
      <c r="M285" s="7" t="s">
        <v>411</v>
      </c>
    </row>
    <row r="286" spans="1:13" x14ac:dyDescent="0.2">
      <c r="A286" s="8" t="str">
        <f t="shared" si="18"/>
        <v>2025/9末</v>
      </c>
      <c r="B286" s="8" t="str">
        <f t="shared" si="18"/>
        <v>令和7/9末</v>
      </c>
      <c r="C286" s="16">
        <v>284</v>
      </c>
      <c r="D286" s="16">
        <v>401</v>
      </c>
      <c r="E286" s="17" t="s">
        <v>289</v>
      </c>
      <c r="F286" s="16"/>
      <c r="G286" s="16"/>
      <c r="H286" s="16"/>
      <c r="I286" s="16"/>
      <c r="J286" s="16"/>
      <c r="K286" s="16"/>
      <c r="L286" s="16"/>
      <c r="M286" s="9" t="s">
        <v>411</v>
      </c>
    </row>
    <row r="287" spans="1:13" x14ac:dyDescent="0.2">
      <c r="A287" s="10" t="str">
        <f t="shared" si="18"/>
        <v>2025/9末</v>
      </c>
      <c r="B287" s="10" t="str">
        <f t="shared" si="18"/>
        <v>令和7/9末</v>
      </c>
      <c r="C287" s="18">
        <v>285</v>
      </c>
      <c r="D287" s="18">
        <v>402</v>
      </c>
      <c r="E287" s="19" t="s">
        <v>290</v>
      </c>
      <c r="F287" s="18"/>
      <c r="G287" s="18"/>
      <c r="H287" s="18"/>
      <c r="I287" s="18"/>
      <c r="J287" s="18"/>
      <c r="K287" s="18"/>
      <c r="L287" s="18"/>
      <c r="M287" s="7" t="s">
        <v>411</v>
      </c>
    </row>
    <row r="288" spans="1:13" x14ac:dyDescent="0.2">
      <c r="A288" s="8" t="str">
        <f t="shared" si="18"/>
        <v>2025/9末</v>
      </c>
      <c r="B288" s="8" t="str">
        <f t="shared" si="18"/>
        <v>令和7/9末</v>
      </c>
      <c r="C288" s="16">
        <v>286</v>
      </c>
      <c r="D288" s="16">
        <v>403</v>
      </c>
      <c r="E288" s="17" t="s">
        <v>291</v>
      </c>
      <c r="F288" s="16"/>
      <c r="G288" s="16"/>
      <c r="H288" s="16"/>
      <c r="I288" s="16"/>
      <c r="J288" s="16"/>
      <c r="K288" s="16"/>
      <c r="L288" s="16"/>
      <c r="M288" s="9" t="s">
        <v>411</v>
      </c>
    </row>
    <row r="289" spans="1:13" x14ac:dyDescent="0.2">
      <c r="A289" s="10" t="str">
        <f t="shared" si="18"/>
        <v>2025/9末</v>
      </c>
      <c r="B289" s="10" t="str">
        <f t="shared" si="18"/>
        <v>令和7/9末</v>
      </c>
      <c r="C289" s="18">
        <v>287</v>
      </c>
      <c r="D289" s="18">
        <v>404</v>
      </c>
      <c r="E289" s="19" t="s">
        <v>292</v>
      </c>
      <c r="F289" s="18"/>
      <c r="G289" s="18"/>
      <c r="H289" s="18"/>
      <c r="I289" s="18"/>
      <c r="J289" s="18"/>
      <c r="K289" s="18"/>
      <c r="L289" s="18"/>
      <c r="M289" s="7" t="s">
        <v>411</v>
      </c>
    </row>
    <row r="290" spans="1:13" x14ac:dyDescent="0.2">
      <c r="A290" s="8" t="str">
        <f t="shared" si="18"/>
        <v>2025/9末</v>
      </c>
      <c r="B290" s="8" t="str">
        <f t="shared" si="18"/>
        <v>令和7/9末</v>
      </c>
      <c r="C290" s="16">
        <v>288</v>
      </c>
      <c r="D290" s="16">
        <v>405</v>
      </c>
      <c r="E290" s="17" t="s">
        <v>293</v>
      </c>
      <c r="F290" s="16"/>
      <c r="G290" s="16"/>
      <c r="H290" s="16"/>
      <c r="I290" s="16"/>
      <c r="J290" s="16"/>
      <c r="K290" s="16"/>
      <c r="L290" s="16"/>
      <c r="M290" s="9" t="s">
        <v>411</v>
      </c>
    </row>
    <row r="291" spans="1:13" x14ac:dyDescent="0.2">
      <c r="A291" s="10" t="str">
        <f t="shared" si="18"/>
        <v>2025/9末</v>
      </c>
      <c r="B291" s="10" t="str">
        <f t="shared" si="18"/>
        <v>令和7/9末</v>
      </c>
      <c r="C291" s="18">
        <v>289</v>
      </c>
      <c r="D291" s="18">
        <v>406</v>
      </c>
      <c r="E291" s="19" t="s">
        <v>294</v>
      </c>
      <c r="F291" s="18"/>
      <c r="G291" s="18"/>
      <c r="H291" s="18"/>
      <c r="I291" s="18"/>
      <c r="J291" s="18"/>
      <c r="K291" s="18"/>
      <c r="L291" s="18"/>
      <c r="M291" s="7" t="s">
        <v>411</v>
      </c>
    </row>
    <row r="292" spans="1:13" x14ac:dyDescent="0.2">
      <c r="A292" s="8" t="str">
        <f t="shared" si="18"/>
        <v>2025/9末</v>
      </c>
      <c r="B292" s="8" t="str">
        <f t="shared" si="18"/>
        <v>令和7/9末</v>
      </c>
      <c r="C292" s="16">
        <v>290</v>
      </c>
      <c r="D292" s="16">
        <v>407</v>
      </c>
      <c r="E292" s="17" t="s">
        <v>295</v>
      </c>
      <c r="F292" s="16"/>
      <c r="G292" s="16"/>
      <c r="H292" s="16"/>
      <c r="I292" s="16"/>
      <c r="J292" s="16"/>
      <c r="K292" s="16"/>
      <c r="L292" s="16"/>
      <c r="M292" s="9" t="s">
        <v>411</v>
      </c>
    </row>
    <row r="293" spans="1:13" x14ac:dyDescent="0.2">
      <c r="A293" s="10" t="str">
        <f t="shared" ref="A293:B308" si="19">A292</f>
        <v>2025/9末</v>
      </c>
      <c r="B293" s="10" t="str">
        <f t="shared" si="19"/>
        <v>令和7/9末</v>
      </c>
      <c r="C293" s="18">
        <v>291</v>
      </c>
      <c r="D293" s="18">
        <v>408</v>
      </c>
      <c r="E293" s="19" t="s">
        <v>296</v>
      </c>
      <c r="F293" s="18"/>
      <c r="G293" s="18"/>
      <c r="H293" s="18"/>
      <c r="I293" s="18"/>
      <c r="J293" s="18"/>
      <c r="K293" s="18"/>
      <c r="L293" s="18"/>
      <c r="M293" s="7" t="s">
        <v>411</v>
      </c>
    </row>
    <row r="294" spans="1:13" x14ac:dyDescent="0.2">
      <c r="A294" s="8" t="str">
        <f t="shared" si="19"/>
        <v>2025/9末</v>
      </c>
      <c r="B294" s="8" t="str">
        <f t="shared" si="19"/>
        <v>令和7/9末</v>
      </c>
      <c r="C294" s="16">
        <v>292</v>
      </c>
      <c r="D294" s="16">
        <v>409</v>
      </c>
      <c r="E294" s="17" t="s">
        <v>297</v>
      </c>
      <c r="F294" s="16"/>
      <c r="G294" s="16"/>
      <c r="H294" s="16"/>
      <c r="I294" s="16"/>
      <c r="J294" s="16"/>
      <c r="K294" s="16"/>
      <c r="L294" s="16"/>
      <c r="M294" s="9" t="s">
        <v>411</v>
      </c>
    </row>
    <row r="295" spans="1:13" x14ac:dyDescent="0.2">
      <c r="A295" s="10" t="str">
        <f t="shared" si="19"/>
        <v>2025/9末</v>
      </c>
      <c r="B295" s="10" t="str">
        <f t="shared" si="19"/>
        <v>令和7/9末</v>
      </c>
      <c r="C295" s="18">
        <v>293</v>
      </c>
      <c r="D295" s="18">
        <v>410</v>
      </c>
      <c r="E295" s="19" t="s">
        <v>298</v>
      </c>
      <c r="F295" s="18"/>
      <c r="G295" s="18"/>
      <c r="H295" s="18"/>
      <c r="I295" s="18"/>
      <c r="J295" s="18"/>
      <c r="K295" s="18"/>
      <c r="L295" s="18"/>
      <c r="M295" s="7" t="s">
        <v>411</v>
      </c>
    </row>
    <row r="296" spans="1:13" x14ac:dyDescent="0.2">
      <c r="A296" s="8" t="str">
        <f t="shared" si="19"/>
        <v>2025/9末</v>
      </c>
      <c r="B296" s="8" t="str">
        <f t="shared" si="19"/>
        <v>令和7/9末</v>
      </c>
      <c r="C296" s="16">
        <v>294</v>
      </c>
      <c r="D296" s="16">
        <v>411</v>
      </c>
      <c r="E296" s="17" t="s">
        <v>299</v>
      </c>
      <c r="F296" s="16"/>
      <c r="G296" s="16"/>
      <c r="H296" s="16"/>
      <c r="I296" s="16"/>
      <c r="J296" s="16"/>
      <c r="K296" s="16"/>
      <c r="L296" s="16"/>
      <c r="M296" s="9" t="s">
        <v>411</v>
      </c>
    </row>
    <row r="297" spans="1:13" x14ac:dyDescent="0.2">
      <c r="A297" s="10" t="str">
        <f t="shared" si="19"/>
        <v>2025/9末</v>
      </c>
      <c r="B297" s="10" t="str">
        <f t="shared" si="19"/>
        <v>令和7/9末</v>
      </c>
      <c r="C297" s="18">
        <v>295</v>
      </c>
      <c r="D297" s="18">
        <v>412</v>
      </c>
      <c r="E297" s="19" t="s">
        <v>300</v>
      </c>
      <c r="F297" s="18"/>
      <c r="G297" s="18"/>
      <c r="H297" s="18"/>
      <c r="I297" s="18"/>
      <c r="J297" s="18"/>
      <c r="K297" s="18"/>
      <c r="L297" s="18"/>
      <c r="M297" s="7" t="s">
        <v>411</v>
      </c>
    </row>
    <row r="298" spans="1:13" x14ac:dyDescent="0.2">
      <c r="A298" s="8" t="str">
        <f t="shared" si="19"/>
        <v>2025/9末</v>
      </c>
      <c r="B298" s="8" t="str">
        <f t="shared" si="19"/>
        <v>令和7/9末</v>
      </c>
      <c r="C298" s="16">
        <v>296</v>
      </c>
      <c r="D298" s="16">
        <v>413</v>
      </c>
      <c r="E298" s="17" t="s">
        <v>301</v>
      </c>
      <c r="F298" s="16"/>
      <c r="G298" s="16"/>
      <c r="H298" s="16"/>
      <c r="I298" s="16"/>
      <c r="J298" s="16"/>
      <c r="K298" s="16"/>
      <c r="L298" s="16"/>
      <c r="M298" s="9" t="s">
        <v>411</v>
      </c>
    </row>
    <row r="299" spans="1:13" x14ac:dyDescent="0.2">
      <c r="A299" s="10" t="str">
        <f t="shared" si="19"/>
        <v>2025/9末</v>
      </c>
      <c r="B299" s="10" t="str">
        <f t="shared" si="19"/>
        <v>令和7/9末</v>
      </c>
      <c r="C299" s="18">
        <v>297</v>
      </c>
      <c r="D299" s="18">
        <v>414</v>
      </c>
      <c r="E299" s="19" t="s">
        <v>302</v>
      </c>
      <c r="F299" s="18"/>
      <c r="G299" s="18"/>
      <c r="H299" s="18"/>
      <c r="I299" s="18"/>
      <c r="J299" s="18"/>
      <c r="K299" s="18"/>
      <c r="L299" s="18"/>
      <c r="M299" s="7" t="s">
        <v>411</v>
      </c>
    </row>
    <row r="300" spans="1:13" x14ac:dyDescent="0.2">
      <c r="A300" s="8" t="str">
        <f t="shared" si="19"/>
        <v>2025/9末</v>
      </c>
      <c r="B300" s="8" t="str">
        <f t="shared" si="19"/>
        <v>令和7/9末</v>
      </c>
      <c r="C300" s="16">
        <v>298</v>
      </c>
      <c r="D300" s="16">
        <v>415</v>
      </c>
      <c r="E300" s="17" t="s">
        <v>303</v>
      </c>
      <c r="F300" s="16"/>
      <c r="G300" s="16"/>
      <c r="H300" s="16"/>
      <c r="I300" s="16"/>
      <c r="J300" s="16"/>
      <c r="K300" s="16"/>
      <c r="L300" s="16"/>
      <c r="M300" s="9" t="s">
        <v>411</v>
      </c>
    </row>
    <row r="301" spans="1:13" x14ac:dyDescent="0.2">
      <c r="A301" s="10" t="str">
        <f t="shared" si="19"/>
        <v>2025/9末</v>
      </c>
      <c r="B301" s="10" t="str">
        <f t="shared" si="19"/>
        <v>令和7/9末</v>
      </c>
      <c r="C301" s="18">
        <v>299</v>
      </c>
      <c r="D301" s="18">
        <v>416</v>
      </c>
      <c r="E301" s="19" t="s">
        <v>304</v>
      </c>
      <c r="F301" s="18"/>
      <c r="G301" s="18"/>
      <c r="H301" s="18"/>
      <c r="I301" s="18"/>
      <c r="J301" s="18"/>
      <c r="K301" s="18"/>
      <c r="L301" s="18"/>
      <c r="M301" s="7" t="s">
        <v>411</v>
      </c>
    </row>
    <row r="302" spans="1:13" x14ac:dyDescent="0.2">
      <c r="A302" s="8" t="str">
        <f t="shared" si="19"/>
        <v>2025/9末</v>
      </c>
      <c r="B302" s="8" t="str">
        <f t="shared" si="19"/>
        <v>令和7/9末</v>
      </c>
      <c r="C302" s="16">
        <v>300</v>
      </c>
      <c r="D302" s="16">
        <v>417</v>
      </c>
      <c r="E302" s="17" t="s">
        <v>305</v>
      </c>
      <c r="F302" s="16"/>
      <c r="G302" s="16"/>
      <c r="H302" s="16"/>
      <c r="I302" s="16"/>
      <c r="J302" s="16"/>
      <c r="K302" s="16"/>
      <c r="L302" s="16"/>
      <c r="M302" s="9" t="s">
        <v>411</v>
      </c>
    </row>
    <row r="303" spans="1:13" x14ac:dyDescent="0.2">
      <c r="A303" s="10" t="str">
        <f t="shared" si="19"/>
        <v>2025/9末</v>
      </c>
      <c r="B303" s="10" t="str">
        <f t="shared" si="19"/>
        <v>令和7/9末</v>
      </c>
      <c r="C303" s="18">
        <v>301</v>
      </c>
      <c r="D303" s="18">
        <v>418</v>
      </c>
      <c r="E303" s="19" t="s">
        <v>306</v>
      </c>
      <c r="F303" s="18"/>
      <c r="G303" s="18"/>
      <c r="H303" s="18"/>
      <c r="I303" s="18"/>
      <c r="J303" s="18"/>
      <c r="K303" s="18"/>
      <c r="L303" s="18"/>
      <c r="M303" s="7" t="s">
        <v>411</v>
      </c>
    </row>
    <row r="304" spans="1:13" x14ac:dyDescent="0.2">
      <c r="A304" s="8" t="str">
        <f t="shared" si="19"/>
        <v>2025/9末</v>
      </c>
      <c r="B304" s="8" t="str">
        <f t="shared" si="19"/>
        <v>令和7/9末</v>
      </c>
      <c r="C304" s="16">
        <v>302</v>
      </c>
      <c r="D304" s="16">
        <v>419</v>
      </c>
      <c r="E304" s="17" t="s">
        <v>307</v>
      </c>
      <c r="F304" s="16"/>
      <c r="G304" s="16"/>
      <c r="H304" s="16"/>
      <c r="I304" s="16"/>
      <c r="J304" s="16"/>
      <c r="K304" s="16"/>
      <c r="L304" s="16"/>
      <c r="M304" s="9" t="s">
        <v>411</v>
      </c>
    </row>
    <row r="305" spans="1:13" x14ac:dyDescent="0.2">
      <c r="A305" s="10" t="str">
        <f t="shared" si="19"/>
        <v>2025/9末</v>
      </c>
      <c r="B305" s="10" t="str">
        <f t="shared" si="19"/>
        <v>令和7/9末</v>
      </c>
      <c r="C305" s="18">
        <v>303</v>
      </c>
      <c r="D305" s="18">
        <v>500</v>
      </c>
      <c r="E305" s="19" t="s">
        <v>308</v>
      </c>
      <c r="F305" s="18"/>
      <c r="G305" s="18"/>
      <c r="H305" s="18"/>
      <c r="I305" s="18"/>
      <c r="J305" s="18"/>
      <c r="K305" s="18"/>
      <c r="L305" s="18"/>
      <c r="M305" s="7" t="s">
        <v>412</v>
      </c>
    </row>
    <row r="306" spans="1:13" x14ac:dyDescent="0.2">
      <c r="A306" s="8" t="str">
        <f t="shared" si="19"/>
        <v>2025/9末</v>
      </c>
      <c r="B306" s="8" t="str">
        <f t="shared" si="19"/>
        <v>令和7/9末</v>
      </c>
      <c r="C306" s="16">
        <v>304</v>
      </c>
      <c r="D306" s="16">
        <v>501</v>
      </c>
      <c r="E306" s="17" t="s">
        <v>309</v>
      </c>
      <c r="F306" s="16"/>
      <c r="G306" s="16"/>
      <c r="H306" s="16"/>
      <c r="I306" s="16"/>
      <c r="J306" s="16"/>
      <c r="K306" s="16"/>
      <c r="L306" s="16"/>
      <c r="M306" s="9" t="s">
        <v>412</v>
      </c>
    </row>
    <row r="307" spans="1:13" x14ac:dyDescent="0.2">
      <c r="A307" s="10" t="str">
        <f t="shared" si="19"/>
        <v>2025/9末</v>
      </c>
      <c r="B307" s="10" t="str">
        <f t="shared" si="19"/>
        <v>令和7/9末</v>
      </c>
      <c r="C307" s="18">
        <v>305</v>
      </c>
      <c r="D307" s="18">
        <v>502</v>
      </c>
      <c r="E307" s="19" t="s">
        <v>310</v>
      </c>
      <c r="F307" s="18"/>
      <c r="G307" s="18"/>
      <c r="H307" s="18"/>
      <c r="I307" s="18"/>
      <c r="J307" s="18"/>
      <c r="K307" s="18"/>
      <c r="L307" s="18"/>
      <c r="M307" s="7" t="s">
        <v>412</v>
      </c>
    </row>
    <row r="308" spans="1:13" x14ac:dyDescent="0.2">
      <c r="A308" s="8" t="str">
        <f t="shared" si="19"/>
        <v>2025/9末</v>
      </c>
      <c r="B308" s="8" t="str">
        <f t="shared" si="19"/>
        <v>令和7/9末</v>
      </c>
      <c r="C308" s="16">
        <v>306</v>
      </c>
      <c r="D308" s="16">
        <v>503</v>
      </c>
      <c r="E308" s="17" t="s">
        <v>311</v>
      </c>
      <c r="F308" s="16"/>
      <c r="G308" s="16"/>
      <c r="H308" s="16"/>
      <c r="I308" s="16"/>
      <c r="J308" s="16"/>
      <c r="K308" s="16"/>
      <c r="L308" s="16"/>
      <c r="M308" s="9" t="s">
        <v>412</v>
      </c>
    </row>
    <row r="309" spans="1:13" x14ac:dyDescent="0.2">
      <c r="A309" s="10" t="str">
        <f t="shared" ref="A309:B324" si="20">A308</f>
        <v>2025/9末</v>
      </c>
      <c r="B309" s="10" t="str">
        <f t="shared" si="20"/>
        <v>令和7/9末</v>
      </c>
      <c r="C309" s="18">
        <v>307</v>
      </c>
      <c r="D309" s="18">
        <v>504</v>
      </c>
      <c r="E309" s="19" t="s">
        <v>312</v>
      </c>
      <c r="F309" s="18"/>
      <c r="G309" s="18"/>
      <c r="H309" s="18"/>
      <c r="I309" s="18"/>
      <c r="J309" s="18"/>
      <c r="K309" s="18"/>
      <c r="L309" s="18"/>
      <c r="M309" s="7" t="s">
        <v>412</v>
      </c>
    </row>
    <row r="310" spans="1:13" x14ac:dyDescent="0.2">
      <c r="A310" s="8" t="str">
        <f t="shared" si="20"/>
        <v>2025/9末</v>
      </c>
      <c r="B310" s="8" t="str">
        <f t="shared" si="20"/>
        <v>令和7/9末</v>
      </c>
      <c r="C310" s="16">
        <v>308</v>
      </c>
      <c r="D310" s="16">
        <v>505</v>
      </c>
      <c r="E310" s="17" t="s">
        <v>313</v>
      </c>
      <c r="F310" s="16"/>
      <c r="G310" s="16"/>
      <c r="H310" s="16"/>
      <c r="I310" s="16"/>
      <c r="J310" s="16"/>
      <c r="K310" s="16"/>
      <c r="L310" s="16"/>
      <c r="M310" s="9" t="s">
        <v>412</v>
      </c>
    </row>
    <row r="311" spans="1:13" x14ac:dyDescent="0.2">
      <c r="A311" s="10" t="str">
        <f t="shared" si="20"/>
        <v>2025/9末</v>
      </c>
      <c r="B311" s="10" t="str">
        <f t="shared" si="20"/>
        <v>令和7/9末</v>
      </c>
      <c r="C311" s="18">
        <v>309</v>
      </c>
      <c r="D311" s="18">
        <v>506</v>
      </c>
      <c r="E311" s="19" t="s">
        <v>314</v>
      </c>
      <c r="F311" s="18"/>
      <c r="G311" s="18"/>
      <c r="H311" s="18"/>
      <c r="I311" s="18"/>
      <c r="J311" s="18"/>
      <c r="K311" s="18"/>
      <c r="L311" s="18"/>
      <c r="M311" s="7" t="s">
        <v>412</v>
      </c>
    </row>
    <row r="312" spans="1:13" x14ac:dyDescent="0.2">
      <c r="A312" s="8" t="str">
        <f t="shared" si="20"/>
        <v>2025/9末</v>
      </c>
      <c r="B312" s="8" t="str">
        <f t="shared" si="20"/>
        <v>令和7/9末</v>
      </c>
      <c r="C312" s="16">
        <v>310</v>
      </c>
      <c r="D312" s="16">
        <v>507</v>
      </c>
      <c r="E312" s="17" t="s">
        <v>315</v>
      </c>
      <c r="F312" s="16"/>
      <c r="G312" s="16"/>
      <c r="H312" s="16"/>
      <c r="I312" s="16"/>
      <c r="J312" s="16"/>
      <c r="K312" s="16"/>
      <c r="L312" s="16"/>
      <c r="M312" s="9" t="s">
        <v>412</v>
      </c>
    </row>
    <row r="313" spans="1:13" x14ac:dyDescent="0.2">
      <c r="A313" s="10" t="str">
        <f t="shared" si="20"/>
        <v>2025/9末</v>
      </c>
      <c r="B313" s="10" t="str">
        <f t="shared" si="20"/>
        <v>令和7/9末</v>
      </c>
      <c r="C313" s="18">
        <v>311</v>
      </c>
      <c r="D313" s="18">
        <v>508</v>
      </c>
      <c r="E313" s="19" t="s">
        <v>316</v>
      </c>
      <c r="F313" s="18"/>
      <c r="G313" s="18"/>
      <c r="H313" s="18"/>
      <c r="I313" s="18"/>
      <c r="J313" s="18"/>
      <c r="K313" s="18"/>
      <c r="L313" s="18"/>
      <c r="M313" s="7" t="s">
        <v>412</v>
      </c>
    </row>
    <row r="314" spans="1:13" x14ac:dyDescent="0.2">
      <c r="A314" s="8" t="str">
        <f t="shared" si="20"/>
        <v>2025/9末</v>
      </c>
      <c r="B314" s="8" t="str">
        <f t="shared" si="20"/>
        <v>令和7/9末</v>
      </c>
      <c r="C314" s="16">
        <v>312</v>
      </c>
      <c r="D314" s="16">
        <v>509</v>
      </c>
      <c r="E314" s="17" t="s">
        <v>317</v>
      </c>
      <c r="F314" s="16"/>
      <c r="G314" s="16"/>
      <c r="H314" s="16"/>
      <c r="I314" s="16"/>
      <c r="J314" s="16"/>
      <c r="K314" s="16"/>
      <c r="L314" s="16"/>
      <c r="M314" s="9" t="s">
        <v>412</v>
      </c>
    </row>
    <row r="315" spans="1:13" x14ac:dyDescent="0.2">
      <c r="A315" s="10" t="str">
        <f t="shared" si="20"/>
        <v>2025/9末</v>
      </c>
      <c r="B315" s="10" t="str">
        <f t="shared" si="20"/>
        <v>令和7/9末</v>
      </c>
      <c r="C315" s="18">
        <v>313</v>
      </c>
      <c r="D315" s="18">
        <v>510</v>
      </c>
      <c r="E315" s="19" t="s">
        <v>318</v>
      </c>
      <c r="F315" s="18"/>
      <c r="G315" s="18"/>
      <c r="H315" s="18"/>
      <c r="I315" s="18"/>
      <c r="J315" s="18"/>
      <c r="K315" s="18"/>
      <c r="L315" s="18"/>
      <c r="M315" s="7" t="s">
        <v>412</v>
      </c>
    </row>
    <row r="316" spans="1:13" x14ac:dyDescent="0.2">
      <c r="A316" s="8" t="str">
        <f t="shared" si="20"/>
        <v>2025/9末</v>
      </c>
      <c r="B316" s="8" t="str">
        <f t="shared" si="20"/>
        <v>令和7/9末</v>
      </c>
      <c r="C316" s="16">
        <v>314</v>
      </c>
      <c r="D316" s="16">
        <v>511</v>
      </c>
      <c r="E316" s="17" t="s">
        <v>319</v>
      </c>
      <c r="F316" s="16"/>
      <c r="G316" s="16"/>
      <c r="H316" s="16"/>
      <c r="I316" s="16"/>
      <c r="J316" s="16"/>
      <c r="K316" s="16"/>
      <c r="L316" s="16"/>
      <c r="M316" s="9" t="s">
        <v>412</v>
      </c>
    </row>
    <row r="317" spans="1:13" x14ac:dyDescent="0.2">
      <c r="A317" s="10" t="str">
        <f t="shared" si="20"/>
        <v>2025/9末</v>
      </c>
      <c r="B317" s="10" t="str">
        <f t="shared" si="20"/>
        <v>令和7/9末</v>
      </c>
      <c r="C317" s="18">
        <v>315</v>
      </c>
      <c r="D317" s="18">
        <v>512</v>
      </c>
      <c r="E317" s="19" t="s">
        <v>320</v>
      </c>
      <c r="F317" s="18"/>
      <c r="G317" s="18"/>
      <c r="H317" s="18"/>
      <c r="I317" s="18"/>
      <c r="J317" s="18"/>
      <c r="K317" s="18"/>
      <c r="L317" s="18"/>
      <c r="M317" s="7" t="s">
        <v>412</v>
      </c>
    </row>
    <row r="318" spans="1:13" x14ac:dyDescent="0.2">
      <c r="A318" s="8" t="str">
        <f t="shared" si="20"/>
        <v>2025/9末</v>
      </c>
      <c r="B318" s="8" t="str">
        <f t="shared" si="20"/>
        <v>令和7/9末</v>
      </c>
      <c r="C318" s="16">
        <v>316</v>
      </c>
      <c r="D318" s="16">
        <v>513</v>
      </c>
      <c r="E318" s="17" t="s">
        <v>321</v>
      </c>
      <c r="F318" s="16"/>
      <c r="G318" s="16"/>
      <c r="H318" s="16"/>
      <c r="I318" s="16"/>
      <c r="J318" s="16"/>
      <c r="K318" s="16"/>
      <c r="L318" s="16"/>
      <c r="M318" s="9" t="s">
        <v>412</v>
      </c>
    </row>
    <row r="319" spans="1:13" x14ac:dyDescent="0.2">
      <c r="A319" s="10" t="str">
        <f t="shared" si="20"/>
        <v>2025/9末</v>
      </c>
      <c r="B319" s="10" t="str">
        <f t="shared" si="20"/>
        <v>令和7/9末</v>
      </c>
      <c r="C319" s="18">
        <v>317</v>
      </c>
      <c r="D319" s="18">
        <v>514</v>
      </c>
      <c r="E319" s="19" t="s">
        <v>322</v>
      </c>
      <c r="F319" s="18"/>
      <c r="G319" s="18"/>
      <c r="H319" s="18"/>
      <c r="I319" s="18"/>
      <c r="J319" s="18"/>
      <c r="K319" s="18"/>
      <c r="L319" s="18"/>
      <c r="M319" s="7" t="s">
        <v>412</v>
      </c>
    </row>
    <row r="320" spans="1:13" x14ac:dyDescent="0.2">
      <c r="A320" s="8" t="str">
        <f t="shared" si="20"/>
        <v>2025/9末</v>
      </c>
      <c r="B320" s="8" t="str">
        <f t="shared" si="20"/>
        <v>令和7/9末</v>
      </c>
      <c r="C320" s="16">
        <v>318</v>
      </c>
      <c r="D320" s="16">
        <v>515</v>
      </c>
      <c r="E320" s="17" t="s">
        <v>323</v>
      </c>
      <c r="F320" s="16"/>
      <c r="G320" s="16"/>
      <c r="H320" s="16"/>
      <c r="I320" s="16"/>
      <c r="J320" s="16"/>
      <c r="K320" s="16"/>
      <c r="L320" s="16"/>
      <c r="M320" s="9" t="s">
        <v>412</v>
      </c>
    </row>
    <row r="321" spans="1:13" x14ac:dyDescent="0.2">
      <c r="A321" s="10" t="str">
        <f t="shared" si="20"/>
        <v>2025/9末</v>
      </c>
      <c r="B321" s="10" t="str">
        <f t="shared" si="20"/>
        <v>令和7/9末</v>
      </c>
      <c r="C321" s="18">
        <v>319</v>
      </c>
      <c r="D321" s="18">
        <v>516</v>
      </c>
      <c r="E321" s="19" t="s">
        <v>324</v>
      </c>
      <c r="F321" s="18"/>
      <c r="G321" s="18"/>
      <c r="H321" s="18"/>
      <c r="I321" s="18"/>
      <c r="J321" s="18"/>
      <c r="K321" s="18"/>
      <c r="L321" s="18"/>
      <c r="M321" s="7" t="s">
        <v>412</v>
      </c>
    </row>
    <row r="322" spans="1:13" x14ac:dyDescent="0.2">
      <c r="A322" s="8" t="str">
        <f t="shared" si="20"/>
        <v>2025/9末</v>
      </c>
      <c r="B322" s="8" t="str">
        <f t="shared" si="20"/>
        <v>令和7/9末</v>
      </c>
      <c r="C322" s="16">
        <v>320</v>
      </c>
      <c r="D322" s="16">
        <v>517</v>
      </c>
      <c r="E322" s="17" t="s">
        <v>325</v>
      </c>
      <c r="F322" s="16"/>
      <c r="G322" s="16"/>
      <c r="H322" s="16"/>
      <c r="I322" s="16"/>
      <c r="J322" s="16"/>
      <c r="K322" s="16"/>
      <c r="L322" s="16"/>
      <c r="M322" s="9" t="s">
        <v>412</v>
      </c>
    </row>
    <row r="323" spans="1:13" x14ac:dyDescent="0.2">
      <c r="A323" s="10" t="str">
        <f t="shared" si="20"/>
        <v>2025/9末</v>
      </c>
      <c r="B323" s="10" t="str">
        <f t="shared" si="20"/>
        <v>令和7/9末</v>
      </c>
      <c r="C323" s="18">
        <v>321</v>
      </c>
      <c r="D323" s="18">
        <v>518</v>
      </c>
      <c r="E323" s="19" t="s">
        <v>326</v>
      </c>
      <c r="F323" s="18"/>
      <c r="G323" s="18"/>
      <c r="H323" s="18"/>
      <c r="I323" s="18"/>
      <c r="J323" s="18"/>
      <c r="K323" s="18"/>
      <c r="L323" s="18"/>
      <c r="M323" s="7" t="s">
        <v>412</v>
      </c>
    </row>
    <row r="324" spans="1:13" x14ac:dyDescent="0.2">
      <c r="A324" s="8" t="str">
        <f t="shared" si="20"/>
        <v>2025/9末</v>
      </c>
      <c r="B324" s="8" t="str">
        <f t="shared" si="20"/>
        <v>令和7/9末</v>
      </c>
      <c r="C324" s="16">
        <v>322</v>
      </c>
      <c r="D324" s="16">
        <v>519</v>
      </c>
      <c r="E324" s="17" t="s">
        <v>327</v>
      </c>
      <c r="F324" s="16"/>
      <c r="G324" s="16"/>
      <c r="H324" s="16"/>
      <c r="I324" s="16"/>
      <c r="J324" s="16"/>
      <c r="K324" s="16"/>
      <c r="L324" s="16"/>
      <c r="M324" s="9" t="s">
        <v>412</v>
      </c>
    </row>
    <row r="325" spans="1:13" x14ac:dyDescent="0.2">
      <c r="A325" s="10" t="str">
        <f t="shared" ref="A325:B340" si="21">A324</f>
        <v>2025/9末</v>
      </c>
      <c r="B325" s="10" t="str">
        <f t="shared" si="21"/>
        <v>令和7/9末</v>
      </c>
      <c r="C325" s="18">
        <v>323</v>
      </c>
      <c r="D325" s="18">
        <v>520</v>
      </c>
      <c r="E325" s="19" t="s">
        <v>328</v>
      </c>
      <c r="F325" s="18"/>
      <c r="G325" s="18"/>
      <c r="H325" s="18"/>
      <c r="I325" s="18"/>
      <c r="J325" s="18"/>
      <c r="K325" s="18"/>
      <c r="L325" s="18"/>
      <c r="M325" s="7" t="s">
        <v>412</v>
      </c>
    </row>
    <row r="326" spans="1:13" x14ac:dyDescent="0.2">
      <c r="A326" s="8" t="str">
        <f t="shared" si="21"/>
        <v>2025/9末</v>
      </c>
      <c r="B326" s="8" t="str">
        <f t="shared" si="21"/>
        <v>令和7/9末</v>
      </c>
      <c r="C326" s="16">
        <v>324</v>
      </c>
      <c r="D326" s="16">
        <v>521</v>
      </c>
      <c r="E326" s="17" t="s">
        <v>329</v>
      </c>
      <c r="F326" s="16"/>
      <c r="G326" s="16"/>
      <c r="H326" s="16"/>
      <c r="I326" s="16"/>
      <c r="J326" s="16"/>
      <c r="K326" s="16"/>
      <c r="L326" s="16"/>
      <c r="M326" s="9" t="s">
        <v>412</v>
      </c>
    </row>
    <row r="327" spans="1:13" x14ac:dyDescent="0.2">
      <c r="A327" s="10" t="str">
        <f t="shared" si="21"/>
        <v>2025/9末</v>
      </c>
      <c r="B327" s="10" t="str">
        <f t="shared" si="21"/>
        <v>令和7/9末</v>
      </c>
      <c r="C327" s="18">
        <v>325</v>
      </c>
      <c r="D327" s="18">
        <v>522</v>
      </c>
      <c r="E327" s="19" t="s">
        <v>330</v>
      </c>
      <c r="F327" s="18"/>
      <c r="G327" s="18"/>
      <c r="H327" s="18"/>
      <c r="I327" s="18"/>
      <c r="J327" s="18"/>
      <c r="K327" s="18"/>
      <c r="L327" s="18"/>
      <c r="M327" s="7" t="s">
        <v>412</v>
      </c>
    </row>
    <row r="328" spans="1:13" x14ac:dyDescent="0.2">
      <c r="A328" s="8" t="str">
        <f t="shared" si="21"/>
        <v>2025/9末</v>
      </c>
      <c r="B328" s="8" t="str">
        <f t="shared" si="21"/>
        <v>令和7/9末</v>
      </c>
      <c r="C328" s="16">
        <v>326</v>
      </c>
      <c r="D328" s="16">
        <v>523</v>
      </c>
      <c r="E328" s="17" t="s">
        <v>331</v>
      </c>
      <c r="F328" s="16"/>
      <c r="G328" s="16"/>
      <c r="H328" s="16"/>
      <c r="I328" s="16"/>
      <c r="J328" s="16"/>
      <c r="K328" s="16"/>
      <c r="L328" s="16"/>
      <c r="M328" s="9" t="s">
        <v>412</v>
      </c>
    </row>
    <row r="329" spans="1:13" x14ac:dyDescent="0.2">
      <c r="A329" s="10" t="str">
        <f t="shared" si="21"/>
        <v>2025/9末</v>
      </c>
      <c r="B329" s="10" t="str">
        <f t="shared" si="21"/>
        <v>令和7/9末</v>
      </c>
      <c r="C329" s="18">
        <v>327</v>
      </c>
      <c r="D329" s="18">
        <v>524</v>
      </c>
      <c r="E329" s="19" t="s">
        <v>332</v>
      </c>
      <c r="F329" s="18"/>
      <c r="G329" s="18"/>
      <c r="H329" s="18"/>
      <c r="I329" s="18"/>
      <c r="J329" s="18"/>
      <c r="K329" s="18"/>
      <c r="L329" s="18"/>
      <c r="M329" s="7" t="s">
        <v>412</v>
      </c>
    </row>
    <row r="330" spans="1:13" x14ac:dyDescent="0.2">
      <c r="A330" s="8" t="str">
        <f t="shared" si="21"/>
        <v>2025/9末</v>
      </c>
      <c r="B330" s="8" t="str">
        <f t="shared" si="21"/>
        <v>令和7/9末</v>
      </c>
      <c r="C330" s="16">
        <v>328</v>
      </c>
      <c r="D330" s="16">
        <v>525</v>
      </c>
      <c r="E330" s="17" t="s">
        <v>333</v>
      </c>
      <c r="F330" s="16"/>
      <c r="G330" s="16"/>
      <c r="H330" s="16"/>
      <c r="I330" s="16"/>
      <c r="J330" s="16"/>
      <c r="K330" s="16"/>
      <c r="L330" s="16"/>
      <c r="M330" s="9" t="s">
        <v>412</v>
      </c>
    </row>
    <row r="331" spans="1:13" x14ac:dyDescent="0.2">
      <c r="A331" s="10" t="str">
        <f t="shared" si="21"/>
        <v>2025/9末</v>
      </c>
      <c r="B331" s="10" t="str">
        <f t="shared" si="21"/>
        <v>令和7/9末</v>
      </c>
      <c r="C331" s="18">
        <v>329</v>
      </c>
      <c r="D331" s="18">
        <v>526</v>
      </c>
      <c r="E331" s="19" t="s">
        <v>334</v>
      </c>
      <c r="F331" s="18"/>
      <c r="G331" s="18"/>
      <c r="H331" s="18"/>
      <c r="I331" s="18"/>
      <c r="J331" s="18"/>
      <c r="K331" s="18"/>
      <c r="L331" s="18"/>
      <c r="M331" s="7" t="s">
        <v>412</v>
      </c>
    </row>
    <row r="332" spans="1:13" x14ac:dyDescent="0.2">
      <c r="A332" s="8" t="str">
        <f t="shared" si="21"/>
        <v>2025/9末</v>
      </c>
      <c r="B332" s="8" t="str">
        <f t="shared" si="21"/>
        <v>令和7/9末</v>
      </c>
      <c r="C332" s="16">
        <v>330</v>
      </c>
      <c r="D332" s="16">
        <v>527</v>
      </c>
      <c r="E332" s="17" t="s">
        <v>335</v>
      </c>
      <c r="F332" s="16"/>
      <c r="G332" s="16"/>
      <c r="H332" s="16"/>
      <c r="I332" s="16"/>
      <c r="J332" s="16"/>
      <c r="K332" s="16"/>
      <c r="L332" s="16"/>
      <c r="M332" s="9" t="s">
        <v>412</v>
      </c>
    </row>
    <row r="333" spans="1:13" x14ac:dyDescent="0.2">
      <c r="A333" s="10" t="str">
        <f t="shared" si="21"/>
        <v>2025/9末</v>
      </c>
      <c r="B333" s="10" t="str">
        <f t="shared" si="21"/>
        <v>令和7/9末</v>
      </c>
      <c r="C333" s="18">
        <v>331</v>
      </c>
      <c r="D333" s="18">
        <v>528</v>
      </c>
      <c r="E333" s="19" t="s">
        <v>336</v>
      </c>
      <c r="F333" s="18"/>
      <c r="G333" s="18"/>
      <c r="H333" s="18"/>
      <c r="I333" s="18"/>
      <c r="J333" s="18"/>
      <c r="K333" s="18"/>
      <c r="L333" s="18"/>
      <c r="M333" s="7" t="s">
        <v>412</v>
      </c>
    </row>
    <row r="334" spans="1:13" x14ac:dyDescent="0.2">
      <c r="A334" s="8" t="str">
        <f t="shared" si="21"/>
        <v>2025/9末</v>
      </c>
      <c r="B334" s="8" t="str">
        <f t="shared" si="21"/>
        <v>令和7/9末</v>
      </c>
      <c r="C334" s="16">
        <v>332</v>
      </c>
      <c r="D334" s="16">
        <v>529</v>
      </c>
      <c r="E334" s="17" t="s">
        <v>337</v>
      </c>
      <c r="F334" s="16"/>
      <c r="G334" s="16"/>
      <c r="H334" s="16"/>
      <c r="I334" s="16"/>
      <c r="J334" s="16"/>
      <c r="K334" s="16"/>
      <c r="L334" s="16"/>
      <c r="M334" s="9" t="s">
        <v>412</v>
      </c>
    </row>
    <row r="335" spans="1:13" x14ac:dyDescent="0.2">
      <c r="A335" s="10" t="str">
        <f t="shared" si="21"/>
        <v>2025/9末</v>
      </c>
      <c r="B335" s="10" t="str">
        <f t="shared" si="21"/>
        <v>令和7/9末</v>
      </c>
      <c r="C335" s="18">
        <v>333</v>
      </c>
      <c r="D335" s="18">
        <v>530</v>
      </c>
      <c r="E335" s="19" t="s">
        <v>338</v>
      </c>
      <c r="F335" s="18"/>
      <c r="G335" s="18"/>
      <c r="H335" s="18"/>
      <c r="I335" s="18"/>
      <c r="J335" s="18"/>
      <c r="K335" s="18"/>
      <c r="L335" s="18"/>
      <c r="M335" s="7" t="s">
        <v>412</v>
      </c>
    </row>
    <row r="336" spans="1:13" x14ac:dyDescent="0.2">
      <c r="A336" s="8" t="str">
        <f t="shared" si="21"/>
        <v>2025/9末</v>
      </c>
      <c r="B336" s="8" t="str">
        <f t="shared" si="21"/>
        <v>令和7/9末</v>
      </c>
      <c r="C336" s="16">
        <v>334</v>
      </c>
      <c r="D336" s="16">
        <v>531</v>
      </c>
      <c r="E336" s="17" t="s">
        <v>339</v>
      </c>
      <c r="F336" s="16"/>
      <c r="G336" s="16"/>
      <c r="H336" s="16"/>
      <c r="I336" s="16"/>
      <c r="J336" s="16"/>
      <c r="K336" s="16"/>
      <c r="L336" s="16"/>
      <c r="M336" s="9" t="s">
        <v>412</v>
      </c>
    </row>
    <row r="337" spans="1:13" x14ac:dyDescent="0.2">
      <c r="A337" s="10" t="str">
        <f t="shared" si="21"/>
        <v>2025/9末</v>
      </c>
      <c r="B337" s="10" t="str">
        <f t="shared" si="21"/>
        <v>令和7/9末</v>
      </c>
      <c r="C337" s="18">
        <v>335</v>
      </c>
      <c r="D337" s="18">
        <v>532</v>
      </c>
      <c r="E337" s="19" t="s">
        <v>340</v>
      </c>
      <c r="F337" s="18"/>
      <c r="G337" s="18"/>
      <c r="H337" s="18"/>
      <c r="I337" s="18"/>
      <c r="J337" s="18"/>
      <c r="K337" s="18"/>
      <c r="L337" s="18"/>
      <c r="M337" s="7" t="s">
        <v>412</v>
      </c>
    </row>
    <row r="338" spans="1:13" x14ac:dyDescent="0.2">
      <c r="A338" s="8" t="str">
        <f t="shared" si="21"/>
        <v>2025/9末</v>
      </c>
      <c r="B338" s="8" t="str">
        <f t="shared" si="21"/>
        <v>令和7/9末</v>
      </c>
      <c r="C338" s="16">
        <v>336</v>
      </c>
      <c r="D338" s="16">
        <v>533</v>
      </c>
      <c r="E338" s="17" t="s">
        <v>341</v>
      </c>
      <c r="F338" s="16"/>
      <c r="G338" s="16"/>
      <c r="H338" s="16"/>
      <c r="I338" s="16"/>
      <c r="J338" s="16"/>
      <c r="K338" s="16"/>
      <c r="L338" s="16"/>
      <c r="M338" s="9" t="s">
        <v>412</v>
      </c>
    </row>
    <row r="339" spans="1:13" x14ac:dyDescent="0.2">
      <c r="A339" s="10" t="str">
        <f t="shared" si="21"/>
        <v>2025/9末</v>
      </c>
      <c r="B339" s="10" t="str">
        <f t="shared" si="21"/>
        <v>令和7/9末</v>
      </c>
      <c r="C339" s="18">
        <v>337</v>
      </c>
      <c r="D339" s="18">
        <v>534</v>
      </c>
      <c r="E339" s="19" t="s">
        <v>342</v>
      </c>
      <c r="F339" s="18"/>
      <c r="G339" s="18"/>
      <c r="H339" s="18"/>
      <c r="I339" s="18"/>
      <c r="J339" s="18"/>
      <c r="K339" s="18"/>
      <c r="L339" s="18"/>
      <c r="M339" s="7" t="s">
        <v>412</v>
      </c>
    </row>
    <row r="340" spans="1:13" x14ac:dyDescent="0.2">
      <c r="A340" s="8" t="str">
        <f t="shared" si="21"/>
        <v>2025/9末</v>
      </c>
      <c r="B340" s="8" t="str">
        <f t="shared" si="21"/>
        <v>令和7/9末</v>
      </c>
      <c r="C340" s="16">
        <v>338</v>
      </c>
      <c r="D340" s="16">
        <v>535</v>
      </c>
      <c r="E340" s="17" t="s">
        <v>343</v>
      </c>
      <c r="F340" s="16"/>
      <c r="G340" s="16"/>
      <c r="H340" s="16"/>
      <c r="I340" s="16"/>
      <c r="J340" s="16"/>
      <c r="K340" s="16"/>
      <c r="L340" s="16"/>
      <c r="M340" s="9" t="s">
        <v>412</v>
      </c>
    </row>
    <row r="341" spans="1:13" x14ac:dyDescent="0.2">
      <c r="A341" s="10" t="str">
        <f t="shared" ref="A341:B346" si="22">A340</f>
        <v>2025/9末</v>
      </c>
      <c r="B341" s="10" t="str">
        <f t="shared" si="22"/>
        <v>令和7/9末</v>
      </c>
      <c r="C341" s="18">
        <v>339</v>
      </c>
      <c r="D341" s="18">
        <v>536</v>
      </c>
      <c r="E341" s="19" t="s">
        <v>344</v>
      </c>
      <c r="F341" s="18"/>
      <c r="G341" s="18"/>
      <c r="H341" s="18"/>
      <c r="I341" s="18"/>
      <c r="J341" s="18"/>
      <c r="K341" s="18"/>
      <c r="L341" s="18"/>
      <c r="M341" s="7" t="s">
        <v>412</v>
      </c>
    </row>
    <row r="342" spans="1:13" x14ac:dyDescent="0.2">
      <c r="A342" s="8" t="str">
        <f t="shared" si="22"/>
        <v>2025/9末</v>
      </c>
      <c r="B342" s="8" t="str">
        <f t="shared" si="22"/>
        <v>令和7/9末</v>
      </c>
      <c r="C342" s="16">
        <v>340</v>
      </c>
      <c r="D342" s="16">
        <v>537</v>
      </c>
      <c r="E342" s="17" t="s">
        <v>345</v>
      </c>
      <c r="F342" s="16"/>
      <c r="G342" s="16"/>
      <c r="H342" s="16"/>
      <c r="I342" s="16"/>
      <c r="J342" s="16"/>
      <c r="K342" s="16"/>
      <c r="L342" s="16"/>
      <c r="M342" s="9" t="s">
        <v>412</v>
      </c>
    </row>
    <row r="343" spans="1:13" x14ac:dyDescent="0.2">
      <c r="A343" s="10" t="str">
        <f t="shared" si="22"/>
        <v>2025/9末</v>
      </c>
      <c r="B343" s="10" t="str">
        <f t="shared" si="22"/>
        <v>令和7/9末</v>
      </c>
      <c r="C343" s="18">
        <v>341</v>
      </c>
      <c r="D343" s="18">
        <v>538</v>
      </c>
      <c r="E343" s="19" t="s">
        <v>346</v>
      </c>
      <c r="F343" s="18"/>
      <c r="G343" s="18"/>
      <c r="H343" s="18"/>
      <c r="I343" s="18"/>
      <c r="J343" s="18"/>
      <c r="K343" s="18"/>
      <c r="L343" s="18"/>
      <c r="M343" s="7" t="s">
        <v>412</v>
      </c>
    </row>
    <row r="344" spans="1:13" x14ac:dyDescent="0.2">
      <c r="A344" s="8" t="str">
        <f t="shared" si="22"/>
        <v>2025/9末</v>
      </c>
      <c r="B344" s="8" t="str">
        <f t="shared" si="22"/>
        <v>令和7/9末</v>
      </c>
      <c r="C344" s="16">
        <v>342</v>
      </c>
      <c r="D344" s="16">
        <v>539</v>
      </c>
      <c r="E344" s="17" t="s">
        <v>347</v>
      </c>
      <c r="F344" s="16"/>
      <c r="G344" s="16"/>
      <c r="H344" s="16"/>
      <c r="I344" s="16"/>
      <c r="J344" s="16"/>
      <c r="K344" s="16"/>
      <c r="L344" s="16"/>
      <c r="M344" s="9" t="s">
        <v>412</v>
      </c>
    </row>
    <row r="345" spans="1:13" x14ac:dyDescent="0.2">
      <c r="A345" s="10" t="str">
        <f t="shared" si="22"/>
        <v>2025/9末</v>
      </c>
      <c r="B345" s="10" t="str">
        <f t="shared" si="22"/>
        <v>令和7/9末</v>
      </c>
      <c r="C345" s="18">
        <v>343</v>
      </c>
      <c r="D345" s="18">
        <v>540</v>
      </c>
      <c r="E345" s="19" t="s">
        <v>348</v>
      </c>
      <c r="F345" s="18"/>
      <c r="G345" s="18"/>
      <c r="H345" s="18"/>
      <c r="I345" s="18"/>
      <c r="J345" s="18"/>
      <c r="K345" s="18"/>
      <c r="L345" s="18"/>
      <c r="M345" s="7" t="s">
        <v>412</v>
      </c>
    </row>
    <row r="346" spans="1:13" x14ac:dyDescent="0.2">
      <c r="A346" s="11" t="str">
        <f t="shared" si="22"/>
        <v>2025/9末</v>
      </c>
      <c r="B346" s="11" t="str">
        <f t="shared" si="22"/>
        <v>令和7/9末</v>
      </c>
      <c r="C346" s="20">
        <v>344</v>
      </c>
      <c r="D346" s="20">
        <v>541</v>
      </c>
      <c r="E346" s="21" t="s">
        <v>349</v>
      </c>
      <c r="F346" s="20"/>
      <c r="G346" s="20"/>
      <c r="H346" s="20"/>
      <c r="I346" s="20"/>
      <c r="J346" s="20"/>
      <c r="K346" s="20"/>
      <c r="L346" s="20"/>
      <c r="M346" s="5" t="s">
        <v>412</v>
      </c>
    </row>
  </sheetData>
  <sheetProtection algorithmName="SHA-512" hashValue="M9cldaWO+E0SMJyHTPDEvXLi029KDIS11S1Wj4mGIjy3OB3nSgw+tK83G6Q5thZXETSxmms22j5MEpRkq5LxTA==" saltValue="L5LYgquAATln90l0yof/dA==" spinCount="100000" sheet="1" objects="1" scenarios="1" autoFilter="0"/>
  <phoneticPr fontId="3"/>
  <pageMargins left="0.7" right="0.7" top="0.75" bottom="0.75" header="0.3" footer="0.3"/>
  <pageSetup paperSize="9" orientation="portrait" r:id="rId1"/>
  <drawing r:id="rId2"/>
  <tableParts count="1">
    <tablePart r:id="rId3"/>
  </tableParts>
  <extLst>
    <ext xmlns:x15="http://schemas.microsoft.com/office/spreadsheetml/2010/11/main" uri="{3A4CF648-6AED-40f4-86FF-DC5316D8AED3}">
      <x14:slicerList xmlns:x14="http://schemas.microsoft.com/office/spreadsheetml/2009/9/main">
        <x14:slicer r:id="rId4"/>
      </x14:slicerList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7"/>
  </sheetPr>
  <dimension ref="A1:R346"/>
  <sheetViews>
    <sheetView workbookViewId="0"/>
  </sheetViews>
  <sheetFormatPr defaultRowHeight="13.2" x14ac:dyDescent="0.2"/>
  <cols>
    <col min="1" max="1" width="10.33203125" bestFit="1" customWidth="1"/>
    <col min="2" max="2" width="11.44140625" bestFit="1" customWidth="1"/>
    <col min="3" max="3" width="5.21875" customWidth="1"/>
    <col min="4" max="4" width="8.77734375" customWidth="1"/>
    <col min="5" max="5" width="18.44140625" customWidth="1"/>
    <col min="6" max="12" width="10.77734375" customWidth="1"/>
    <col min="13" max="13" width="9.77734375" bestFit="1" customWidth="1"/>
    <col min="14" max="14" width="3.44140625" customWidth="1"/>
    <col min="15" max="16" width="17" customWidth="1"/>
    <col min="17" max="17" width="15.21875" bestFit="1" customWidth="1"/>
    <col min="18" max="18" width="11.33203125" bestFit="1" customWidth="1"/>
  </cols>
  <sheetData>
    <row r="1" spans="1:18" x14ac:dyDescent="0.2">
      <c r="A1" s="13" t="s">
        <v>351</v>
      </c>
      <c r="B1" s="13" t="s">
        <v>352</v>
      </c>
      <c r="C1" s="13" t="s">
        <v>14</v>
      </c>
      <c r="D1" s="110" t="s">
        <v>15</v>
      </c>
      <c r="E1" s="110" t="s">
        <v>16</v>
      </c>
      <c r="F1" s="110" t="s">
        <v>17</v>
      </c>
      <c r="G1" s="110" t="s">
        <v>456</v>
      </c>
      <c r="H1" s="110" t="s">
        <v>18</v>
      </c>
      <c r="I1" s="110" t="s">
        <v>457</v>
      </c>
      <c r="J1" s="110" t="s">
        <v>19</v>
      </c>
      <c r="K1" s="110" t="s">
        <v>458</v>
      </c>
      <c r="L1" s="110" t="s">
        <v>20</v>
      </c>
      <c r="M1" s="111" t="s">
        <v>430</v>
      </c>
      <c r="O1" s="124"/>
    </row>
    <row r="2" spans="1:18" ht="16.2" x14ac:dyDescent="0.2">
      <c r="A2" s="24" t="s">
        <v>541</v>
      </c>
      <c r="B2" s="24" t="s">
        <v>542</v>
      </c>
      <c r="C2" s="25" t="s">
        <v>353</v>
      </c>
      <c r="D2" s="25" t="s">
        <v>353</v>
      </c>
      <c r="E2" s="25" t="s">
        <v>353</v>
      </c>
      <c r="F2" s="26">
        <f t="shared" ref="F2:L2" si="0">SUM(F3:F346)</f>
        <v>0</v>
      </c>
      <c r="G2" s="26">
        <f t="shared" si="0"/>
        <v>0</v>
      </c>
      <c r="H2" s="26">
        <f t="shared" si="0"/>
        <v>0</v>
      </c>
      <c r="I2" s="26">
        <f t="shared" si="0"/>
        <v>0</v>
      </c>
      <c r="J2" s="26">
        <f t="shared" si="0"/>
        <v>0</v>
      </c>
      <c r="K2" s="26">
        <f t="shared" si="0"/>
        <v>0</v>
      </c>
      <c r="L2" s="26">
        <f t="shared" si="0"/>
        <v>0</v>
      </c>
      <c r="M2" s="108" t="s">
        <v>350</v>
      </c>
    </row>
    <row r="3" spans="1:18" x14ac:dyDescent="0.2">
      <c r="A3" s="6" t="str">
        <f>A2</f>
        <v>2025/10末</v>
      </c>
      <c r="B3" s="6" t="str">
        <f>B2</f>
        <v>令和7/10末</v>
      </c>
      <c r="C3" s="14">
        <v>1</v>
      </c>
      <c r="D3" s="14">
        <v>1</v>
      </c>
      <c r="E3" s="15" t="s">
        <v>42</v>
      </c>
      <c r="F3" s="14"/>
      <c r="G3" s="14"/>
      <c r="H3" s="14"/>
      <c r="I3" s="14"/>
      <c r="J3" s="14"/>
      <c r="K3" s="14"/>
      <c r="L3" s="14"/>
      <c r="M3" s="12" t="s">
        <v>396</v>
      </c>
      <c r="O3" s="125"/>
      <c r="P3" s="125"/>
      <c r="Q3" s="125"/>
      <c r="R3" s="125"/>
    </row>
    <row r="4" spans="1:18" x14ac:dyDescent="0.2">
      <c r="A4" s="8" t="str">
        <f>A3</f>
        <v>2025/10末</v>
      </c>
      <c r="B4" s="8" t="str">
        <f>B3</f>
        <v>令和7/10末</v>
      </c>
      <c r="C4" s="16">
        <v>2</v>
      </c>
      <c r="D4" s="16">
        <v>2</v>
      </c>
      <c r="E4" s="17" t="s">
        <v>43</v>
      </c>
      <c r="F4" s="16"/>
      <c r="G4" s="16"/>
      <c r="H4" s="16"/>
      <c r="I4" s="16"/>
      <c r="J4" s="16"/>
      <c r="K4" s="16"/>
      <c r="L4" s="16"/>
      <c r="M4" s="9" t="s">
        <v>396</v>
      </c>
      <c r="Q4" s="1"/>
    </row>
    <row r="5" spans="1:18" x14ac:dyDescent="0.2">
      <c r="A5" s="10" t="str">
        <f t="shared" ref="A5:B20" si="1">A4</f>
        <v>2025/10末</v>
      </c>
      <c r="B5" s="10" t="str">
        <f t="shared" si="1"/>
        <v>令和7/10末</v>
      </c>
      <c r="C5" s="18">
        <v>3</v>
      </c>
      <c r="D5" s="18">
        <v>3</v>
      </c>
      <c r="E5" s="19" t="s">
        <v>44</v>
      </c>
      <c r="F5" s="18"/>
      <c r="G5" s="18"/>
      <c r="H5" s="18"/>
      <c r="I5" s="18"/>
      <c r="J5" s="18"/>
      <c r="K5" s="18"/>
      <c r="L5" s="18"/>
      <c r="M5" s="7" t="s">
        <v>396</v>
      </c>
    </row>
    <row r="6" spans="1:18" x14ac:dyDescent="0.2">
      <c r="A6" s="8" t="str">
        <f t="shared" si="1"/>
        <v>2025/10末</v>
      </c>
      <c r="B6" s="8" t="str">
        <f t="shared" si="1"/>
        <v>令和7/10末</v>
      </c>
      <c r="C6" s="16">
        <v>4</v>
      </c>
      <c r="D6" s="16">
        <v>4</v>
      </c>
      <c r="E6" s="17" t="s">
        <v>45</v>
      </c>
      <c r="F6" s="16"/>
      <c r="G6" s="16"/>
      <c r="H6" s="16"/>
      <c r="I6" s="16"/>
      <c r="J6" s="16"/>
      <c r="K6" s="16"/>
      <c r="L6" s="16"/>
      <c r="M6" s="9" t="s">
        <v>396</v>
      </c>
    </row>
    <row r="7" spans="1:18" x14ac:dyDescent="0.2">
      <c r="A7" s="10" t="str">
        <f t="shared" si="1"/>
        <v>2025/10末</v>
      </c>
      <c r="B7" s="10" t="str">
        <f t="shared" si="1"/>
        <v>令和7/10末</v>
      </c>
      <c r="C7" s="18">
        <v>5</v>
      </c>
      <c r="D7" s="18">
        <v>5</v>
      </c>
      <c r="E7" s="19" t="s">
        <v>46</v>
      </c>
      <c r="F7" s="18"/>
      <c r="G7" s="18"/>
      <c r="H7" s="18"/>
      <c r="I7" s="18"/>
      <c r="J7" s="18"/>
      <c r="K7" s="18"/>
      <c r="L7" s="18"/>
      <c r="M7" s="7" t="s">
        <v>396</v>
      </c>
    </row>
    <row r="8" spans="1:18" x14ac:dyDescent="0.2">
      <c r="A8" s="8" t="str">
        <f t="shared" si="1"/>
        <v>2025/10末</v>
      </c>
      <c r="B8" s="8" t="str">
        <f t="shared" si="1"/>
        <v>令和7/10末</v>
      </c>
      <c r="C8" s="16">
        <v>6</v>
      </c>
      <c r="D8" s="16">
        <v>6</v>
      </c>
      <c r="E8" s="17" t="s">
        <v>47</v>
      </c>
      <c r="F8" s="16"/>
      <c r="G8" s="16"/>
      <c r="H8" s="16"/>
      <c r="I8" s="16"/>
      <c r="J8" s="16"/>
      <c r="K8" s="16"/>
      <c r="L8" s="16"/>
      <c r="M8" s="9" t="s">
        <v>396</v>
      </c>
    </row>
    <row r="9" spans="1:18" x14ac:dyDescent="0.2">
      <c r="A9" s="10" t="str">
        <f t="shared" si="1"/>
        <v>2025/10末</v>
      </c>
      <c r="B9" s="10" t="str">
        <f t="shared" si="1"/>
        <v>令和7/10末</v>
      </c>
      <c r="C9" s="18">
        <v>7</v>
      </c>
      <c r="D9" s="18">
        <v>7</v>
      </c>
      <c r="E9" s="19" t="s">
        <v>48</v>
      </c>
      <c r="F9" s="18"/>
      <c r="G9" s="18"/>
      <c r="H9" s="18"/>
      <c r="I9" s="18"/>
      <c r="J9" s="18"/>
      <c r="K9" s="18"/>
      <c r="L9" s="18"/>
      <c r="M9" s="7" t="s">
        <v>396</v>
      </c>
    </row>
    <row r="10" spans="1:18" x14ac:dyDescent="0.2">
      <c r="A10" s="8" t="str">
        <f t="shared" si="1"/>
        <v>2025/10末</v>
      </c>
      <c r="B10" s="8" t="str">
        <f t="shared" si="1"/>
        <v>令和7/10末</v>
      </c>
      <c r="C10" s="16">
        <v>8</v>
      </c>
      <c r="D10" s="16">
        <v>8</v>
      </c>
      <c r="E10" s="17" t="s">
        <v>49</v>
      </c>
      <c r="F10" s="16"/>
      <c r="G10" s="16"/>
      <c r="H10" s="16"/>
      <c r="I10" s="16"/>
      <c r="J10" s="16"/>
      <c r="K10" s="16"/>
      <c r="L10" s="16"/>
      <c r="M10" s="9" t="s">
        <v>396</v>
      </c>
    </row>
    <row r="11" spans="1:18" x14ac:dyDescent="0.2">
      <c r="A11" s="10" t="str">
        <f t="shared" si="1"/>
        <v>2025/10末</v>
      </c>
      <c r="B11" s="10" t="str">
        <f t="shared" si="1"/>
        <v>令和7/10末</v>
      </c>
      <c r="C11" s="18">
        <v>9</v>
      </c>
      <c r="D11" s="18">
        <v>10</v>
      </c>
      <c r="E11" s="19" t="s">
        <v>50</v>
      </c>
      <c r="F11" s="18"/>
      <c r="G11" s="18"/>
      <c r="H11" s="18"/>
      <c r="I11" s="18"/>
      <c r="J11" s="18"/>
      <c r="K11" s="18"/>
      <c r="L11" s="18"/>
      <c r="M11" s="7" t="s">
        <v>396</v>
      </c>
    </row>
    <row r="12" spans="1:18" x14ac:dyDescent="0.2">
      <c r="A12" s="8" t="str">
        <f t="shared" si="1"/>
        <v>2025/10末</v>
      </c>
      <c r="B12" s="8" t="str">
        <f t="shared" si="1"/>
        <v>令和7/10末</v>
      </c>
      <c r="C12" s="16">
        <v>10</v>
      </c>
      <c r="D12" s="16">
        <v>11</v>
      </c>
      <c r="E12" s="17" t="s">
        <v>51</v>
      </c>
      <c r="F12" s="16"/>
      <c r="G12" s="16"/>
      <c r="H12" s="16"/>
      <c r="I12" s="16"/>
      <c r="J12" s="16"/>
      <c r="K12" s="16"/>
      <c r="L12" s="16"/>
      <c r="M12" s="9" t="s">
        <v>396</v>
      </c>
    </row>
    <row r="13" spans="1:18" x14ac:dyDescent="0.2">
      <c r="A13" s="10" t="str">
        <f t="shared" si="1"/>
        <v>2025/10末</v>
      </c>
      <c r="B13" s="10" t="str">
        <f t="shared" si="1"/>
        <v>令和7/10末</v>
      </c>
      <c r="C13" s="18">
        <v>11</v>
      </c>
      <c r="D13" s="18">
        <v>12</v>
      </c>
      <c r="E13" s="19" t="s">
        <v>52</v>
      </c>
      <c r="F13" s="18"/>
      <c r="G13" s="18"/>
      <c r="H13" s="18"/>
      <c r="I13" s="18"/>
      <c r="J13" s="18"/>
      <c r="K13" s="18"/>
      <c r="L13" s="18"/>
      <c r="M13" s="7" t="s">
        <v>396</v>
      </c>
    </row>
    <row r="14" spans="1:18" x14ac:dyDescent="0.2">
      <c r="A14" s="8" t="str">
        <f t="shared" si="1"/>
        <v>2025/10末</v>
      </c>
      <c r="B14" s="8" t="str">
        <f t="shared" si="1"/>
        <v>令和7/10末</v>
      </c>
      <c r="C14" s="16">
        <v>12</v>
      </c>
      <c r="D14" s="16">
        <v>13</v>
      </c>
      <c r="E14" s="17" t="s">
        <v>53</v>
      </c>
      <c r="F14" s="16"/>
      <c r="G14" s="16"/>
      <c r="H14" s="16"/>
      <c r="I14" s="16"/>
      <c r="J14" s="16"/>
      <c r="K14" s="16"/>
      <c r="L14" s="16"/>
      <c r="M14" s="9" t="s">
        <v>396</v>
      </c>
    </row>
    <row r="15" spans="1:18" x14ac:dyDescent="0.2">
      <c r="A15" s="10" t="str">
        <f t="shared" si="1"/>
        <v>2025/10末</v>
      </c>
      <c r="B15" s="10" t="str">
        <f t="shared" si="1"/>
        <v>令和7/10末</v>
      </c>
      <c r="C15" s="18">
        <v>13</v>
      </c>
      <c r="D15" s="18">
        <v>14</v>
      </c>
      <c r="E15" s="19" t="s">
        <v>54</v>
      </c>
      <c r="F15" s="18"/>
      <c r="G15" s="18"/>
      <c r="H15" s="18"/>
      <c r="I15" s="18"/>
      <c r="J15" s="18"/>
      <c r="K15" s="18"/>
      <c r="L15" s="18"/>
      <c r="M15" s="7" t="s">
        <v>396</v>
      </c>
    </row>
    <row r="16" spans="1:18" x14ac:dyDescent="0.2">
      <c r="A16" s="8" t="str">
        <f t="shared" si="1"/>
        <v>2025/10末</v>
      </c>
      <c r="B16" s="8" t="str">
        <f t="shared" si="1"/>
        <v>令和7/10末</v>
      </c>
      <c r="C16" s="16">
        <v>14</v>
      </c>
      <c r="D16" s="16">
        <v>15</v>
      </c>
      <c r="E16" s="17" t="s">
        <v>55</v>
      </c>
      <c r="F16" s="16"/>
      <c r="G16" s="16"/>
      <c r="H16" s="16"/>
      <c r="I16" s="16"/>
      <c r="J16" s="16"/>
      <c r="K16" s="16"/>
      <c r="L16" s="16"/>
      <c r="M16" s="9" t="s">
        <v>396</v>
      </c>
    </row>
    <row r="17" spans="1:13" x14ac:dyDescent="0.2">
      <c r="A17" s="10" t="str">
        <f t="shared" si="1"/>
        <v>2025/10末</v>
      </c>
      <c r="B17" s="10" t="str">
        <f t="shared" si="1"/>
        <v>令和7/10末</v>
      </c>
      <c r="C17" s="18">
        <v>15</v>
      </c>
      <c r="D17" s="18">
        <v>16</v>
      </c>
      <c r="E17" s="19" t="s">
        <v>56</v>
      </c>
      <c r="F17" s="18"/>
      <c r="G17" s="18"/>
      <c r="H17" s="18"/>
      <c r="I17" s="18"/>
      <c r="J17" s="18"/>
      <c r="K17" s="18"/>
      <c r="L17" s="18"/>
      <c r="M17" s="7" t="s">
        <v>396</v>
      </c>
    </row>
    <row r="18" spans="1:13" x14ac:dyDescent="0.2">
      <c r="A18" s="8" t="str">
        <f t="shared" si="1"/>
        <v>2025/10末</v>
      </c>
      <c r="B18" s="8" t="str">
        <f t="shared" si="1"/>
        <v>令和7/10末</v>
      </c>
      <c r="C18" s="16">
        <v>16</v>
      </c>
      <c r="D18" s="16">
        <v>17</v>
      </c>
      <c r="E18" s="17" t="s">
        <v>57</v>
      </c>
      <c r="F18" s="16"/>
      <c r="G18" s="16"/>
      <c r="H18" s="16"/>
      <c r="I18" s="16"/>
      <c r="J18" s="16"/>
      <c r="K18" s="16"/>
      <c r="L18" s="16"/>
      <c r="M18" s="9" t="s">
        <v>396</v>
      </c>
    </row>
    <row r="19" spans="1:13" x14ac:dyDescent="0.2">
      <c r="A19" s="10" t="str">
        <f t="shared" si="1"/>
        <v>2025/10末</v>
      </c>
      <c r="B19" s="10" t="str">
        <f t="shared" si="1"/>
        <v>令和7/10末</v>
      </c>
      <c r="C19" s="18">
        <v>17</v>
      </c>
      <c r="D19" s="18">
        <v>18</v>
      </c>
      <c r="E19" s="19" t="s">
        <v>58</v>
      </c>
      <c r="F19" s="18"/>
      <c r="G19" s="18"/>
      <c r="H19" s="18"/>
      <c r="I19" s="18"/>
      <c r="J19" s="18"/>
      <c r="K19" s="18"/>
      <c r="L19" s="18"/>
      <c r="M19" s="7" t="s">
        <v>396</v>
      </c>
    </row>
    <row r="20" spans="1:13" x14ac:dyDescent="0.2">
      <c r="A20" s="8" t="str">
        <f t="shared" si="1"/>
        <v>2025/10末</v>
      </c>
      <c r="B20" s="8" t="str">
        <f t="shared" si="1"/>
        <v>令和7/10末</v>
      </c>
      <c r="C20" s="16">
        <v>18</v>
      </c>
      <c r="D20" s="16">
        <v>19</v>
      </c>
      <c r="E20" s="17" t="s">
        <v>59</v>
      </c>
      <c r="F20" s="16"/>
      <c r="G20" s="16"/>
      <c r="H20" s="16"/>
      <c r="I20" s="16"/>
      <c r="J20" s="16"/>
      <c r="K20" s="16"/>
      <c r="L20" s="16"/>
      <c r="M20" s="9" t="s">
        <v>396</v>
      </c>
    </row>
    <row r="21" spans="1:13" x14ac:dyDescent="0.2">
      <c r="A21" s="10" t="str">
        <f t="shared" ref="A21:B36" si="2">A20</f>
        <v>2025/10末</v>
      </c>
      <c r="B21" s="10" t="str">
        <f t="shared" si="2"/>
        <v>令和7/10末</v>
      </c>
      <c r="C21" s="18">
        <v>19</v>
      </c>
      <c r="D21" s="18">
        <v>103</v>
      </c>
      <c r="E21" s="19" t="s">
        <v>60</v>
      </c>
      <c r="F21" s="18"/>
      <c r="G21" s="18"/>
      <c r="H21" s="18"/>
      <c r="I21" s="18"/>
      <c r="J21" s="18"/>
      <c r="K21" s="18"/>
      <c r="L21" s="18"/>
      <c r="M21" s="7" t="s">
        <v>396</v>
      </c>
    </row>
    <row r="22" spans="1:13" x14ac:dyDescent="0.2">
      <c r="A22" s="8" t="str">
        <f t="shared" si="2"/>
        <v>2025/10末</v>
      </c>
      <c r="B22" s="8" t="str">
        <f t="shared" si="2"/>
        <v>令和7/10末</v>
      </c>
      <c r="C22" s="16">
        <v>20</v>
      </c>
      <c r="D22" s="16">
        <v>104</v>
      </c>
      <c r="E22" s="17" t="s">
        <v>61</v>
      </c>
      <c r="F22" s="16"/>
      <c r="G22" s="16"/>
      <c r="H22" s="16"/>
      <c r="I22" s="16"/>
      <c r="J22" s="16"/>
      <c r="K22" s="16"/>
      <c r="L22" s="16"/>
      <c r="M22" s="9" t="s">
        <v>396</v>
      </c>
    </row>
    <row r="23" spans="1:13" x14ac:dyDescent="0.2">
      <c r="A23" s="10" t="str">
        <f t="shared" si="2"/>
        <v>2025/10末</v>
      </c>
      <c r="B23" s="10" t="str">
        <f t="shared" si="2"/>
        <v>令和7/10末</v>
      </c>
      <c r="C23" s="18">
        <v>21</v>
      </c>
      <c r="D23" s="18">
        <v>105</v>
      </c>
      <c r="E23" s="19" t="s">
        <v>62</v>
      </c>
      <c r="F23" s="18"/>
      <c r="G23" s="18"/>
      <c r="H23" s="18"/>
      <c r="I23" s="18"/>
      <c r="J23" s="18"/>
      <c r="K23" s="18"/>
      <c r="L23" s="18"/>
      <c r="M23" s="7" t="s">
        <v>396</v>
      </c>
    </row>
    <row r="24" spans="1:13" x14ac:dyDescent="0.2">
      <c r="A24" s="8" t="str">
        <f t="shared" si="2"/>
        <v>2025/10末</v>
      </c>
      <c r="B24" s="8" t="str">
        <f t="shared" si="2"/>
        <v>令和7/10末</v>
      </c>
      <c r="C24" s="16">
        <v>22</v>
      </c>
      <c r="D24" s="16">
        <v>20</v>
      </c>
      <c r="E24" s="17" t="s">
        <v>63</v>
      </c>
      <c r="F24" s="16"/>
      <c r="G24" s="16"/>
      <c r="H24" s="16"/>
      <c r="I24" s="16"/>
      <c r="J24" s="16"/>
      <c r="K24" s="16"/>
      <c r="L24" s="16"/>
      <c r="M24" s="9" t="s">
        <v>396</v>
      </c>
    </row>
    <row r="25" spans="1:13" x14ac:dyDescent="0.2">
      <c r="A25" s="10" t="str">
        <f t="shared" si="2"/>
        <v>2025/10末</v>
      </c>
      <c r="B25" s="10" t="str">
        <f t="shared" si="2"/>
        <v>令和7/10末</v>
      </c>
      <c r="C25" s="18">
        <v>23</v>
      </c>
      <c r="D25" s="18">
        <v>21</v>
      </c>
      <c r="E25" s="19" t="s">
        <v>64</v>
      </c>
      <c r="F25" s="18"/>
      <c r="G25" s="18"/>
      <c r="H25" s="18"/>
      <c r="I25" s="18"/>
      <c r="J25" s="18"/>
      <c r="K25" s="18"/>
      <c r="L25" s="18"/>
      <c r="M25" s="7" t="s">
        <v>396</v>
      </c>
    </row>
    <row r="26" spans="1:13" x14ac:dyDescent="0.2">
      <c r="A26" s="8" t="str">
        <f t="shared" si="2"/>
        <v>2025/10末</v>
      </c>
      <c r="B26" s="8" t="str">
        <f t="shared" si="2"/>
        <v>令和7/10末</v>
      </c>
      <c r="C26" s="16">
        <v>24</v>
      </c>
      <c r="D26" s="16">
        <v>22</v>
      </c>
      <c r="E26" s="17" t="s">
        <v>65</v>
      </c>
      <c r="F26" s="16"/>
      <c r="G26" s="16"/>
      <c r="H26" s="16"/>
      <c r="I26" s="16"/>
      <c r="J26" s="16"/>
      <c r="K26" s="16"/>
      <c r="L26" s="16"/>
      <c r="M26" s="9" t="s">
        <v>396</v>
      </c>
    </row>
    <row r="27" spans="1:13" x14ac:dyDescent="0.2">
      <c r="A27" s="10" t="str">
        <f t="shared" si="2"/>
        <v>2025/10末</v>
      </c>
      <c r="B27" s="10" t="str">
        <f t="shared" si="2"/>
        <v>令和7/10末</v>
      </c>
      <c r="C27" s="18">
        <v>25</v>
      </c>
      <c r="D27" s="18">
        <v>23</v>
      </c>
      <c r="E27" s="19" t="s">
        <v>66</v>
      </c>
      <c r="F27" s="18"/>
      <c r="G27" s="18"/>
      <c r="H27" s="18"/>
      <c r="I27" s="18"/>
      <c r="J27" s="18"/>
      <c r="K27" s="18"/>
      <c r="L27" s="18"/>
      <c r="M27" s="7" t="s">
        <v>396</v>
      </c>
    </row>
    <row r="28" spans="1:13" x14ac:dyDescent="0.2">
      <c r="A28" s="8" t="str">
        <f t="shared" si="2"/>
        <v>2025/10末</v>
      </c>
      <c r="B28" s="8" t="str">
        <f t="shared" si="2"/>
        <v>令和7/10末</v>
      </c>
      <c r="C28" s="16">
        <v>26</v>
      </c>
      <c r="D28" s="16">
        <v>24</v>
      </c>
      <c r="E28" s="17" t="s">
        <v>67</v>
      </c>
      <c r="F28" s="16"/>
      <c r="G28" s="16"/>
      <c r="H28" s="16"/>
      <c r="I28" s="16"/>
      <c r="J28" s="16"/>
      <c r="K28" s="16"/>
      <c r="L28" s="16"/>
      <c r="M28" s="9" t="s">
        <v>396</v>
      </c>
    </row>
    <row r="29" spans="1:13" x14ac:dyDescent="0.2">
      <c r="A29" s="10" t="str">
        <f t="shared" si="2"/>
        <v>2025/10末</v>
      </c>
      <c r="B29" s="10" t="str">
        <f t="shared" si="2"/>
        <v>令和7/10末</v>
      </c>
      <c r="C29" s="18">
        <v>27</v>
      </c>
      <c r="D29" s="18">
        <v>25</v>
      </c>
      <c r="E29" s="19" t="s">
        <v>68</v>
      </c>
      <c r="F29" s="18"/>
      <c r="G29" s="18"/>
      <c r="H29" s="18"/>
      <c r="I29" s="18"/>
      <c r="J29" s="18"/>
      <c r="K29" s="18"/>
      <c r="L29" s="18"/>
      <c r="M29" s="7" t="s">
        <v>396</v>
      </c>
    </row>
    <row r="30" spans="1:13" x14ac:dyDescent="0.2">
      <c r="A30" s="8" t="str">
        <f t="shared" si="2"/>
        <v>2025/10末</v>
      </c>
      <c r="B30" s="8" t="str">
        <f t="shared" si="2"/>
        <v>令和7/10末</v>
      </c>
      <c r="C30" s="16">
        <v>28</v>
      </c>
      <c r="D30" s="16">
        <v>26</v>
      </c>
      <c r="E30" s="17" t="s">
        <v>69</v>
      </c>
      <c r="F30" s="16"/>
      <c r="G30" s="16"/>
      <c r="H30" s="16"/>
      <c r="I30" s="16"/>
      <c r="J30" s="16"/>
      <c r="K30" s="16"/>
      <c r="L30" s="16"/>
      <c r="M30" s="9" t="s">
        <v>396</v>
      </c>
    </row>
    <row r="31" spans="1:13" x14ac:dyDescent="0.2">
      <c r="A31" s="10" t="str">
        <f t="shared" si="2"/>
        <v>2025/10末</v>
      </c>
      <c r="B31" s="10" t="str">
        <f t="shared" si="2"/>
        <v>令和7/10末</v>
      </c>
      <c r="C31" s="18">
        <v>29</v>
      </c>
      <c r="D31" s="18">
        <v>28</v>
      </c>
      <c r="E31" s="19" t="s">
        <v>70</v>
      </c>
      <c r="F31" s="18"/>
      <c r="G31" s="18"/>
      <c r="H31" s="18"/>
      <c r="I31" s="18"/>
      <c r="J31" s="18"/>
      <c r="K31" s="18"/>
      <c r="L31" s="18"/>
      <c r="M31" s="7" t="s">
        <v>396</v>
      </c>
    </row>
    <row r="32" spans="1:13" x14ac:dyDescent="0.2">
      <c r="A32" s="8" t="str">
        <f t="shared" si="2"/>
        <v>2025/10末</v>
      </c>
      <c r="B32" s="8" t="str">
        <f t="shared" si="2"/>
        <v>令和7/10末</v>
      </c>
      <c r="C32" s="16">
        <v>30</v>
      </c>
      <c r="D32" s="16">
        <v>29</v>
      </c>
      <c r="E32" s="17" t="s">
        <v>71</v>
      </c>
      <c r="F32" s="16"/>
      <c r="G32" s="16"/>
      <c r="H32" s="16"/>
      <c r="I32" s="16"/>
      <c r="J32" s="16"/>
      <c r="K32" s="16"/>
      <c r="L32" s="16"/>
      <c r="M32" s="9" t="s">
        <v>396</v>
      </c>
    </row>
    <row r="33" spans="1:13" x14ac:dyDescent="0.2">
      <c r="A33" s="10" t="str">
        <f t="shared" si="2"/>
        <v>2025/10末</v>
      </c>
      <c r="B33" s="10" t="str">
        <f t="shared" si="2"/>
        <v>令和7/10末</v>
      </c>
      <c r="C33" s="18">
        <v>31</v>
      </c>
      <c r="D33" s="18">
        <v>30</v>
      </c>
      <c r="E33" s="19" t="s">
        <v>72</v>
      </c>
      <c r="F33" s="18"/>
      <c r="G33" s="18"/>
      <c r="H33" s="18"/>
      <c r="I33" s="18"/>
      <c r="J33" s="18"/>
      <c r="K33" s="18"/>
      <c r="L33" s="18"/>
      <c r="M33" s="7" t="s">
        <v>396</v>
      </c>
    </row>
    <row r="34" spans="1:13" x14ac:dyDescent="0.2">
      <c r="A34" s="8" t="str">
        <f t="shared" si="2"/>
        <v>2025/10末</v>
      </c>
      <c r="B34" s="8" t="str">
        <f t="shared" si="2"/>
        <v>令和7/10末</v>
      </c>
      <c r="C34" s="16">
        <v>32</v>
      </c>
      <c r="D34" s="16">
        <v>31</v>
      </c>
      <c r="E34" s="17" t="s">
        <v>73</v>
      </c>
      <c r="F34" s="16"/>
      <c r="G34" s="16"/>
      <c r="H34" s="16"/>
      <c r="I34" s="16"/>
      <c r="J34" s="16"/>
      <c r="K34" s="16"/>
      <c r="L34" s="16"/>
      <c r="M34" s="9" t="s">
        <v>396</v>
      </c>
    </row>
    <row r="35" spans="1:13" x14ac:dyDescent="0.2">
      <c r="A35" s="10" t="str">
        <f t="shared" si="2"/>
        <v>2025/10末</v>
      </c>
      <c r="B35" s="10" t="str">
        <f t="shared" si="2"/>
        <v>令和7/10末</v>
      </c>
      <c r="C35" s="18">
        <v>33</v>
      </c>
      <c r="D35" s="18">
        <v>32</v>
      </c>
      <c r="E35" s="19" t="s">
        <v>74</v>
      </c>
      <c r="F35" s="18"/>
      <c r="G35" s="18"/>
      <c r="H35" s="18"/>
      <c r="I35" s="18"/>
      <c r="J35" s="18"/>
      <c r="K35" s="18"/>
      <c r="L35" s="18"/>
      <c r="M35" s="7" t="s">
        <v>396</v>
      </c>
    </row>
    <row r="36" spans="1:13" x14ac:dyDescent="0.2">
      <c r="A36" s="8" t="str">
        <f t="shared" si="2"/>
        <v>2025/10末</v>
      </c>
      <c r="B36" s="8" t="str">
        <f t="shared" si="2"/>
        <v>令和7/10末</v>
      </c>
      <c r="C36" s="16">
        <v>34</v>
      </c>
      <c r="D36" s="16">
        <v>33</v>
      </c>
      <c r="E36" s="17" t="s">
        <v>75</v>
      </c>
      <c r="F36" s="16"/>
      <c r="G36" s="16"/>
      <c r="H36" s="16"/>
      <c r="I36" s="16"/>
      <c r="J36" s="16"/>
      <c r="K36" s="16"/>
      <c r="L36" s="16"/>
      <c r="M36" s="9" t="s">
        <v>396</v>
      </c>
    </row>
    <row r="37" spans="1:13" x14ac:dyDescent="0.2">
      <c r="A37" s="10" t="str">
        <f t="shared" ref="A37:B52" si="3">A36</f>
        <v>2025/10末</v>
      </c>
      <c r="B37" s="10" t="str">
        <f t="shared" si="3"/>
        <v>令和7/10末</v>
      </c>
      <c r="C37" s="18">
        <v>35</v>
      </c>
      <c r="D37" s="18">
        <v>34</v>
      </c>
      <c r="E37" s="19" t="s">
        <v>76</v>
      </c>
      <c r="F37" s="18"/>
      <c r="G37" s="18"/>
      <c r="H37" s="18"/>
      <c r="I37" s="18"/>
      <c r="J37" s="18"/>
      <c r="K37" s="18"/>
      <c r="L37" s="18"/>
      <c r="M37" s="7" t="s">
        <v>396</v>
      </c>
    </row>
    <row r="38" spans="1:13" x14ac:dyDescent="0.2">
      <c r="A38" s="8" t="str">
        <f t="shared" si="3"/>
        <v>2025/10末</v>
      </c>
      <c r="B38" s="8" t="str">
        <f t="shared" si="3"/>
        <v>令和7/10末</v>
      </c>
      <c r="C38" s="16">
        <v>36</v>
      </c>
      <c r="D38" s="16">
        <v>35</v>
      </c>
      <c r="E38" s="17" t="s">
        <v>77</v>
      </c>
      <c r="F38" s="16"/>
      <c r="G38" s="16"/>
      <c r="H38" s="16"/>
      <c r="I38" s="16"/>
      <c r="J38" s="16"/>
      <c r="K38" s="16"/>
      <c r="L38" s="16"/>
      <c r="M38" s="9" t="s">
        <v>396</v>
      </c>
    </row>
    <row r="39" spans="1:13" x14ac:dyDescent="0.2">
      <c r="A39" s="10" t="str">
        <f t="shared" si="3"/>
        <v>2025/10末</v>
      </c>
      <c r="B39" s="10" t="str">
        <f t="shared" si="3"/>
        <v>令和7/10末</v>
      </c>
      <c r="C39" s="18">
        <v>37</v>
      </c>
      <c r="D39" s="18">
        <v>36</v>
      </c>
      <c r="E39" s="19" t="s">
        <v>78</v>
      </c>
      <c r="F39" s="18"/>
      <c r="G39" s="18"/>
      <c r="H39" s="18"/>
      <c r="I39" s="18"/>
      <c r="J39" s="18"/>
      <c r="K39" s="18"/>
      <c r="L39" s="18"/>
      <c r="M39" s="7" t="s">
        <v>396</v>
      </c>
    </row>
    <row r="40" spans="1:13" x14ac:dyDescent="0.2">
      <c r="A40" s="8" t="str">
        <f t="shared" si="3"/>
        <v>2025/10末</v>
      </c>
      <c r="B40" s="8" t="str">
        <f t="shared" si="3"/>
        <v>令和7/10末</v>
      </c>
      <c r="C40" s="16">
        <v>38</v>
      </c>
      <c r="D40" s="16">
        <v>37</v>
      </c>
      <c r="E40" s="17" t="s">
        <v>79</v>
      </c>
      <c r="F40" s="16"/>
      <c r="G40" s="16"/>
      <c r="H40" s="16"/>
      <c r="I40" s="16"/>
      <c r="J40" s="16"/>
      <c r="K40" s="16"/>
      <c r="L40" s="16"/>
      <c r="M40" s="9" t="s">
        <v>396</v>
      </c>
    </row>
    <row r="41" spans="1:13" x14ac:dyDescent="0.2">
      <c r="A41" s="10" t="str">
        <f t="shared" si="3"/>
        <v>2025/10末</v>
      </c>
      <c r="B41" s="10" t="str">
        <f t="shared" si="3"/>
        <v>令和7/10末</v>
      </c>
      <c r="C41" s="18">
        <v>39</v>
      </c>
      <c r="D41" s="18">
        <v>38</v>
      </c>
      <c r="E41" s="19" t="s">
        <v>80</v>
      </c>
      <c r="F41" s="18"/>
      <c r="G41" s="18"/>
      <c r="H41" s="18"/>
      <c r="I41" s="18"/>
      <c r="J41" s="18"/>
      <c r="K41" s="18"/>
      <c r="L41" s="18"/>
      <c r="M41" s="7" t="s">
        <v>396</v>
      </c>
    </row>
    <row r="42" spans="1:13" x14ac:dyDescent="0.2">
      <c r="A42" s="8" t="str">
        <f t="shared" si="3"/>
        <v>2025/10末</v>
      </c>
      <c r="B42" s="8" t="str">
        <f t="shared" si="3"/>
        <v>令和7/10末</v>
      </c>
      <c r="C42" s="16">
        <v>40</v>
      </c>
      <c r="D42" s="16">
        <v>39</v>
      </c>
      <c r="E42" s="17" t="s">
        <v>81</v>
      </c>
      <c r="F42" s="16"/>
      <c r="G42" s="16"/>
      <c r="H42" s="16"/>
      <c r="I42" s="16"/>
      <c r="J42" s="16"/>
      <c r="K42" s="16"/>
      <c r="L42" s="16"/>
      <c r="M42" s="9" t="s">
        <v>396</v>
      </c>
    </row>
    <row r="43" spans="1:13" x14ac:dyDescent="0.2">
      <c r="A43" s="10" t="str">
        <f t="shared" si="3"/>
        <v>2025/10末</v>
      </c>
      <c r="B43" s="10" t="str">
        <f t="shared" si="3"/>
        <v>令和7/10末</v>
      </c>
      <c r="C43" s="18">
        <v>41</v>
      </c>
      <c r="D43" s="18">
        <v>40</v>
      </c>
      <c r="E43" s="19" t="s">
        <v>465</v>
      </c>
      <c r="F43" s="18"/>
      <c r="G43" s="18"/>
      <c r="H43" s="18"/>
      <c r="I43" s="18"/>
      <c r="J43" s="18"/>
      <c r="K43" s="18"/>
      <c r="L43" s="18"/>
      <c r="M43" s="7" t="s">
        <v>396</v>
      </c>
    </row>
    <row r="44" spans="1:13" x14ac:dyDescent="0.2">
      <c r="A44" s="8" t="str">
        <f t="shared" si="3"/>
        <v>2025/10末</v>
      </c>
      <c r="B44" s="8" t="str">
        <f t="shared" si="3"/>
        <v>令和7/10末</v>
      </c>
      <c r="C44" s="16">
        <v>42</v>
      </c>
      <c r="D44" s="16">
        <v>41</v>
      </c>
      <c r="E44" s="17" t="s">
        <v>466</v>
      </c>
      <c r="F44" s="16"/>
      <c r="G44" s="16"/>
      <c r="H44" s="16"/>
      <c r="I44" s="16"/>
      <c r="J44" s="16"/>
      <c r="K44" s="16"/>
      <c r="L44" s="16"/>
      <c r="M44" s="9" t="s">
        <v>396</v>
      </c>
    </row>
    <row r="45" spans="1:13" x14ac:dyDescent="0.2">
      <c r="A45" s="10" t="str">
        <f t="shared" si="3"/>
        <v>2025/10末</v>
      </c>
      <c r="B45" s="10" t="str">
        <f t="shared" si="3"/>
        <v>令和7/10末</v>
      </c>
      <c r="C45" s="18">
        <v>43</v>
      </c>
      <c r="D45" s="18">
        <v>42</v>
      </c>
      <c r="E45" s="19" t="s">
        <v>82</v>
      </c>
      <c r="F45" s="18"/>
      <c r="G45" s="18"/>
      <c r="H45" s="18"/>
      <c r="I45" s="18"/>
      <c r="J45" s="18"/>
      <c r="K45" s="18"/>
      <c r="L45" s="18"/>
      <c r="M45" s="7" t="s">
        <v>396</v>
      </c>
    </row>
    <row r="46" spans="1:13" x14ac:dyDescent="0.2">
      <c r="A46" s="8" t="str">
        <f t="shared" si="3"/>
        <v>2025/10末</v>
      </c>
      <c r="B46" s="8" t="str">
        <f t="shared" si="3"/>
        <v>令和7/10末</v>
      </c>
      <c r="C46" s="16">
        <v>44</v>
      </c>
      <c r="D46" s="16">
        <v>43</v>
      </c>
      <c r="E46" s="17" t="s">
        <v>83</v>
      </c>
      <c r="F46" s="16"/>
      <c r="G46" s="16"/>
      <c r="H46" s="16"/>
      <c r="I46" s="16"/>
      <c r="J46" s="16"/>
      <c r="K46" s="16"/>
      <c r="L46" s="16"/>
      <c r="M46" s="9" t="s">
        <v>396</v>
      </c>
    </row>
    <row r="47" spans="1:13" x14ac:dyDescent="0.2">
      <c r="A47" s="10" t="str">
        <f t="shared" si="3"/>
        <v>2025/10末</v>
      </c>
      <c r="B47" s="10" t="str">
        <f t="shared" si="3"/>
        <v>令和7/10末</v>
      </c>
      <c r="C47" s="18">
        <v>45</v>
      </c>
      <c r="D47" s="18">
        <v>44</v>
      </c>
      <c r="E47" s="19" t="s">
        <v>84</v>
      </c>
      <c r="F47" s="18"/>
      <c r="G47" s="18"/>
      <c r="H47" s="18"/>
      <c r="I47" s="18"/>
      <c r="J47" s="18"/>
      <c r="K47" s="18"/>
      <c r="L47" s="18"/>
      <c r="M47" s="7" t="s">
        <v>396</v>
      </c>
    </row>
    <row r="48" spans="1:13" x14ac:dyDescent="0.2">
      <c r="A48" s="8" t="str">
        <f t="shared" si="3"/>
        <v>2025/10末</v>
      </c>
      <c r="B48" s="8" t="str">
        <f t="shared" si="3"/>
        <v>令和7/10末</v>
      </c>
      <c r="C48" s="16">
        <v>46</v>
      </c>
      <c r="D48" s="16">
        <v>45</v>
      </c>
      <c r="E48" s="17" t="s">
        <v>85</v>
      </c>
      <c r="F48" s="16"/>
      <c r="G48" s="16"/>
      <c r="H48" s="16"/>
      <c r="I48" s="16"/>
      <c r="J48" s="16"/>
      <c r="K48" s="16"/>
      <c r="L48" s="16"/>
      <c r="M48" s="9" t="s">
        <v>396</v>
      </c>
    </row>
    <row r="49" spans="1:13" x14ac:dyDescent="0.2">
      <c r="A49" s="10" t="str">
        <f t="shared" si="3"/>
        <v>2025/10末</v>
      </c>
      <c r="B49" s="10" t="str">
        <f t="shared" si="3"/>
        <v>令和7/10末</v>
      </c>
      <c r="C49" s="18">
        <v>47</v>
      </c>
      <c r="D49" s="18">
        <v>46</v>
      </c>
      <c r="E49" s="19" t="s">
        <v>86</v>
      </c>
      <c r="F49" s="18"/>
      <c r="G49" s="18"/>
      <c r="H49" s="18"/>
      <c r="I49" s="18"/>
      <c r="J49" s="18"/>
      <c r="K49" s="18"/>
      <c r="L49" s="18"/>
      <c r="M49" s="7" t="s">
        <v>396</v>
      </c>
    </row>
    <row r="50" spans="1:13" x14ac:dyDescent="0.2">
      <c r="A50" s="8" t="str">
        <f t="shared" si="3"/>
        <v>2025/10末</v>
      </c>
      <c r="B50" s="8" t="str">
        <f t="shared" si="3"/>
        <v>令和7/10末</v>
      </c>
      <c r="C50" s="16">
        <v>48</v>
      </c>
      <c r="D50" s="16">
        <v>47</v>
      </c>
      <c r="E50" s="17" t="s">
        <v>87</v>
      </c>
      <c r="F50" s="16"/>
      <c r="G50" s="16"/>
      <c r="H50" s="16"/>
      <c r="I50" s="16"/>
      <c r="J50" s="16"/>
      <c r="K50" s="16"/>
      <c r="L50" s="16"/>
      <c r="M50" s="9" t="s">
        <v>396</v>
      </c>
    </row>
    <row r="51" spans="1:13" x14ac:dyDescent="0.2">
      <c r="A51" s="10" t="str">
        <f t="shared" si="3"/>
        <v>2025/10末</v>
      </c>
      <c r="B51" s="10" t="str">
        <f t="shared" si="3"/>
        <v>令和7/10末</v>
      </c>
      <c r="C51" s="18">
        <v>49</v>
      </c>
      <c r="D51" s="18">
        <v>48</v>
      </c>
      <c r="E51" s="19" t="s">
        <v>88</v>
      </c>
      <c r="F51" s="18"/>
      <c r="G51" s="18"/>
      <c r="H51" s="18"/>
      <c r="I51" s="18"/>
      <c r="J51" s="18"/>
      <c r="K51" s="18"/>
      <c r="L51" s="18"/>
      <c r="M51" s="7" t="s">
        <v>396</v>
      </c>
    </row>
    <row r="52" spans="1:13" x14ac:dyDescent="0.2">
      <c r="A52" s="8" t="str">
        <f t="shared" si="3"/>
        <v>2025/10末</v>
      </c>
      <c r="B52" s="8" t="str">
        <f t="shared" si="3"/>
        <v>令和7/10末</v>
      </c>
      <c r="C52" s="16">
        <v>50</v>
      </c>
      <c r="D52" s="16">
        <v>49</v>
      </c>
      <c r="E52" s="17" t="s">
        <v>89</v>
      </c>
      <c r="F52" s="16"/>
      <c r="G52" s="16"/>
      <c r="H52" s="16"/>
      <c r="I52" s="16"/>
      <c r="J52" s="16"/>
      <c r="K52" s="16"/>
      <c r="L52" s="16"/>
      <c r="M52" s="9" t="s">
        <v>396</v>
      </c>
    </row>
    <row r="53" spans="1:13" x14ac:dyDescent="0.2">
      <c r="A53" s="10" t="str">
        <f t="shared" ref="A53:B68" si="4">A52</f>
        <v>2025/10末</v>
      </c>
      <c r="B53" s="10" t="str">
        <f t="shared" si="4"/>
        <v>令和7/10末</v>
      </c>
      <c r="C53" s="18">
        <v>51</v>
      </c>
      <c r="D53" s="18">
        <v>50</v>
      </c>
      <c r="E53" s="19" t="s">
        <v>90</v>
      </c>
      <c r="F53" s="18"/>
      <c r="G53" s="18"/>
      <c r="H53" s="18"/>
      <c r="I53" s="18"/>
      <c r="J53" s="18"/>
      <c r="K53" s="18"/>
      <c r="L53" s="18"/>
      <c r="M53" s="7" t="s">
        <v>396</v>
      </c>
    </row>
    <row r="54" spans="1:13" x14ac:dyDescent="0.2">
      <c r="A54" s="8" t="str">
        <f t="shared" si="4"/>
        <v>2025/10末</v>
      </c>
      <c r="B54" s="8" t="str">
        <f t="shared" si="4"/>
        <v>令和7/10末</v>
      </c>
      <c r="C54" s="16">
        <v>52</v>
      </c>
      <c r="D54" s="16">
        <v>51</v>
      </c>
      <c r="E54" s="17" t="s">
        <v>91</v>
      </c>
      <c r="F54" s="16"/>
      <c r="G54" s="16"/>
      <c r="H54" s="16"/>
      <c r="I54" s="16"/>
      <c r="J54" s="16"/>
      <c r="K54" s="16"/>
      <c r="L54" s="16"/>
      <c r="M54" s="9" t="s">
        <v>396</v>
      </c>
    </row>
    <row r="55" spans="1:13" x14ac:dyDescent="0.2">
      <c r="A55" s="10" t="str">
        <f t="shared" si="4"/>
        <v>2025/10末</v>
      </c>
      <c r="B55" s="10" t="str">
        <f t="shared" si="4"/>
        <v>令和7/10末</v>
      </c>
      <c r="C55" s="18">
        <v>53</v>
      </c>
      <c r="D55" s="18">
        <v>52</v>
      </c>
      <c r="E55" s="19" t="s">
        <v>92</v>
      </c>
      <c r="F55" s="18"/>
      <c r="G55" s="18"/>
      <c r="H55" s="18"/>
      <c r="I55" s="18"/>
      <c r="J55" s="18"/>
      <c r="K55" s="18"/>
      <c r="L55" s="18"/>
      <c r="M55" s="7" t="s">
        <v>396</v>
      </c>
    </row>
    <row r="56" spans="1:13" x14ac:dyDescent="0.2">
      <c r="A56" s="8" t="str">
        <f t="shared" si="4"/>
        <v>2025/10末</v>
      </c>
      <c r="B56" s="8" t="str">
        <f t="shared" si="4"/>
        <v>令和7/10末</v>
      </c>
      <c r="C56" s="16">
        <v>54</v>
      </c>
      <c r="D56" s="16">
        <v>53</v>
      </c>
      <c r="E56" s="17" t="s">
        <v>93</v>
      </c>
      <c r="F56" s="16"/>
      <c r="G56" s="16"/>
      <c r="H56" s="16"/>
      <c r="I56" s="16"/>
      <c r="J56" s="16"/>
      <c r="K56" s="16"/>
      <c r="L56" s="16"/>
      <c r="M56" s="9" t="s">
        <v>396</v>
      </c>
    </row>
    <row r="57" spans="1:13" x14ac:dyDescent="0.2">
      <c r="A57" s="10" t="str">
        <f t="shared" si="4"/>
        <v>2025/10末</v>
      </c>
      <c r="B57" s="10" t="str">
        <f t="shared" si="4"/>
        <v>令和7/10末</v>
      </c>
      <c r="C57" s="18">
        <v>55</v>
      </c>
      <c r="D57" s="18">
        <v>54</v>
      </c>
      <c r="E57" s="19" t="s">
        <v>94</v>
      </c>
      <c r="F57" s="18"/>
      <c r="G57" s="18"/>
      <c r="H57" s="18"/>
      <c r="I57" s="18"/>
      <c r="J57" s="18"/>
      <c r="K57" s="18"/>
      <c r="L57" s="18"/>
      <c r="M57" s="7" t="s">
        <v>396</v>
      </c>
    </row>
    <row r="58" spans="1:13" x14ac:dyDescent="0.2">
      <c r="A58" s="8" t="str">
        <f t="shared" si="4"/>
        <v>2025/10末</v>
      </c>
      <c r="B58" s="8" t="str">
        <f t="shared" si="4"/>
        <v>令和7/10末</v>
      </c>
      <c r="C58" s="16">
        <v>56</v>
      </c>
      <c r="D58" s="16">
        <v>55</v>
      </c>
      <c r="E58" s="17" t="s">
        <v>95</v>
      </c>
      <c r="F58" s="16"/>
      <c r="G58" s="16"/>
      <c r="H58" s="16"/>
      <c r="I58" s="16"/>
      <c r="J58" s="16"/>
      <c r="K58" s="16"/>
      <c r="L58" s="16"/>
      <c r="M58" s="9" t="s">
        <v>396</v>
      </c>
    </row>
    <row r="59" spans="1:13" x14ac:dyDescent="0.2">
      <c r="A59" s="10" t="str">
        <f t="shared" si="4"/>
        <v>2025/10末</v>
      </c>
      <c r="B59" s="10" t="str">
        <f t="shared" si="4"/>
        <v>令和7/10末</v>
      </c>
      <c r="C59" s="18">
        <v>57</v>
      </c>
      <c r="D59" s="18">
        <v>56</v>
      </c>
      <c r="E59" s="19" t="s">
        <v>467</v>
      </c>
      <c r="F59" s="18"/>
      <c r="G59" s="18"/>
      <c r="H59" s="18"/>
      <c r="I59" s="18"/>
      <c r="J59" s="18"/>
      <c r="K59" s="18"/>
      <c r="L59" s="18"/>
      <c r="M59" s="7" t="s">
        <v>396</v>
      </c>
    </row>
    <row r="60" spans="1:13" x14ac:dyDescent="0.2">
      <c r="A60" s="8" t="str">
        <f t="shared" si="4"/>
        <v>2025/10末</v>
      </c>
      <c r="B60" s="8" t="str">
        <f t="shared" si="4"/>
        <v>令和7/10末</v>
      </c>
      <c r="C60" s="16">
        <v>58</v>
      </c>
      <c r="D60" s="16">
        <v>57</v>
      </c>
      <c r="E60" s="17" t="s">
        <v>96</v>
      </c>
      <c r="F60" s="16"/>
      <c r="G60" s="16"/>
      <c r="H60" s="16"/>
      <c r="I60" s="16"/>
      <c r="J60" s="16"/>
      <c r="K60" s="16"/>
      <c r="L60" s="16"/>
      <c r="M60" s="9" t="s">
        <v>396</v>
      </c>
    </row>
    <row r="61" spans="1:13" x14ac:dyDescent="0.2">
      <c r="A61" s="10" t="str">
        <f t="shared" si="4"/>
        <v>2025/10末</v>
      </c>
      <c r="B61" s="10" t="str">
        <f t="shared" si="4"/>
        <v>令和7/10末</v>
      </c>
      <c r="C61" s="18">
        <v>59</v>
      </c>
      <c r="D61" s="18">
        <v>58</v>
      </c>
      <c r="E61" s="19" t="s">
        <v>97</v>
      </c>
      <c r="F61" s="18"/>
      <c r="G61" s="18"/>
      <c r="H61" s="18"/>
      <c r="I61" s="18"/>
      <c r="J61" s="18"/>
      <c r="K61" s="18"/>
      <c r="L61" s="18"/>
      <c r="M61" s="7" t="s">
        <v>396</v>
      </c>
    </row>
    <row r="62" spans="1:13" x14ac:dyDescent="0.2">
      <c r="A62" s="8" t="str">
        <f t="shared" si="4"/>
        <v>2025/10末</v>
      </c>
      <c r="B62" s="8" t="str">
        <f t="shared" si="4"/>
        <v>令和7/10末</v>
      </c>
      <c r="C62" s="16">
        <v>60</v>
      </c>
      <c r="D62" s="16">
        <v>59</v>
      </c>
      <c r="E62" s="17" t="s">
        <v>98</v>
      </c>
      <c r="F62" s="16"/>
      <c r="G62" s="16"/>
      <c r="H62" s="16"/>
      <c r="I62" s="16"/>
      <c r="J62" s="16"/>
      <c r="K62" s="16"/>
      <c r="L62" s="16"/>
      <c r="M62" s="9" t="s">
        <v>396</v>
      </c>
    </row>
    <row r="63" spans="1:13" x14ac:dyDescent="0.2">
      <c r="A63" s="10" t="str">
        <f t="shared" si="4"/>
        <v>2025/10末</v>
      </c>
      <c r="B63" s="10" t="str">
        <f t="shared" si="4"/>
        <v>令和7/10末</v>
      </c>
      <c r="C63" s="18">
        <v>61</v>
      </c>
      <c r="D63" s="18">
        <v>60</v>
      </c>
      <c r="E63" s="19" t="s">
        <v>99</v>
      </c>
      <c r="F63" s="18"/>
      <c r="G63" s="18"/>
      <c r="H63" s="18"/>
      <c r="I63" s="18"/>
      <c r="J63" s="18"/>
      <c r="K63" s="18"/>
      <c r="L63" s="18"/>
      <c r="M63" s="7" t="s">
        <v>396</v>
      </c>
    </row>
    <row r="64" spans="1:13" x14ac:dyDescent="0.2">
      <c r="A64" s="8" t="str">
        <f t="shared" si="4"/>
        <v>2025/10末</v>
      </c>
      <c r="B64" s="8" t="str">
        <f t="shared" si="4"/>
        <v>令和7/10末</v>
      </c>
      <c r="C64" s="16">
        <v>62</v>
      </c>
      <c r="D64" s="16">
        <v>61</v>
      </c>
      <c r="E64" s="17" t="s">
        <v>100</v>
      </c>
      <c r="F64" s="16"/>
      <c r="G64" s="16"/>
      <c r="H64" s="16"/>
      <c r="I64" s="16"/>
      <c r="J64" s="16"/>
      <c r="K64" s="16"/>
      <c r="L64" s="16"/>
      <c r="M64" s="9" t="s">
        <v>396</v>
      </c>
    </row>
    <row r="65" spans="1:13" x14ac:dyDescent="0.2">
      <c r="A65" s="10" t="str">
        <f t="shared" si="4"/>
        <v>2025/10末</v>
      </c>
      <c r="B65" s="10" t="str">
        <f t="shared" si="4"/>
        <v>令和7/10末</v>
      </c>
      <c r="C65" s="18">
        <v>63</v>
      </c>
      <c r="D65" s="18">
        <v>62</v>
      </c>
      <c r="E65" s="19" t="s">
        <v>101</v>
      </c>
      <c r="F65" s="18"/>
      <c r="G65" s="18"/>
      <c r="H65" s="18"/>
      <c r="I65" s="18"/>
      <c r="J65" s="18"/>
      <c r="K65" s="18"/>
      <c r="L65" s="18"/>
      <c r="M65" s="7" t="s">
        <v>396</v>
      </c>
    </row>
    <row r="66" spans="1:13" x14ac:dyDescent="0.2">
      <c r="A66" s="8" t="str">
        <f t="shared" si="4"/>
        <v>2025/10末</v>
      </c>
      <c r="B66" s="8" t="str">
        <f t="shared" si="4"/>
        <v>令和7/10末</v>
      </c>
      <c r="C66" s="16">
        <v>64</v>
      </c>
      <c r="D66" s="16">
        <v>63</v>
      </c>
      <c r="E66" s="17" t="s">
        <v>102</v>
      </c>
      <c r="F66" s="16"/>
      <c r="G66" s="16"/>
      <c r="H66" s="16"/>
      <c r="I66" s="16"/>
      <c r="J66" s="16"/>
      <c r="K66" s="16"/>
      <c r="L66" s="16"/>
      <c r="M66" s="9" t="s">
        <v>396</v>
      </c>
    </row>
    <row r="67" spans="1:13" x14ac:dyDescent="0.2">
      <c r="A67" s="10" t="str">
        <f t="shared" si="4"/>
        <v>2025/10末</v>
      </c>
      <c r="B67" s="10" t="str">
        <f t="shared" si="4"/>
        <v>令和7/10末</v>
      </c>
      <c r="C67" s="18">
        <v>65</v>
      </c>
      <c r="D67" s="18">
        <v>64</v>
      </c>
      <c r="E67" s="19" t="s">
        <v>103</v>
      </c>
      <c r="F67" s="18"/>
      <c r="G67" s="18"/>
      <c r="H67" s="18"/>
      <c r="I67" s="18"/>
      <c r="J67" s="18"/>
      <c r="K67" s="18"/>
      <c r="L67" s="18"/>
      <c r="M67" s="7" t="s">
        <v>396</v>
      </c>
    </row>
    <row r="68" spans="1:13" x14ac:dyDescent="0.2">
      <c r="A68" s="8" t="str">
        <f t="shared" si="4"/>
        <v>2025/10末</v>
      </c>
      <c r="B68" s="8" t="str">
        <f t="shared" si="4"/>
        <v>令和7/10末</v>
      </c>
      <c r="C68" s="16">
        <v>66</v>
      </c>
      <c r="D68" s="16">
        <v>65</v>
      </c>
      <c r="E68" s="17" t="s">
        <v>104</v>
      </c>
      <c r="F68" s="16"/>
      <c r="G68" s="16"/>
      <c r="H68" s="16"/>
      <c r="I68" s="16"/>
      <c r="J68" s="16"/>
      <c r="K68" s="16"/>
      <c r="L68" s="16"/>
      <c r="M68" s="9" t="s">
        <v>396</v>
      </c>
    </row>
    <row r="69" spans="1:13" x14ac:dyDescent="0.2">
      <c r="A69" s="10" t="str">
        <f t="shared" ref="A69:B84" si="5">A68</f>
        <v>2025/10末</v>
      </c>
      <c r="B69" s="10" t="str">
        <f t="shared" si="5"/>
        <v>令和7/10末</v>
      </c>
      <c r="C69" s="18">
        <v>67</v>
      </c>
      <c r="D69" s="18">
        <v>66</v>
      </c>
      <c r="E69" s="19" t="s">
        <v>105</v>
      </c>
      <c r="F69" s="18"/>
      <c r="G69" s="18"/>
      <c r="H69" s="18"/>
      <c r="I69" s="18"/>
      <c r="J69" s="18"/>
      <c r="K69" s="18"/>
      <c r="L69" s="18"/>
      <c r="M69" s="7" t="s">
        <v>396</v>
      </c>
    </row>
    <row r="70" spans="1:13" x14ac:dyDescent="0.2">
      <c r="A70" s="8" t="str">
        <f t="shared" si="5"/>
        <v>2025/10末</v>
      </c>
      <c r="B70" s="8" t="str">
        <f t="shared" si="5"/>
        <v>令和7/10末</v>
      </c>
      <c r="C70" s="16">
        <v>68</v>
      </c>
      <c r="D70" s="16">
        <v>67</v>
      </c>
      <c r="E70" s="17" t="s">
        <v>106</v>
      </c>
      <c r="F70" s="16"/>
      <c r="G70" s="16"/>
      <c r="H70" s="16"/>
      <c r="I70" s="16"/>
      <c r="J70" s="16"/>
      <c r="K70" s="16"/>
      <c r="L70" s="16"/>
      <c r="M70" s="9" t="s">
        <v>396</v>
      </c>
    </row>
    <row r="71" spans="1:13" x14ac:dyDescent="0.2">
      <c r="A71" s="10" t="str">
        <f t="shared" si="5"/>
        <v>2025/10末</v>
      </c>
      <c r="B71" s="10" t="str">
        <f t="shared" si="5"/>
        <v>令和7/10末</v>
      </c>
      <c r="C71" s="18">
        <v>69</v>
      </c>
      <c r="D71" s="18">
        <v>68</v>
      </c>
      <c r="E71" s="19" t="s">
        <v>107</v>
      </c>
      <c r="F71" s="18"/>
      <c r="G71" s="18"/>
      <c r="H71" s="18"/>
      <c r="I71" s="18"/>
      <c r="J71" s="18"/>
      <c r="K71" s="18"/>
      <c r="L71" s="18"/>
      <c r="M71" s="7" t="s">
        <v>396</v>
      </c>
    </row>
    <row r="72" spans="1:13" x14ac:dyDescent="0.2">
      <c r="A72" s="8" t="str">
        <f t="shared" si="5"/>
        <v>2025/10末</v>
      </c>
      <c r="B72" s="8" t="str">
        <f t="shared" si="5"/>
        <v>令和7/10末</v>
      </c>
      <c r="C72" s="16">
        <v>70</v>
      </c>
      <c r="D72" s="16">
        <v>69</v>
      </c>
      <c r="E72" s="17" t="s">
        <v>108</v>
      </c>
      <c r="F72" s="16"/>
      <c r="G72" s="16"/>
      <c r="H72" s="16"/>
      <c r="I72" s="16"/>
      <c r="J72" s="16"/>
      <c r="K72" s="16"/>
      <c r="L72" s="16"/>
      <c r="M72" s="9" t="s">
        <v>396</v>
      </c>
    </row>
    <row r="73" spans="1:13" x14ac:dyDescent="0.2">
      <c r="A73" s="10" t="str">
        <f t="shared" si="5"/>
        <v>2025/10末</v>
      </c>
      <c r="B73" s="10" t="str">
        <f t="shared" si="5"/>
        <v>令和7/10末</v>
      </c>
      <c r="C73" s="18">
        <v>71</v>
      </c>
      <c r="D73" s="18">
        <v>70</v>
      </c>
      <c r="E73" s="19" t="s">
        <v>109</v>
      </c>
      <c r="F73" s="18"/>
      <c r="G73" s="18"/>
      <c r="H73" s="18"/>
      <c r="I73" s="18"/>
      <c r="J73" s="18"/>
      <c r="K73" s="18"/>
      <c r="L73" s="18"/>
      <c r="M73" s="7" t="s">
        <v>396</v>
      </c>
    </row>
    <row r="74" spans="1:13" x14ac:dyDescent="0.2">
      <c r="A74" s="8" t="str">
        <f t="shared" si="5"/>
        <v>2025/10末</v>
      </c>
      <c r="B74" s="8" t="str">
        <f t="shared" si="5"/>
        <v>令和7/10末</v>
      </c>
      <c r="C74" s="16">
        <v>72</v>
      </c>
      <c r="D74" s="16">
        <v>71</v>
      </c>
      <c r="E74" s="17" t="s">
        <v>110</v>
      </c>
      <c r="F74" s="16"/>
      <c r="G74" s="16"/>
      <c r="H74" s="16"/>
      <c r="I74" s="16"/>
      <c r="J74" s="16"/>
      <c r="K74" s="16"/>
      <c r="L74" s="16"/>
      <c r="M74" s="9" t="s">
        <v>396</v>
      </c>
    </row>
    <row r="75" spans="1:13" x14ac:dyDescent="0.2">
      <c r="A75" s="10" t="str">
        <f t="shared" si="5"/>
        <v>2025/10末</v>
      </c>
      <c r="B75" s="10" t="str">
        <f t="shared" si="5"/>
        <v>令和7/10末</v>
      </c>
      <c r="C75" s="18">
        <v>73</v>
      </c>
      <c r="D75" s="18">
        <v>72</v>
      </c>
      <c r="E75" s="19" t="s">
        <v>111</v>
      </c>
      <c r="F75" s="18"/>
      <c r="G75" s="18"/>
      <c r="H75" s="18"/>
      <c r="I75" s="18"/>
      <c r="J75" s="18"/>
      <c r="K75" s="18"/>
      <c r="L75" s="18"/>
      <c r="M75" s="7" t="s">
        <v>396</v>
      </c>
    </row>
    <row r="76" spans="1:13" x14ac:dyDescent="0.2">
      <c r="A76" s="8" t="str">
        <f t="shared" si="5"/>
        <v>2025/10末</v>
      </c>
      <c r="B76" s="8" t="str">
        <f t="shared" si="5"/>
        <v>令和7/10末</v>
      </c>
      <c r="C76" s="16">
        <v>74</v>
      </c>
      <c r="D76" s="16">
        <v>73</v>
      </c>
      <c r="E76" s="17" t="s">
        <v>112</v>
      </c>
      <c r="F76" s="16"/>
      <c r="G76" s="16"/>
      <c r="H76" s="16"/>
      <c r="I76" s="16"/>
      <c r="J76" s="16"/>
      <c r="K76" s="16"/>
      <c r="L76" s="16"/>
      <c r="M76" s="9" t="s">
        <v>396</v>
      </c>
    </row>
    <row r="77" spans="1:13" x14ac:dyDescent="0.2">
      <c r="A77" s="10" t="str">
        <f t="shared" si="5"/>
        <v>2025/10末</v>
      </c>
      <c r="B77" s="10" t="str">
        <f t="shared" si="5"/>
        <v>令和7/10末</v>
      </c>
      <c r="C77" s="18">
        <v>75</v>
      </c>
      <c r="D77" s="18">
        <v>74</v>
      </c>
      <c r="E77" s="19" t="s">
        <v>113</v>
      </c>
      <c r="F77" s="18"/>
      <c r="G77" s="18"/>
      <c r="H77" s="18"/>
      <c r="I77" s="18"/>
      <c r="J77" s="18"/>
      <c r="K77" s="18"/>
      <c r="L77" s="18"/>
      <c r="M77" s="7" t="s">
        <v>396</v>
      </c>
    </row>
    <row r="78" spans="1:13" x14ac:dyDescent="0.2">
      <c r="A78" s="8" t="str">
        <f t="shared" si="5"/>
        <v>2025/10末</v>
      </c>
      <c r="B78" s="8" t="str">
        <f t="shared" si="5"/>
        <v>令和7/10末</v>
      </c>
      <c r="C78" s="16">
        <v>76</v>
      </c>
      <c r="D78" s="16">
        <v>75</v>
      </c>
      <c r="E78" s="17" t="s">
        <v>114</v>
      </c>
      <c r="F78" s="16"/>
      <c r="G78" s="16"/>
      <c r="H78" s="16"/>
      <c r="I78" s="16"/>
      <c r="J78" s="16"/>
      <c r="K78" s="16"/>
      <c r="L78" s="16"/>
      <c r="M78" s="9" t="s">
        <v>396</v>
      </c>
    </row>
    <row r="79" spans="1:13" x14ac:dyDescent="0.2">
      <c r="A79" s="10" t="str">
        <f t="shared" si="5"/>
        <v>2025/10末</v>
      </c>
      <c r="B79" s="10" t="str">
        <f t="shared" si="5"/>
        <v>令和7/10末</v>
      </c>
      <c r="C79" s="18">
        <v>77</v>
      </c>
      <c r="D79" s="18">
        <v>76</v>
      </c>
      <c r="E79" s="19" t="s">
        <v>115</v>
      </c>
      <c r="F79" s="18"/>
      <c r="G79" s="18"/>
      <c r="H79" s="18"/>
      <c r="I79" s="18"/>
      <c r="J79" s="18"/>
      <c r="K79" s="18"/>
      <c r="L79" s="18"/>
      <c r="M79" s="7" t="s">
        <v>396</v>
      </c>
    </row>
    <row r="80" spans="1:13" x14ac:dyDescent="0.2">
      <c r="A80" s="8" t="str">
        <f t="shared" si="5"/>
        <v>2025/10末</v>
      </c>
      <c r="B80" s="8" t="str">
        <f t="shared" si="5"/>
        <v>令和7/10末</v>
      </c>
      <c r="C80" s="16">
        <v>78</v>
      </c>
      <c r="D80" s="16">
        <v>77</v>
      </c>
      <c r="E80" s="17" t="s">
        <v>116</v>
      </c>
      <c r="F80" s="16"/>
      <c r="G80" s="16"/>
      <c r="H80" s="16"/>
      <c r="I80" s="16"/>
      <c r="J80" s="16"/>
      <c r="K80" s="16"/>
      <c r="L80" s="16"/>
      <c r="M80" s="9" t="s">
        <v>396</v>
      </c>
    </row>
    <row r="81" spans="1:13" x14ac:dyDescent="0.2">
      <c r="A81" s="10" t="str">
        <f t="shared" si="5"/>
        <v>2025/10末</v>
      </c>
      <c r="B81" s="10" t="str">
        <f t="shared" si="5"/>
        <v>令和7/10末</v>
      </c>
      <c r="C81" s="18">
        <v>79</v>
      </c>
      <c r="D81" s="18">
        <v>78</v>
      </c>
      <c r="E81" s="19" t="s">
        <v>117</v>
      </c>
      <c r="F81" s="18"/>
      <c r="G81" s="18"/>
      <c r="H81" s="18"/>
      <c r="I81" s="18"/>
      <c r="J81" s="18"/>
      <c r="K81" s="18"/>
      <c r="L81" s="18"/>
      <c r="M81" s="7" t="s">
        <v>396</v>
      </c>
    </row>
    <row r="82" spans="1:13" x14ac:dyDescent="0.2">
      <c r="A82" s="8" t="str">
        <f t="shared" si="5"/>
        <v>2025/10末</v>
      </c>
      <c r="B82" s="8" t="str">
        <f t="shared" si="5"/>
        <v>令和7/10末</v>
      </c>
      <c r="C82" s="16">
        <v>80</v>
      </c>
      <c r="D82" s="16">
        <v>79</v>
      </c>
      <c r="E82" s="17" t="s">
        <v>118</v>
      </c>
      <c r="F82" s="16"/>
      <c r="G82" s="16"/>
      <c r="H82" s="16"/>
      <c r="I82" s="16"/>
      <c r="J82" s="16"/>
      <c r="K82" s="16"/>
      <c r="L82" s="16"/>
      <c r="M82" s="9" t="s">
        <v>396</v>
      </c>
    </row>
    <row r="83" spans="1:13" x14ac:dyDescent="0.2">
      <c r="A83" s="10" t="str">
        <f t="shared" si="5"/>
        <v>2025/10末</v>
      </c>
      <c r="B83" s="10" t="str">
        <f t="shared" si="5"/>
        <v>令和7/10末</v>
      </c>
      <c r="C83" s="18">
        <v>81</v>
      </c>
      <c r="D83" s="18">
        <v>80</v>
      </c>
      <c r="E83" s="19" t="s">
        <v>119</v>
      </c>
      <c r="F83" s="18"/>
      <c r="G83" s="18"/>
      <c r="H83" s="18"/>
      <c r="I83" s="18"/>
      <c r="J83" s="18"/>
      <c r="K83" s="18"/>
      <c r="L83" s="18"/>
      <c r="M83" s="7" t="s">
        <v>396</v>
      </c>
    </row>
    <row r="84" spans="1:13" x14ac:dyDescent="0.2">
      <c r="A84" s="8" t="str">
        <f t="shared" si="5"/>
        <v>2025/10末</v>
      </c>
      <c r="B84" s="8" t="str">
        <f t="shared" si="5"/>
        <v>令和7/10末</v>
      </c>
      <c r="C84" s="16">
        <v>82</v>
      </c>
      <c r="D84" s="16">
        <v>81</v>
      </c>
      <c r="E84" s="17" t="s">
        <v>120</v>
      </c>
      <c r="F84" s="16"/>
      <c r="G84" s="16"/>
      <c r="H84" s="16"/>
      <c r="I84" s="16"/>
      <c r="J84" s="16"/>
      <c r="K84" s="16"/>
      <c r="L84" s="16"/>
      <c r="M84" s="9" t="s">
        <v>396</v>
      </c>
    </row>
    <row r="85" spans="1:13" x14ac:dyDescent="0.2">
      <c r="A85" s="10" t="str">
        <f t="shared" ref="A85:B100" si="6">A84</f>
        <v>2025/10末</v>
      </c>
      <c r="B85" s="10" t="str">
        <f t="shared" si="6"/>
        <v>令和7/10末</v>
      </c>
      <c r="C85" s="18">
        <v>83</v>
      </c>
      <c r="D85" s="18">
        <v>82</v>
      </c>
      <c r="E85" s="19" t="s">
        <v>121</v>
      </c>
      <c r="F85" s="18"/>
      <c r="G85" s="18"/>
      <c r="H85" s="18"/>
      <c r="I85" s="18"/>
      <c r="J85" s="18"/>
      <c r="K85" s="18"/>
      <c r="L85" s="18"/>
      <c r="M85" s="7" t="s">
        <v>396</v>
      </c>
    </row>
    <row r="86" spans="1:13" x14ac:dyDescent="0.2">
      <c r="A86" s="8" t="str">
        <f t="shared" si="6"/>
        <v>2025/10末</v>
      </c>
      <c r="B86" s="8" t="str">
        <f t="shared" si="6"/>
        <v>令和7/10末</v>
      </c>
      <c r="C86" s="16">
        <v>84</v>
      </c>
      <c r="D86" s="16">
        <v>83</v>
      </c>
      <c r="E86" s="17" t="s">
        <v>122</v>
      </c>
      <c r="F86" s="16"/>
      <c r="G86" s="16"/>
      <c r="H86" s="16"/>
      <c r="I86" s="16"/>
      <c r="J86" s="16"/>
      <c r="K86" s="16"/>
      <c r="L86" s="16"/>
      <c r="M86" s="9" t="s">
        <v>396</v>
      </c>
    </row>
    <row r="87" spans="1:13" x14ac:dyDescent="0.2">
      <c r="A87" s="10" t="str">
        <f t="shared" si="6"/>
        <v>2025/10末</v>
      </c>
      <c r="B87" s="10" t="str">
        <f t="shared" si="6"/>
        <v>令和7/10末</v>
      </c>
      <c r="C87" s="18">
        <v>85</v>
      </c>
      <c r="D87" s="18">
        <v>84</v>
      </c>
      <c r="E87" s="19" t="s">
        <v>123</v>
      </c>
      <c r="F87" s="18"/>
      <c r="G87" s="18"/>
      <c r="H87" s="18"/>
      <c r="I87" s="18"/>
      <c r="J87" s="18"/>
      <c r="K87" s="18"/>
      <c r="L87" s="18"/>
      <c r="M87" s="7" t="s">
        <v>396</v>
      </c>
    </row>
    <row r="88" spans="1:13" x14ac:dyDescent="0.2">
      <c r="A88" s="8" t="str">
        <f t="shared" si="6"/>
        <v>2025/10末</v>
      </c>
      <c r="B88" s="8" t="str">
        <f t="shared" si="6"/>
        <v>令和7/10末</v>
      </c>
      <c r="C88" s="16">
        <v>86</v>
      </c>
      <c r="D88" s="16">
        <v>85</v>
      </c>
      <c r="E88" s="17" t="s">
        <v>124</v>
      </c>
      <c r="F88" s="16"/>
      <c r="G88" s="16"/>
      <c r="H88" s="16"/>
      <c r="I88" s="16"/>
      <c r="J88" s="16"/>
      <c r="K88" s="16"/>
      <c r="L88" s="16"/>
      <c r="M88" s="9" t="s">
        <v>396</v>
      </c>
    </row>
    <row r="89" spans="1:13" x14ac:dyDescent="0.2">
      <c r="A89" s="10" t="str">
        <f t="shared" si="6"/>
        <v>2025/10末</v>
      </c>
      <c r="B89" s="10" t="str">
        <f t="shared" si="6"/>
        <v>令和7/10末</v>
      </c>
      <c r="C89" s="18">
        <v>87</v>
      </c>
      <c r="D89" s="18">
        <v>86</v>
      </c>
      <c r="E89" s="19" t="s">
        <v>125</v>
      </c>
      <c r="F89" s="18"/>
      <c r="G89" s="18"/>
      <c r="H89" s="18"/>
      <c r="I89" s="18"/>
      <c r="J89" s="18"/>
      <c r="K89" s="18"/>
      <c r="L89" s="18"/>
      <c r="M89" s="7" t="s">
        <v>396</v>
      </c>
    </row>
    <row r="90" spans="1:13" x14ac:dyDescent="0.2">
      <c r="A90" s="8" t="str">
        <f t="shared" si="6"/>
        <v>2025/10末</v>
      </c>
      <c r="B90" s="8" t="str">
        <f t="shared" si="6"/>
        <v>令和7/10末</v>
      </c>
      <c r="C90" s="16">
        <v>88</v>
      </c>
      <c r="D90" s="16">
        <v>87</v>
      </c>
      <c r="E90" s="17" t="s">
        <v>126</v>
      </c>
      <c r="F90" s="16"/>
      <c r="G90" s="16"/>
      <c r="H90" s="16"/>
      <c r="I90" s="16"/>
      <c r="J90" s="16"/>
      <c r="K90" s="16"/>
      <c r="L90" s="16"/>
      <c r="M90" s="9" t="s">
        <v>396</v>
      </c>
    </row>
    <row r="91" spans="1:13" x14ac:dyDescent="0.2">
      <c r="A91" s="10" t="str">
        <f t="shared" si="6"/>
        <v>2025/10末</v>
      </c>
      <c r="B91" s="10" t="str">
        <f t="shared" si="6"/>
        <v>令和7/10末</v>
      </c>
      <c r="C91" s="18">
        <v>89</v>
      </c>
      <c r="D91" s="18">
        <v>88</v>
      </c>
      <c r="E91" s="19" t="s">
        <v>127</v>
      </c>
      <c r="F91" s="18"/>
      <c r="G91" s="18"/>
      <c r="H91" s="18"/>
      <c r="I91" s="18"/>
      <c r="J91" s="18"/>
      <c r="K91" s="18"/>
      <c r="L91" s="18"/>
      <c r="M91" s="7" t="s">
        <v>396</v>
      </c>
    </row>
    <row r="92" spans="1:13" x14ac:dyDescent="0.2">
      <c r="A92" s="8" t="str">
        <f t="shared" si="6"/>
        <v>2025/10末</v>
      </c>
      <c r="B92" s="8" t="str">
        <f t="shared" si="6"/>
        <v>令和7/10末</v>
      </c>
      <c r="C92" s="16">
        <v>90</v>
      </c>
      <c r="D92" s="16">
        <v>89</v>
      </c>
      <c r="E92" s="17" t="s">
        <v>128</v>
      </c>
      <c r="F92" s="16"/>
      <c r="G92" s="16"/>
      <c r="H92" s="16"/>
      <c r="I92" s="16"/>
      <c r="J92" s="16"/>
      <c r="K92" s="16"/>
      <c r="L92" s="16"/>
      <c r="M92" s="9" t="s">
        <v>396</v>
      </c>
    </row>
    <row r="93" spans="1:13" x14ac:dyDescent="0.2">
      <c r="A93" s="10" t="str">
        <f t="shared" si="6"/>
        <v>2025/10末</v>
      </c>
      <c r="B93" s="10" t="str">
        <f t="shared" si="6"/>
        <v>令和7/10末</v>
      </c>
      <c r="C93" s="18">
        <v>91</v>
      </c>
      <c r="D93" s="18">
        <v>90</v>
      </c>
      <c r="E93" s="19" t="s">
        <v>129</v>
      </c>
      <c r="F93" s="18"/>
      <c r="G93" s="18"/>
      <c r="H93" s="18"/>
      <c r="I93" s="18"/>
      <c r="J93" s="18"/>
      <c r="K93" s="18"/>
      <c r="L93" s="18"/>
      <c r="M93" s="7" t="s">
        <v>396</v>
      </c>
    </row>
    <row r="94" spans="1:13" x14ac:dyDescent="0.2">
      <c r="A94" s="8" t="str">
        <f t="shared" si="6"/>
        <v>2025/10末</v>
      </c>
      <c r="B94" s="8" t="str">
        <f t="shared" si="6"/>
        <v>令和7/10末</v>
      </c>
      <c r="C94" s="16">
        <v>92</v>
      </c>
      <c r="D94" s="16">
        <v>91</v>
      </c>
      <c r="E94" s="17" t="s">
        <v>130</v>
      </c>
      <c r="F94" s="16"/>
      <c r="G94" s="16"/>
      <c r="H94" s="16"/>
      <c r="I94" s="16"/>
      <c r="J94" s="16"/>
      <c r="K94" s="16"/>
      <c r="L94" s="16"/>
      <c r="M94" s="9" t="s">
        <v>396</v>
      </c>
    </row>
    <row r="95" spans="1:13" x14ac:dyDescent="0.2">
      <c r="A95" s="10" t="str">
        <f t="shared" si="6"/>
        <v>2025/10末</v>
      </c>
      <c r="B95" s="10" t="str">
        <f t="shared" si="6"/>
        <v>令和7/10末</v>
      </c>
      <c r="C95" s="18">
        <v>93</v>
      </c>
      <c r="D95" s="18">
        <v>92</v>
      </c>
      <c r="E95" s="19" t="s">
        <v>131</v>
      </c>
      <c r="F95" s="18"/>
      <c r="G95" s="18"/>
      <c r="H95" s="18"/>
      <c r="I95" s="18"/>
      <c r="J95" s="18"/>
      <c r="K95" s="18"/>
      <c r="L95" s="18"/>
      <c r="M95" s="7" t="s">
        <v>396</v>
      </c>
    </row>
    <row r="96" spans="1:13" x14ac:dyDescent="0.2">
      <c r="A96" s="8" t="str">
        <f t="shared" si="6"/>
        <v>2025/10末</v>
      </c>
      <c r="B96" s="8" t="str">
        <f t="shared" si="6"/>
        <v>令和7/10末</v>
      </c>
      <c r="C96" s="16">
        <v>94</v>
      </c>
      <c r="D96" s="16">
        <v>93</v>
      </c>
      <c r="E96" s="17" t="s">
        <v>132</v>
      </c>
      <c r="F96" s="16"/>
      <c r="G96" s="16"/>
      <c r="H96" s="16"/>
      <c r="I96" s="16"/>
      <c r="J96" s="16"/>
      <c r="K96" s="16"/>
      <c r="L96" s="16"/>
      <c r="M96" s="9" t="s">
        <v>396</v>
      </c>
    </row>
    <row r="97" spans="1:13" x14ac:dyDescent="0.2">
      <c r="A97" s="10" t="str">
        <f t="shared" si="6"/>
        <v>2025/10末</v>
      </c>
      <c r="B97" s="10" t="str">
        <f t="shared" si="6"/>
        <v>令和7/10末</v>
      </c>
      <c r="C97" s="18">
        <v>95</v>
      </c>
      <c r="D97" s="18">
        <v>95</v>
      </c>
      <c r="E97" s="19" t="s">
        <v>133</v>
      </c>
      <c r="F97" s="18"/>
      <c r="G97" s="18"/>
      <c r="H97" s="18"/>
      <c r="I97" s="18"/>
      <c r="J97" s="18"/>
      <c r="K97" s="18"/>
      <c r="L97" s="18"/>
      <c r="M97" s="7" t="s">
        <v>396</v>
      </c>
    </row>
    <row r="98" spans="1:13" x14ac:dyDescent="0.2">
      <c r="A98" s="8" t="str">
        <f t="shared" si="6"/>
        <v>2025/10末</v>
      </c>
      <c r="B98" s="8" t="str">
        <f t="shared" si="6"/>
        <v>令和7/10末</v>
      </c>
      <c r="C98" s="16">
        <v>96</v>
      </c>
      <c r="D98" s="16">
        <v>96</v>
      </c>
      <c r="E98" s="17" t="s">
        <v>134</v>
      </c>
      <c r="F98" s="16"/>
      <c r="G98" s="16"/>
      <c r="H98" s="16"/>
      <c r="I98" s="16"/>
      <c r="J98" s="16"/>
      <c r="K98" s="16"/>
      <c r="L98" s="16"/>
      <c r="M98" s="9" t="s">
        <v>396</v>
      </c>
    </row>
    <row r="99" spans="1:13" x14ac:dyDescent="0.2">
      <c r="A99" s="10" t="str">
        <f t="shared" si="6"/>
        <v>2025/10末</v>
      </c>
      <c r="B99" s="10" t="str">
        <f t="shared" si="6"/>
        <v>令和7/10末</v>
      </c>
      <c r="C99" s="18">
        <v>97</v>
      </c>
      <c r="D99" s="18">
        <v>97</v>
      </c>
      <c r="E99" s="19" t="s">
        <v>135</v>
      </c>
      <c r="F99" s="18"/>
      <c r="G99" s="18"/>
      <c r="H99" s="18"/>
      <c r="I99" s="18"/>
      <c r="J99" s="18"/>
      <c r="K99" s="18"/>
      <c r="L99" s="18"/>
      <c r="M99" s="7" t="s">
        <v>396</v>
      </c>
    </row>
    <row r="100" spans="1:13" x14ac:dyDescent="0.2">
      <c r="A100" s="8" t="str">
        <f t="shared" si="6"/>
        <v>2025/10末</v>
      </c>
      <c r="B100" s="8" t="str">
        <f t="shared" si="6"/>
        <v>令和7/10末</v>
      </c>
      <c r="C100" s="16">
        <v>98</v>
      </c>
      <c r="D100" s="16">
        <v>98</v>
      </c>
      <c r="E100" s="17" t="s">
        <v>136</v>
      </c>
      <c r="F100" s="16"/>
      <c r="G100" s="16"/>
      <c r="H100" s="16"/>
      <c r="I100" s="16"/>
      <c r="J100" s="16"/>
      <c r="K100" s="16"/>
      <c r="L100" s="16"/>
      <c r="M100" s="9" t="s">
        <v>396</v>
      </c>
    </row>
    <row r="101" spans="1:13" x14ac:dyDescent="0.2">
      <c r="A101" s="10" t="str">
        <f t="shared" ref="A101:B116" si="7">A100</f>
        <v>2025/10末</v>
      </c>
      <c r="B101" s="10" t="str">
        <f t="shared" si="7"/>
        <v>令和7/10末</v>
      </c>
      <c r="C101" s="18">
        <v>99</v>
      </c>
      <c r="D101" s="18">
        <v>99</v>
      </c>
      <c r="E101" s="19" t="s">
        <v>137</v>
      </c>
      <c r="F101" s="18"/>
      <c r="G101" s="18"/>
      <c r="H101" s="18"/>
      <c r="I101" s="18"/>
      <c r="J101" s="18"/>
      <c r="K101" s="18"/>
      <c r="L101" s="18"/>
      <c r="M101" s="7" t="s">
        <v>396</v>
      </c>
    </row>
    <row r="102" spans="1:13" x14ac:dyDescent="0.2">
      <c r="A102" s="8" t="str">
        <f t="shared" si="7"/>
        <v>2025/10末</v>
      </c>
      <c r="B102" s="8" t="str">
        <f t="shared" si="7"/>
        <v>令和7/10末</v>
      </c>
      <c r="C102" s="16">
        <v>100</v>
      </c>
      <c r="D102" s="16">
        <v>106</v>
      </c>
      <c r="E102" s="17" t="s">
        <v>138</v>
      </c>
      <c r="F102" s="16"/>
      <c r="G102" s="16"/>
      <c r="H102" s="16"/>
      <c r="I102" s="16"/>
      <c r="J102" s="16"/>
      <c r="K102" s="16"/>
      <c r="L102" s="16"/>
      <c r="M102" s="9" t="s">
        <v>396</v>
      </c>
    </row>
    <row r="103" spans="1:13" x14ac:dyDescent="0.2">
      <c r="A103" s="10" t="str">
        <f t="shared" si="7"/>
        <v>2025/10末</v>
      </c>
      <c r="B103" s="10" t="str">
        <f t="shared" si="7"/>
        <v>令和7/10末</v>
      </c>
      <c r="C103" s="18">
        <v>101</v>
      </c>
      <c r="D103" s="18">
        <v>107</v>
      </c>
      <c r="E103" s="19" t="s">
        <v>139</v>
      </c>
      <c r="F103" s="18"/>
      <c r="G103" s="18"/>
      <c r="H103" s="18"/>
      <c r="I103" s="18"/>
      <c r="J103" s="18"/>
      <c r="K103" s="18"/>
      <c r="L103" s="18"/>
      <c r="M103" s="7" t="s">
        <v>396</v>
      </c>
    </row>
    <row r="104" spans="1:13" x14ac:dyDescent="0.2">
      <c r="A104" s="8" t="str">
        <f t="shared" si="7"/>
        <v>2025/10末</v>
      </c>
      <c r="B104" s="8" t="str">
        <f t="shared" si="7"/>
        <v>令和7/10末</v>
      </c>
      <c r="C104" s="16">
        <v>102</v>
      </c>
      <c r="D104" s="16">
        <v>108</v>
      </c>
      <c r="E104" s="17" t="s">
        <v>140</v>
      </c>
      <c r="F104" s="16"/>
      <c r="G104" s="16"/>
      <c r="H104" s="16"/>
      <c r="I104" s="16"/>
      <c r="J104" s="16"/>
      <c r="K104" s="16"/>
      <c r="L104" s="16"/>
      <c r="M104" s="9" t="s">
        <v>396</v>
      </c>
    </row>
    <row r="105" spans="1:13" x14ac:dyDescent="0.2">
      <c r="A105" s="10" t="str">
        <f t="shared" si="7"/>
        <v>2025/10末</v>
      </c>
      <c r="B105" s="10" t="str">
        <f t="shared" si="7"/>
        <v>令和7/10末</v>
      </c>
      <c r="C105" s="18">
        <v>103</v>
      </c>
      <c r="D105" s="18">
        <v>109</v>
      </c>
      <c r="E105" s="19" t="s">
        <v>141</v>
      </c>
      <c r="F105" s="18"/>
      <c r="G105" s="18"/>
      <c r="H105" s="18"/>
      <c r="I105" s="18"/>
      <c r="J105" s="18"/>
      <c r="K105" s="18"/>
      <c r="L105" s="18"/>
      <c r="M105" s="7" t="s">
        <v>396</v>
      </c>
    </row>
    <row r="106" spans="1:13" x14ac:dyDescent="0.2">
      <c r="A106" s="8" t="str">
        <f t="shared" si="7"/>
        <v>2025/10末</v>
      </c>
      <c r="B106" s="8" t="str">
        <f t="shared" si="7"/>
        <v>令和7/10末</v>
      </c>
      <c r="C106" s="16">
        <v>104</v>
      </c>
      <c r="D106" s="16">
        <v>149</v>
      </c>
      <c r="E106" s="17" t="s">
        <v>142</v>
      </c>
      <c r="F106" s="16"/>
      <c r="G106" s="16"/>
      <c r="H106" s="16"/>
      <c r="I106" s="16"/>
      <c r="J106" s="16"/>
      <c r="K106" s="16"/>
      <c r="L106" s="16"/>
      <c r="M106" s="9" t="s">
        <v>396</v>
      </c>
    </row>
    <row r="107" spans="1:13" x14ac:dyDescent="0.2">
      <c r="A107" s="10" t="str">
        <f t="shared" si="7"/>
        <v>2025/10末</v>
      </c>
      <c r="B107" s="10" t="str">
        <f t="shared" si="7"/>
        <v>令和7/10末</v>
      </c>
      <c r="C107" s="18">
        <v>105</v>
      </c>
      <c r="D107" s="18">
        <v>156</v>
      </c>
      <c r="E107" s="19" t="s">
        <v>143</v>
      </c>
      <c r="F107" s="18"/>
      <c r="G107" s="18"/>
      <c r="H107" s="18"/>
      <c r="I107" s="18"/>
      <c r="J107" s="18"/>
      <c r="K107" s="18"/>
      <c r="L107" s="18"/>
      <c r="M107" s="7" t="s">
        <v>396</v>
      </c>
    </row>
    <row r="108" spans="1:13" x14ac:dyDescent="0.2">
      <c r="A108" s="8" t="str">
        <f t="shared" si="7"/>
        <v>2025/10末</v>
      </c>
      <c r="B108" s="8" t="str">
        <f t="shared" si="7"/>
        <v>令和7/10末</v>
      </c>
      <c r="C108" s="16">
        <v>106</v>
      </c>
      <c r="D108" s="16">
        <v>120</v>
      </c>
      <c r="E108" s="17" t="s">
        <v>144</v>
      </c>
      <c r="F108" s="16"/>
      <c r="G108" s="16"/>
      <c r="H108" s="16"/>
      <c r="I108" s="16"/>
      <c r="J108" s="16"/>
      <c r="K108" s="16"/>
      <c r="L108" s="16"/>
      <c r="M108" s="9" t="s">
        <v>397</v>
      </c>
    </row>
    <row r="109" spans="1:13" x14ac:dyDescent="0.2">
      <c r="A109" s="10" t="str">
        <f t="shared" si="7"/>
        <v>2025/10末</v>
      </c>
      <c r="B109" s="10" t="str">
        <f t="shared" si="7"/>
        <v>令和7/10末</v>
      </c>
      <c r="C109" s="18">
        <v>107</v>
      </c>
      <c r="D109" s="18">
        <v>140</v>
      </c>
      <c r="E109" s="19" t="s">
        <v>145</v>
      </c>
      <c r="F109" s="18"/>
      <c r="G109" s="18"/>
      <c r="H109" s="18"/>
      <c r="I109" s="18"/>
      <c r="J109" s="18"/>
      <c r="K109" s="18"/>
      <c r="L109" s="18"/>
      <c r="M109" s="7" t="s">
        <v>397</v>
      </c>
    </row>
    <row r="110" spans="1:13" x14ac:dyDescent="0.2">
      <c r="A110" s="8" t="str">
        <f t="shared" si="7"/>
        <v>2025/10末</v>
      </c>
      <c r="B110" s="8" t="str">
        <f t="shared" si="7"/>
        <v>令和7/10末</v>
      </c>
      <c r="C110" s="16">
        <v>108</v>
      </c>
      <c r="D110" s="16">
        <v>141</v>
      </c>
      <c r="E110" s="17" t="s">
        <v>146</v>
      </c>
      <c r="F110" s="16"/>
      <c r="G110" s="16"/>
      <c r="H110" s="16"/>
      <c r="I110" s="16"/>
      <c r="J110" s="16"/>
      <c r="K110" s="16"/>
      <c r="L110" s="16"/>
      <c r="M110" s="9" t="s">
        <v>397</v>
      </c>
    </row>
    <row r="111" spans="1:13" x14ac:dyDescent="0.2">
      <c r="A111" s="10" t="str">
        <f t="shared" si="7"/>
        <v>2025/10末</v>
      </c>
      <c r="B111" s="10" t="str">
        <f t="shared" si="7"/>
        <v>令和7/10末</v>
      </c>
      <c r="C111" s="18">
        <v>109</v>
      </c>
      <c r="D111" s="18">
        <v>142</v>
      </c>
      <c r="E111" s="19" t="s">
        <v>147</v>
      </c>
      <c r="F111" s="18"/>
      <c r="G111" s="18"/>
      <c r="H111" s="18"/>
      <c r="I111" s="18"/>
      <c r="J111" s="18"/>
      <c r="K111" s="18"/>
      <c r="L111" s="18"/>
      <c r="M111" s="7" t="s">
        <v>397</v>
      </c>
    </row>
    <row r="112" spans="1:13" x14ac:dyDescent="0.2">
      <c r="A112" s="8" t="str">
        <f t="shared" si="7"/>
        <v>2025/10末</v>
      </c>
      <c r="B112" s="8" t="str">
        <f t="shared" si="7"/>
        <v>令和7/10末</v>
      </c>
      <c r="C112" s="16">
        <v>110</v>
      </c>
      <c r="D112" s="16">
        <v>143</v>
      </c>
      <c r="E112" s="17" t="s">
        <v>148</v>
      </c>
      <c r="F112" s="16"/>
      <c r="G112" s="16"/>
      <c r="H112" s="16"/>
      <c r="I112" s="16"/>
      <c r="J112" s="16"/>
      <c r="K112" s="16"/>
      <c r="L112" s="16"/>
      <c r="M112" s="9" t="s">
        <v>397</v>
      </c>
    </row>
    <row r="113" spans="1:13" x14ac:dyDescent="0.2">
      <c r="A113" s="10" t="str">
        <f t="shared" si="7"/>
        <v>2025/10末</v>
      </c>
      <c r="B113" s="10" t="str">
        <f t="shared" si="7"/>
        <v>令和7/10末</v>
      </c>
      <c r="C113" s="18">
        <v>111</v>
      </c>
      <c r="D113" s="18">
        <v>144</v>
      </c>
      <c r="E113" s="19" t="s">
        <v>149</v>
      </c>
      <c r="F113" s="18"/>
      <c r="G113" s="18"/>
      <c r="H113" s="18"/>
      <c r="I113" s="18"/>
      <c r="J113" s="18"/>
      <c r="K113" s="18"/>
      <c r="L113" s="18"/>
      <c r="M113" s="7" t="s">
        <v>397</v>
      </c>
    </row>
    <row r="114" spans="1:13" x14ac:dyDescent="0.2">
      <c r="A114" s="8" t="str">
        <f t="shared" si="7"/>
        <v>2025/10末</v>
      </c>
      <c r="B114" s="8" t="str">
        <f t="shared" si="7"/>
        <v>令和7/10末</v>
      </c>
      <c r="C114" s="16">
        <v>112</v>
      </c>
      <c r="D114" s="16">
        <v>145</v>
      </c>
      <c r="E114" s="17" t="s">
        <v>150</v>
      </c>
      <c r="F114" s="16"/>
      <c r="G114" s="16"/>
      <c r="H114" s="16"/>
      <c r="I114" s="16"/>
      <c r="J114" s="16"/>
      <c r="K114" s="16"/>
      <c r="L114" s="16"/>
      <c r="M114" s="9" t="s">
        <v>397</v>
      </c>
    </row>
    <row r="115" spans="1:13" x14ac:dyDescent="0.2">
      <c r="A115" s="10" t="str">
        <f t="shared" si="7"/>
        <v>2025/10末</v>
      </c>
      <c r="B115" s="10" t="str">
        <f t="shared" si="7"/>
        <v>令和7/10末</v>
      </c>
      <c r="C115" s="18">
        <v>113</v>
      </c>
      <c r="D115" s="18">
        <v>146</v>
      </c>
      <c r="E115" s="19" t="s">
        <v>151</v>
      </c>
      <c r="F115" s="18"/>
      <c r="G115" s="18"/>
      <c r="H115" s="18"/>
      <c r="I115" s="18"/>
      <c r="J115" s="18"/>
      <c r="K115" s="18"/>
      <c r="L115" s="18"/>
      <c r="M115" s="7" t="s">
        <v>397</v>
      </c>
    </row>
    <row r="116" spans="1:13" x14ac:dyDescent="0.2">
      <c r="A116" s="8" t="str">
        <f t="shared" si="7"/>
        <v>2025/10末</v>
      </c>
      <c r="B116" s="8" t="str">
        <f t="shared" si="7"/>
        <v>令和7/10末</v>
      </c>
      <c r="C116" s="16">
        <v>114</v>
      </c>
      <c r="D116" s="16">
        <v>147</v>
      </c>
      <c r="E116" s="17" t="s">
        <v>152</v>
      </c>
      <c r="F116" s="16"/>
      <c r="G116" s="16"/>
      <c r="H116" s="16"/>
      <c r="I116" s="16"/>
      <c r="J116" s="16"/>
      <c r="K116" s="16"/>
      <c r="L116" s="16"/>
      <c r="M116" s="9" t="s">
        <v>397</v>
      </c>
    </row>
    <row r="117" spans="1:13" x14ac:dyDescent="0.2">
      <c r="A117" s="10" t="str">
        <f t="shared" ref="A117:B132" si="8">A116</f>
        <v>2025/10末</v>
      </c>
      <c r="B117" s="10" t="str">
        <f t="shared" si="8"/>
        <v>令和7/10末</v>
      </c>
      <c r="C117" s="18">
        <v>115</v>
      </c>
      <c r="D117" s="18">
        <v>148</v>
      </c>
      <c r="E117" s="19" t="s">
        <v>153</v>
      </c>
      <c r="F117" s="18"/>
      <c r="G117" s="18"/>
      <c r="H117" s="18"/>
      <c r="I117" s="18"/>
      <c r="J117" s="18"/>
      <c r="K117" s="18"/>
      <c r="L117" s="18"/>
      <c r="M117" s="7" t="s">
        <v>397</v>
      </c>
    </row>
    <row r="118" spans="1:13" x14ac:dyDescent="0.2">
      <c r="A118" s="8" t="str">
        <f t="shared" si="8"/>
        <v>2025/10末</v>
      </c>
      <c r="B118" s="8" t="str">
        <f t="shared" si="8"/>
        <v>令和7/10末</v>
      </c>
      <c r="C118" s="16">
        <v>116</v>
      </c>
      <c r="D118" s="16">
        <v>110</v>
      </c>
      <c r="E118" s="17" t="s">
        <v>154</v>
      </c>
      <c r="F118" s="16"/>
      <c r="G118" s="16"/>
      <c r="H118" s="16"/>
      <c r="I118" s="16"/>
      <c r="J118" s="16"/>
      <c r="K118" s="16"/>
      <c r="L118" s="16"/>
      <c r="M118" s="9" t="s">
        <v>398</v>
      </c>
    </row>
    <row r="119" spans="1:13" x14ac:dyDescent="0.2">
      <c r="A119" s="10" t="str">
        <f t="shared" si="8"/>
        <v>2025/10末</v>
      </c>
      <c r="B119" s="10" t="str">
        <f t="shared" si="8"/>
        <v>令和7/10末</v>
      </c>
      <c r="C119" s="18">
        <v>117</v>
      </c>
      <c r="D119" s="18">
        <v>111</v>
      </c>
      <c r="E119" s="19" t="s">
        <v>155</v>
      </c>
      <c r="F119" s="18"/>
      <c r="G119" s="18"/>
      <c r="H119" s="18"/>
      <c r="I119" s="18"/>
      <c r="J119" s="18"/>
      <c r="K119" s="18"/>
      <c r="L119" s="18"/>
      <c r="M119" s="7" t="s">
        <v>398</v>
      </c>
    </row>
    <row r="120" spans="1:13" x14ac:dyDescent="0.2">
      <c r="A120" s="8" t="str">
        <f t="shared" si="8"/>
        <v>2025/10末</v>
      </c>
      <c r="B120" s="8" t="str">
        <f t="shared" si="8"/>
        <v>令和7/10末</v>
      </c>
      <c r="C120" s="16">
        <v>118</v>
      </c>
      <c r="D120" s="16">
        <v>112</v>
      </c>
      <c r="E120" s="17" t="s">
        <v>156</v>
      </c>
      <c r="F120" s="16"/>
      <c r="G120" s="16"/>
      <c r="H120" s="16"/>
      <c r="I120" s="16"/>
      <c r="J120" s="16"/>
      <c r="K120" s="16"/>
      <c r="L120" s="16"/>
      <c r="M120" s="9" t="s">
        <v>398</v>
      </c>
    </row>
    <row r="121" spans="1:13" x14ac:dyDescent="0.2">
      <c r="A121" s="10" t="str">
        <f t="shared" si="8"/>
        <v>2025/10末</v>
      </c>
      <c r="B121" s="10" t="str">
        <f t="shared" si="8"/>
        <v>令和7/10末</v>
      </c>
      <c r="C121" s="18">
        <v>119</v>
      </c>
      <c r="D121" s="18">
        <v>113</v>
      </c>
      <c r="E121" s="19" t="s">
        <v>477</v>
      </c>
      <c r="F121" s="18"/>
      <c r="G121" s="18"/>
      <c r="H121" s="18"/>
      <c r="I121" s="18"/>
      <c r="J121" s="18"/>
      <c r="K121" s="18"/>
      <c r="L121" s="18"/>
      <c r="M121" s="7" t="s">
        <v>398</v>
      </c>
    </row>
    <row r="122" spans="1:13" x14ac:dyDescent="0.2">
      <c r="A122" s="8" t="str">
        <f t="shared" si="8"/>
        <v>2025/10末</v>
      </c>
      <c r="B122" s="8" t="str">
        <f t="shared" si="8"/>
        <v>令和7/10末</v>
      </c>
      <c r="C122" s="16">
        <v>120</v>
      </c>
      <c r="D122" s="16">
        <v>114</v>
      </c>
      <c r="E122" s="17" t="s">
        <v>157</v>
      </c>
      <c r="F122" s="16"/>
      <c r="G122" s="16"/>
      <c r="H122" s="16"/>
      <c r="I122" s="16"/>
      <c r="J122" s="16"/>
      <c r="K122" s="16"/>
      <c r="L122" s="16"/>
      <c r="M122" s="9" t="s">
        <v>398</v>
      </c>
    </row>
    <row r="123" spans="1:13" x14ac:dyDescent="0.2">
      <c r="A123" s="10" t="str">
        <f t="shared" si="8"/>
        <v>2025/10末</v>
      </c>
      <c r="B123" s="10" t="str">
        <f t="shared" si="8"/>
        <v>令和7/10末</v>
      </c>
      <c r="C123" s="18">
        <v>121</v>
      </c>
      <c r="D123" s="18">
        <v>115</v>
      </c>
      <c r="E123" s="19" t="s">
        <v>158</v>
      </c>
      <c r="F123" s="18"/>
      <c r="G123" s="18"/>
      <c r="H123" s="18"/>
      <c r="I123" s="18"/>
      <c r="J123" s="18"/>
      <c r="K123" s="18"/>
      <c r="L123" s="18"/>
      <c r="M123" s="7" t="s">
        <v>398</v>
      </c>
    </row>
    <row r="124" spans="1:13" x14ac:dyDescent="0.2">
      <c r="A124" s="8" t="str">
        <f t="shared" si="8"/>
        <v>2025/10末</v>
      </c>
      <c r="B124" s="8" t="str">
        <f t="shared" si="8"/>
        <v>令和7/10末</v>
      </c>
      <c r="C124" s="16">
        <v>122</v>
      </c>
      <c r="D124" s="16">
        <v>116</v>
      </c>
      <c r="E124" s="17" t="s">
        <v>159</v>
      </c>
      <c r="F124" s="16"/>
      <c r="G124" s="16"/>
      <c r="H124" s="16"/>
      <c r="I124" s="16"/>
      <c r="J124" s="16"/>
      <c r="K124" s="16"/>
      <c r="L124" s="16"/>
      <c r="M124" s="9" t="s">
        <v>398</v>
      </c>
    </row>
    <row r="125" spans="1:13" x14ac:dyDescent="0.2">
      <c r="A125" s="10" t="str">
        <f t="shared" si="8"/>
        <v>2025/10末</v>
      </c>
      <c r="B125" s="10" t="str">
        <f t="shared" si="8"/>
        <v>令和7/10末</v>
      </c>
      <c r="C125" s="18">
        <v>123</v>
      </c>
      <c r="D125" s="18">
        <v>117</v>
      </c>
      <c r="E125" s="19" t="s">
        <v>160</v>
      </c>
      <c r="F125" s="18"/>
      <c r="G125" s="18"/>
      <c r="H125" s="18"/>
      <c r="I125" s="18"/>
      <c r="J125" s="18"/>
      <c r="K125" s="18"/>
      <c r="L125" s="18"/>
      <c r="M125" s="7" t="s">
        <v>398</v>
      </c>
    </row>
    <row r="126" spans="1:13" x14ac:dyDescent="0.2">
      <c r="A126" s="8" t="str">
        <f t="shared" si="8"/>
        <v>2025/10末</v>
      </c>
      <c r="B126" s="8" t="str">
        <f t="shared" si="8"/>
        <v>令和7/10末</v>
      </c>
      <c r="C126" s="16">
        <v>124</v>
      </c>
      <c r="D126" s="16">
        <v>118</v>
      </c>
      <c r="E126" s="17" t="s">
        <v>161</v>
      </c>
      <c r="F126" s="16"/>
      <c r="G126" s="16"/>
      <c r="H126" s="16"/>
      <c r="I126" s="16"/>
      <c r="J126" s="16"/>
      <c r="K126" s="16"/>
      <c r="L126" s="16"/>
      <c r="M126" s="9" t="s">
        <v>398</v>
      </c>
    </row>
    <row r="127" spans="1:13" x14ac:dyDescent="0.2">
      <c r="A127" s="10" t="str">
        <f t="shared" si="8"/>
        <v>2025/10末</v>
      </c>
      <c r="B127" s="10" t="str">
        <f t="shared" si="8"/>
        <v>令和7/10末</v>
      </c>
      <c r="C127" s="18">
        <v>125</v>
      </c>
      <c r="D127" s="18">
        <v>119</v>
      </c>
      <c r="E127" s="19" t="s">
        <v>162</v>
      </c>
      <c r="F127" s="18"/>
      <c r="G127" s="18"/>
      <c r="H127" s="18"/>
      <c r="I127" s="18"/>
      <c r="J127" s="18"/>
      <c r="K127" s="18"/>
      <c r="L127" s="18"/>
      <c r="M127" s="7" t="s">
        <v>398</v>
      </c>
    </row>
    <row r="128" spans="1:13" x14ac:dyDescent="0.2">
      <c r="A128" s="8" t="str">
        <f t="shared" si="8"/>
        <v>2025/10末</v>
      </c>
      <c r="B128" s="8" t="str">
        <f t="shared" si="8"/>
        <v>令和7/10末</v>
      </c>
      <c r="C128" s="16">
        <v>126</v>
      </c>
      <c r="D128" s="16">
        <v>122</v>
      </c>
      <c r="E128" s="17" t="s">
        <v>163</v>
      </c>
      <c r="F128" s="16"/>
      <c r="G128" s="16"/>
      <c r="H128" s="16"/>
      <c r="I128" s="16"/>
      <c r="J128" s="16"/>
      <c r="K128" s="16"/>
      <c r="L128" s="16"/>
      <c r="M128" s="9" t="s">
        <v>398</v>
      </c>
    </row>
    <row r="129" spans="1:13" x14ac:dyDescent="0.2">
      <c r="A129" s="10" t="str">
        <f t="shared" si="8"/>
        <v>2025/10末</v>
      </c>
      <c r="B129" s="10" t="str">
        <f t="shared" si="8"/>
        <v>令和7/10末</v>
      </c>
      <c r="C129" s="18">
        <v>127</v>
      </c>
      <c r="D129" s="18">
        <v>123</v>
      </c>
      <c r="E129" s="19" t="s">
        <v>164</v>
      </c>
      <c r="F129" s="18"/>
      <c r="G129" s="18"/>
      <c r="H129" s="18"/>
      <c r="I129" s="18"/>
      <c r="J129" s="18"/>
      <c r="K129" s="18"/>
      <c r="L129" s="18"/>
      <c r="M129" s="7" t="s">
        <v>398</v>
      </c>
    </row>
    <row r="130" spans="1:13" x14ac:dyDescent="0.2">
      <c r="A130" s="8" t="str">
        <f t="shared" si="8"/>
        <v>2025/10末</v>
      </c>
      <c r="B130" s="8" t="str">
        <f t="shared" si="8"/>
        <v>令和7/10末</v>
      </c>
      <c r="C130" s="16">
        <v>128</v>
      </c>
      <c r="D130" s="16">
        <v>124</v>
      </c>
      <c r="E130" s="17" t="s">
        <v>165</v>
      </c>
      <c r="F130" s="16"/>
      <c r="G130" s="16"/>
      <c r="H130" s="16"/>
      <c r="I130" s="16"/>
      <c r="J130" s="16"/>
      <c r="K130" s="16"/>
      <c r="L130" s="16"/>
      <c r="M130" s="9" t="s">
        <v>398</v>
      </c>
    </row>
    <row r="131" spans="1:13" x14ac:dyDescent="0.2">
      <c r="A131" s="10" t="str">
        <f t="shared" si="8"/>
        <v>2025/10末</v>
      </c>
      <c r="B131" s="10" t="str">
        <f t="shared" si="8"/>
        <v>令和7/10末</v>
      </c>
      <c r="C131" s="18">
        <v>129</v>
      </c>
      <c r="D131" s="18">
        <v>125</v>
      </c>
      <c r="E131" s="19" t="s">
        <v>166</v>
      </c>
      <c r="F131" s="18"/>
      <c r="G131" s="18"/>
      <c r="H131" s="18"/>
      <c r="I131" s="18"/>
      <c r="J131" s="18"/>
      <c r="K131" s="18"/>
      <c r="L131" s="18"/>
      <c r="M131" s="7" t="s">
        <v>398</v>
      </c>
    </row>
    <row r="132" spans="1:13" x14ac:dyDescent="0.2">
      <c r="A132" s="8" t="str">
        <f t="shared" si="8"/>
        <v>2025/10末</v>
      </c>
      <c r="B132" s="8" t="str">
        <f t="shared" si="8"/>
        <v>令和7/10末</v>
      </c>
      <c r="C132" s="16">
        <v>130</v>
      </c>
      <c r="D132" s="16">
        <v>126</v>
      </c>
      <c r="E132" s="17" t="s">
        <v>167</v>
      </c>
      <c r="F132" s="16"/>
      <c r="G132" s="16"/>
      <c r="H132" s="16"/>
      <c r="I132" s="16"/>
      <c r="J132" s="16"/>
      <c r="K132" s="16"/>
      <c r="L132" s="16"/>
      <c r="M132" s="9" t="s">
        <v>398</v>
      </c>
    </row>
    <row r="133" spans="1:13" x14ac:dyDescent="0.2">
      <c r="A133" s="10" t="str">
        <f t="shared" ref="A133:B148" si="9">A132</f>
        <v>2025/10末</v>
      </c>
      <c r="B133" s="10" t="str">
        <f t="shared" si="9"/>
        <v>令和7/10末</v>
      </c>
      <c r="C133" s="18">
        <v>131</v>
      </c>
      <c r="D133" s="18">
        <v>127</v>
      </c>
      <c r="E133" s="19" t="s">
        <v>168</v>
      </c>
      <c r="F133" s="18"/>
      <c r="G133" s="18"/>
      <c r="H133" s="18"/>
      <c r="I133" s="18"/>
      <c r="J133" s="18"/>
      <c r="K133" s="18"/>
      <c r="L133" s="18"/>
      <c r="M133" s="7" t="s">
        <v>398</v>
      </c>
    </row>
    <row r="134" spans="1:13" x14ac:dyDescent="0.2">
      <c r="A134" s="8" t="str">
        <f t="shared" si="9"/>
        <v>2025/10末</v>
      </c>
      <c r="B134" s="8" t="str">
        <f t="shared" si="9"/>
        <v>令和7/10末</v>
      </c>
      <c r="C134" s="16">
        <v>132</v>
      </c>
      <c r="D134" s="16">
        <v>128</v>
      </c>
      <c r="E134" s="17" t="s">
        <v>169</v>
      </c>
      <c r="F134" s="16"/>
      <c r="G134" s="16"/>
      <c r="H134" s="16"/>
      <c r="I134" s="16"/>
      <c r="J134" s="16"/>
      <c r="K134" s="16"/>
      <c r="L134" s="16"/>
      <c r="M134" s="9" t="s">
        <v>398</v>
      </c>
    </row>
    <row r="135" spans="1:13" x14ac:dyDescent="0.2">
      <c r="A135" s="10" t="str">
        <f t="shared" si="9"/>
        <v>2025/10末</v>
      </c>
      <c r="B135" s="10" t="str">
        <f t="shared" si="9"/>
        <v>令和7/10末</v>
      </c>
      <c r="C135" s="18">
        <v>133</v>
      </c>
      <c r="D135" s="18">
        <v>129</v>
      </c>
      <c r="E135" s="19" t="s">
        <v>170</v>
      </c>
      <c r="F135" s="18"/>
      <c r="G135" s="18"/>
      <c r="H135" s="18"/>
      <c r="I135" s="18"/>
      <c r="J135" s="18"/>
      <c r="K135" s="18"/>
      <c r="L135" s="18"/>
      <c r="M135" s="7" t="s">
        <v>398</v>
      </c>
    </row>
    <row r="136" spans="1:13" x14ac:dyDescent="0.2">
      <c r="A136" s="8" t="str">
        <f t="shared" si="9"/>
        <v>2025/10末</v>
      </c>
      <c r="B136" s="8" t="str">
        <f t="shared" si="9"/>
        <v>令和7/10末</v>
      </c>
      <c r="C136" s="16">
        <v>134</v>
      </c>
      <c r="D136" s="16">
        <v>130</v>
      </c>
      <c r="E136" s="17" t="s">
        <v>171</v>
      </c>
      <c r="F136" s="16"/>
      <c r="G136" s="16"/>
      <c r="H136" s="16"/>
      <c r="I136" s="16"/>
      <c r="J136" s="16"/>
      <c r="K136" s="16"/>
      <c r="L136" s="16"/>
      <c r="M136" s="9" t="s">
        <v>398</v>
      </c>
    </row>
    <row r="137" spans="1:13" x14ac:dyDescent="0.2">
      <c r="A137" s="10" t="str">
        <f t="shared" si="9"/>
        <v>2025/10末</v>
      </c>
      <c r="B137" s="10" t="str">
        <f t="shared" si="9"/>
        <v>令和7/10末</v>
      </c>
      <c r="C137" s="18">
        <v>135</v>
      </c>
      <c r="D137" s="18">
        <v>131</v>
      </c>
      <c r="E137" s="19" t="s">
        <v>172</v>
      </c>
      <c r="F137" s="18"/>
      <c r="G137" s="18"/>
      <c r="H137" s="18"/>
      <c r="I137" s="18"/>
      <c r="J137" s="18"/>
      <c r="K137" s="18"/>
      <c r="L137" s="18"/>
      <c r="M137" s="7" t="s">
        <v>398</v>
      </c>
    </row>
    <row r="138" spans="1:13" x14ac:dyDescent="0.2">
      <c r="A138" s="8" t="str">
        <f t="shared" si="9"/>
        <v>2025/10末</v>
      </c>
      <c r="B138" s="8" t="str">
        <f t="shared" si="9"/>
        <v>令和7/10末</v>
      </c>
      <c r="C138" s="16">
        <v>136</v>
      </c>
      <c r="D138" s="16">
        <v>150</v>
      </c>
      <c r="E138" s="17" t="s">
        <v>173</v>
      </c>
      <c r="F138" s="16"/>
      <c r="G138" s="16"/>
      <c r="H138" s="16"/>
      <c r="I138" s="16"/>
      <c r="J138" s="16"/>
      <c r="K138" s="16"/>
      <c r="L138" s="16"/>
      <c r="M138" s="9" t="s">
        <v>399</v>
      </c>
    </row>
    <row r="139" spans="1:13" x14ac:dyDescent="0.2">
      <c r="A139" s="10" t="str">
        <f t="shared" si="9"/>
        <v>2025/10末</v>
      </c>
      <c r="B139" s="10" t="str">
        <f t="shared" si="9"/>
        <v>令和7/10末</v>
      </c>
      <c r="C139" s="18">
        <v>137</v>
      </c>
      <c r="D139" s="18">
        <v>151</v>
      </c>
      <c r="E139" s="19" t="s">
        <v>174</v>
      </c>
      <c r="F139" s="18"/>
      <c r="G139" s="18"/>
      <c r="H139" s="18"/>
      <c r="I139" s="18"/>
      <c r="J139" s="18"/>
      <c r="K139" s="18"/>
      <c r="L139" s="18"/>
      <c r="M139" s="7" t="s">
        <v>399</v>
      </c>
    </row>
    <row r="140" spans="1:13" x14ac:dyDescent="0.2">
      <c r="A140" s="8" t="str">
        <f t="shared" si="9"/>
        <v>2025/10末</v>
      </c>
      <c r="B140" s="8" t="str">
        <f t="shared" si="9"/>
        <v>令和7/10末</v>
      </c>
      <c r="C140" s="16">
        <v>138</v>
      </c>
      <c r="D140" s="16">
        <v>152</v>
      </c>
      <c r="E140" s="17" t="s">
        <v>175</v>
      </c>
      <c r="F140" s="16"/>
      <c r="G140" s="16"/>
      <c r="H140" s="16"/>
      <c r="I140" s="16"/>
      <c r="J140" s="16"/>
      <c r="K140" s="16"/>
      <c r="L140" s="16"/>
      <c r="M140" s="9" t="s">
        <v>399</v>
      </c>
    </row>
    <row r="141" spans="1:13" x14ac:dyDescent="0.2">
      <c r="A141" s="10" t="str">
        <f t="shared" si="9"/>
        <v>2025/10末</v>
      </c>
      <c r="B141" s="10" t="str">
        <f t="shared" si="9"/>
        <v>令和7/10末</v>
      </c>
      <c r="C141" s="18">
        <v>139</v>
      </c>
      <c r="D141" s="18">
        <v>153</v>
      </c>
      <c r="E141" s="19" t="s">
        <v>176</v>
      </c>
      <c r="F141" s="18"/>
      <c r="G141" s="18"/>
      <c r="H141" s="18"/>
      <c r="I141" s="18"/>
      <c r="J141" s="18"/>
      <c r="K141" s="18"/>
      <c r="L141" s="18"/>
      <c r="M141" s="7" t="s">
        <v>399</v>
      </c>
    </row>
    <row r="142" spans="1:13" x14ac:dyDescent="0.2">
      <c r="A142" s="8" t="str">
        <f t="shared" si="9"/>
        <v>2025/10末</v>
      </c>
      <c r="B142" s="8" t="str">
        <f t="shared" si="9"/>
        <v>令和7/10末</v>
      </c>
      <c r="C142" s="16">
        <v>140</v>
      </c>
      <c r="D142" s="16">
        <v>154</v>
      </c>
      <c r="E142" s="17" t="s">
        <v>177</v>
      </c>
      <c r="F142" s="16"/>
      <c r="G142" s="16"/>
      <c r="H142" s="16"/>
      <c r="I142" s="16"/>
      <c r="J142" s="16"/>
      <c r="K142" s="16"/>
      <c r="L142" s="16"/>
      <c r="M142" s="9" t="s">
        <v>399</v>
      </c>
    </row>
    <row r="143" spans="1:13" x14ac:dyDescent="0.2">
      <c r="A143" s="10" t="str">
        <f t="shared" si="9"/>
        <v>2025/10末</v>
      </c>
      <c r="B143" s="10" t="str">
        <f t="shared" si="9"/>
        <v>令和7/10末</v>
      </c>
      <c r="C143" s="18">
        <v>141</v>
      </c>
      <c r="D143" s="18">
        <v>155</v>
      </c>
      <c r="E143" s="19" t="s">
        <v>178</v>
      </c>
      <c r="F143" s="18"/>
      <c r="G143" s="18"/>
      <c r="H143" s="18"/>
      <c r="I143" s="18"/>
      <c r="J143" s="18"/>
      <c r="K143" s="18"/>
      <c r="L143" s="18"/>
      <c r="M143" s="7" t="s">
        <v>399</v>
      </c>
    </row>
    <row r="144" spans="1:13" x14ac:dyDescent="0.2">
      <c r="A144" s="8" t="str">
        <f t="shared" si="9"/>
        <v>2025/10末</v>
      </c>
      <c r="B144" s="8" t="str">
        <f t="shared" si="9"/>
        <v>令和7/10末</v>
      </c>
      <c r="C144" s="16">
        <v>142</v>
      </c>
      <c r="D144" s="16">
        <v>157</v>
      </c>
      <c r="E144" s="17" t="s">
        <v>179</v>
      </c>
      <c r="F144" s="16"/>
      <c r="G144" s="16"/>
      <c r="H144" s="16"/>
      <c r="I144" s="16"/>
      <c r="J144" s="16"/>
      <c r="K144" s="16"/>
      <c r="L144" s="16"/>
      <c r="M144" s="9" t="s">
        <v>399</v>
      </c>
    </row>
    <row r="145" spans="1:13" x14ac:dyDescent="0.2">
      <c r="A145" s="10" t="str">
        <f t="shared" si="9"/>
        <v>2025/10末</v>
      </c>
      <c r="B145" s="10" t="str">
        <f t="shared" si="9"/>
        <v>令和7/10末</v>
      </c>
      <c r="C145" s="18">
        <v>143</v>
      </c>
      <c r="D145" s="18">
        <v>158</v>
      </c>
      <c r="E145" s="19" t="s">
        <v>180</v>
      </c>
      <c r="F145" s="18"/>
      <c r="G145" s="18"/>
      <c r="H145" s="18"/>
      <c r="I145" s="18"/>
      <c r="J145" s="18"/>
      <c r="K145" s="18"/>
      <c r="L145" s="18"/>
      <c r="M145" s="7" t="s">
        <v>399</v>
      </c>
    </row>
    <row r="146" spans="1:13" x14ac:dyDescent="0.2">
      <c r="A146" s="8" t="str">
        <f t="shared" si="9"/>
        <v>2025/10末</v>
      </c>
      <c r="B146" s="8" t="str">
        <f t="shared" si="9"/>
        <v>令和7/10末</v>
      </c>
      <c r="C146" s="16">
        <v>144</v>
      </c>
      <c r="D146" s="16">
        <v>159</v>
      </c>
      <c r="E146" s="17" t="s">
        <v>181</v>
      </c>
      <c r="F146" s="16"/>
      <c r="G146" s="16"/>
      <c r="H146" s="16"/>
      <c r="I146" s="16"/>
      <c r="J146" s="16"/>
      <c r="K146" s="16"/>
      <c r="L146" s="16"/>
      <c r="M146" s="9" t="s">
        <v>400</v>
      </c>
    </row>
    <row r="147" spans="1:13" x14ac:dyDescent="0.2">
      <c r="A147" s="10" t="str">
        <f t="shared" si="9"/>
        <v>2025/10末</v>
      </c>
      <c r="B147" s="10" t="str">
        <f t="shared" si="9"/>
        <v>令和7/10末</v>
      </c>
      <c r="C147" s="18">
        <v>145</v>
      </c>
      <c r="D147" s="18">
        <v>160</v>
      </c>
      <c r="E147" s="19" t="s">
        <v>472</v>
      </c>
      <c r="F147" s="18"/>
      <c r="G147" s="18"/>
      <c r="H147" s="18"/>
      <c r="I147" s="18"/>
      <c r="J147" s="18"/>
      <c r="K147" s="18"/>
      <c r="L147" s="18"/>
      <c r="M147" s="7" t="s">
        <v>400</v>
      </c>
    </row>
    <row r="148" spans="1:13" x14ac:dyDescent="0.2">
      <c r="A148" s="8" t="str">
        <f t="shared" si="9"/>
        <v>2025/10末</v>
      </c>
      <c r="B148" s="8" t="str">
        <f t="shared" si="9"/>
        <v>令和7/10末</v>
      </c>
      <c r="C148" s="16">
        <v>146</v>
      </c>
      <c r="D148" s="16">
        <v>161</v>
      </c>
      <c r="E148" s="17" t="s">
        <v>182</v>
      </c>
      <c r="F148" s="16"/>
      <c r="G148" s="16"/>
      <c r="H148" s="16"/>
      <c r="I148" s="16"/>
      <c r="J148" s="16"/>
      <c r="K148" s="16"/>
      <c r="L148" s="16"/>
      <c r="M148" s="9" t="s">
        <v>400</v>
      </c>
    </row>
    <row r="149" spans="1:13" x14ac:dyDescent="0.2">
      <c r="A149" s="10" t="str">
        <f t="shared" ref="A149:B164" si="10">A148</f>
        <v>2025/10末</v>
      </c>
      <c r="B149" s="10" t="str">
        <f t="shared" si="10"/>
        <v>令和7/10末</v>
      </c>
      <c r="C149" s="18">
        <v>147</v>
      </c>
      <c r="D149" s="18">
        <v>162</v>
      </c>
      <c r="E149" s="19" t="s">
        <v>183</v>
      </c>
      <c r="F149" s="18"/>
      <c r="G149" s="18"/>
      <c r="H149" s="18"/>
      <c r="I149" s="18"/>
      <c r="J149" s="18"/>
      <c r="K149" s="18"/>
      <c r="L149" s="18"/>
      <c r="M149" s="7" t="s">
        <v>400</v>
      </c>
    </row>
    <row r="150" spans="1:13" x14ac:dyDescent="0.2">
      <c r="A150" s="8" t="str">
        <f t="shared" si="10"/>
        <v>2025/10末</v>
      </c>
      <c r="B150" s="8" t="str">
        <f t="shared" si="10"/>
        <v>令和7/10末</v>
      </c>
      <c r="C150" s="16">
        <v>148</v>
      </c>
      <c r="D150" s="16">
        <v>163</v>
      </c>
      <c r="E150" s="17" t="s">
        <v>184</v>
      </c>
      <c r="F150" s="16"/>
      <c r="G150" s="16"/>
      <c r="H150" s="16"/>
      <c r="I150" s="16"/>
      <c r="J150" s="16"/>
      <c r="K150" s="16"/>
      <c r="L150" s="16"/>
      <c r="M150" s="9" t="s">
        <v>400</v>
      </c>
    </row>
    <row r="151" spans="1:13" x14ac:dyDescent="0.2">
      <c r="A151" s="10" t="str">
        <f t="shared" si="10"/>
        <v>2025/10末</v>
      </c>
      <c r="B151" s="10" t="str">
        <f t="shared" si="10"/>
        <v>令和7/10末</v>
      </c>
      <c r="C151" s="18">
        <v>149</v>
      </c>
      <c r="D151" s="18">
        <v>164</v>
      </c>
      <c r="E151" s="19" t="s">
        <v>185</v>
      </c>
      <c r="F151" s="18"/>
      <c r="G151" s="18"/>
      <c r="H151" s="18"/>
      <c r="I151" s="18"/>
      <c r="J151" s="18"/>
      <c r="K151" s="18"/>
      <c r="L151" s="18"/>
      <c r="M151" s="7" t="s">
        <v>400</v>
      </c>
    </row>
    <row r="152" spans="1:13" x14ac:dyDescent="0.2">
      <c r="A152" s="8" t="str">
        <f t="shared" si="10"/>
        <v>2025/10末</v>
      </c>
      <c r="B152" s="8" t="str">
        <f t="shared" si="10"/>
        <v>令和7/10末</v>
      </c>
      <c r="C152" s="16">
        <v>150</v>
      </c>
      <c r="D152" s="16">
        <v>165</v>
      </c>
      <c r="E152" s="17" t="s">
        <v>186</v>
      </c>
      <c r="F152" s="16"/>
      <c r="G152" s="16"/>
      <c r="H152" s="16"/>
      <c r="I152" s="16"/>
      <c r="J152" s="16"/>
      <c r="K152" s="16"/>
      <c r="L152" s="16"/>
      <c r="M152" s="9" t="s">
        <v>400</v>
      </c>
    </row>
    <row r="153" spans="1:13" x14ac:dyDescent="0.2">
      <c r="A153" s="10" t="str">
        <f t="shared" si="10"/>
        <v>2025/10末</v>
      </c>
      <c r="B153" s="10" t="str">
        <f t="shared" si="10"/>
        <v>令和7/10末</v>
      </c>
      <c r="C153" s="18">
        <v>151</v>
      </c>
      <c r="D153" s="18">
        <v>166</v>
      </c>
      <c r="E153" s="19" t="s">
        <v>187</v>
      </c>
      <c r="F153" s="18"/>
      <c r="G153" s="18"/>
      <c r="H153" s="18"/>
      <c r="I153" s="18"/>
      <c r="J153" s="18"/>
      <c r="K153" s="18"/>
      <c r="L153" s="18"/>
      <c r="M153" s="7" t="s">
        <v>400</v>
      </c>
    </row>
    <row r="154" spans="1:13" x14ac:dyDescent="0.2">
      <c r="A154" s="8" t="str">
        <f t="shared" si="10"/>
        <v>2025/10末</v>
      </c>
      <c r="B154" s="8" t="str">
        <f t="shared" si="10"/>
        <v>令和7/10末</v>
      </c>
      <c r="C154" s="16">
        <v>152</v>
      </c>
      <c r="D154" s="16">
        <v>167</v>
      </c>
      <c r="E154" s="17" t="s">
        <v>188</v>
      </c>
      <c r="F154" s="16"/>
      <c r="G154" s="16"/>
      <c r="H154" s="16"/>
      <c r="I154" s="16"/>
      <c r="J154" s="16"/>
      <c r="K154" s="16"/>
      <c r="L154" s="16"/>
      <c r="M154" s="9" t="s">
        <v>400</v>
      </c>
    </row>
    <row r="155" spans="1:13" x14ac:dyDescent="0.2">
      <c r="A155" s="10" t="str">
        <f t="shared" si="10"/>
        <v>2025/10末</v>
      </c>
      <c r="B155" s="10" t="str">
        <f t="shared" si="10"/>
        <v>令和7/10末</v>
      </c>
      <c r="C155" s="18">
        <v>153</v>
      </c>
      <c r="D155" s="18">
        <v>168</v>
      </c>
      <c r="E155" s="19" t="s">
        <v>189</v>
      </c>
      <c r="F155" s="18"/>
      <c r="G155" s="18"/>
      <c r="H155" s="18"/>
      <c r="I155" s="18"/>
      <c r="J155" s="18"/>
      <c r="K155" s="18"/>
      <c r="L155" s="18"/>
      <c r="M155" s="7" t="s">
        <v>400</v>
      </c>
    </row>
    <row r="156" spans="1:13" x14ac:dyDescent="0.2">
      <c r="A156" s="8" t="str">
        <f t="shared" si="10"/>
        <v>2025/10末</v>
      </c>
      <c r="B156" s="8" t="str">
        <f t="shared" si="10"/>
        <v>令和7/10末</v>
      </c>
      <c r="C156" s="16">
        <v>154</v>
      </c>
      <c r="D156" s="16">
        <v>169</v>
      </c>
      <c r="E156" s="17" t="s">
        <v>190</v>
      </c>
      <c r="F156" s="16"/>
      <c r="G156" s="16"/>
      <c r="H156" s="16"/>
      <c r="I156" s="16"/>
      <c r="J156" s="16"/>
      <c r="K156" s="16"/>
      <c r="L156" s="16"/>
      <c r="M156" s="9" t="s">
        <v>400</v>
      </c>
    </row>
    <row r="157" spans="1:13" x14ac:dyDescent="0.2">
      <c r="A157" s="10" t="str">
        <f t="shared" si="10"/>
        <v>2025/10末</v>
      </c>
      <c r="B157" s="10" t="str">
        <f t="shared" si="10"/>
        <v>令和7/10末</v>
      </c>
      <c r="C157" s="18">
        <v>155</v>
      </c>
      <c r="D157" s="18">
        <v>170</v>
      </c>
      <c r="E157" s="19" t="s">
        <v>191</v>
      </c>
      <c r="F157" s="18"/>
      <c r="G157" s="18"/>
      <c r="H157" s="18"/>
      <c r="I157" s="18"/>
      <c r="J157" s="18"/>
      <c r="K157" s="18"/>
      <c r="L157" s="18"/>
      <c r="M157" s="7" t="s">
        <v>400</v>
      </c>
    </row>
    <row r="158" spans="1:13" x14ac:dyDescent="0.2">
      <c r="A158" s="8" t="str">
        <f t="shared" si="10"/>
        <v>2025/10末</v>
      </c>
      <c r="B158" s="8" t="str">
        <f t="shared" si="10"/>
        <v>令和7/10末</v>
      </c>
      <c r="C158" s="16">
        <v>156</v>
      </c>
      <c r="D158" s="16">
        <v>171</v>
      </c>
      <c r="E158" s="17" t="s">
        <v>192</v>
      </c>
      <c r="F158" s="16"/>
      <c r="G158" s="16"/>
      <c r="H158" s="16"/>
      <c r="I158" s="16"/>
      <c r="J158" s="16"/>
      <c r="K158" s="16"/>
      <c r="L158" s="16"/>
      <c r="M158" s="9" t="s">
        <v>400</v>
      </c>
    </row>
    <row r="159" spans="1:13" x14ac:dyDescent="0.2">
      <c r="A159" s="10" t="str">
        <f t="shared" si="10"/>
        <v>2025/10末</v>
      </c>
      <c r="B159" s="10" t="str">
        <f t="shared" si="10"/>
        <v>令和7/10末</v>
      </c>
      <c r="C159" s="18">
        <v>157</v>
      </c>
      <c r="D159" s="18">
        <v>172</v>
      </c>
      <c r="E159" s="19" t="s">
        <v>193</v>
      </c>
      <c r="F159" s="18"/>
      <c r="G159" s="18"/>
      <c r="H159" s="18"/>
      <c r="I159" s="18"/>
      <c r="J159" s="18"/>
      <c r="K159" s="18"/>
      <c r="L159" s="18"/>
      <c r="M159" s="7" t="s">
        <v>400</v>
      </c>
    </row>
    <row r="160" spans="1:13" x14ac:dyDescent="0.2">
      <c r="A160" s="8" t="str">
        <f t="shared" si="10"/>
        <v>2025/10末</v>
      </c>
      <c r="B160" s="8" t="str">
        <f t="shared" si="10"/>
        <v>令和7/10末</v>
      </c>
      <c r="C160" s="16">
        <v>158</v>
      </c>
      <c r="D160" s="16">
        <v>173</v>
      </c>
      <c r="E160" s="17" t="s">
        <v>194</v>
      </c>
      <c r="F160" s="16"/>
      <c r="G160" s="16"/>
      <c r="H160" s="16"/>
      <c r="I160" s="16"/>
      <c r="J160" s="16"/>
      <c r="K160" s="16"/>
      <c r="L160" s="16"/>
      <c r="M160" s="9" t="s">
        <v>400</v>
      </c>
    </row>
    <row r="161" spans="1:13" x14ac:dyDescent="0.2">
      <c r="A161" s="10" t="str">
        <f t="shared" si="10"/>
        <v>2025/10末</v>
      </c>
      <c r="B161" s="10" t="str">
        <f t="shared" si="10"/>
        <v>令和7/10末</v>
      </c>
      <c r="C161" s="18">
        <v>159</v>
      </c>
      <c r="D161" s="18">
        <v>174</v>
      </c>
      <c r="E161" s="19" t="s">
        <v>473</v>
      </c>
      <c r="F161" s="18"/>
      <c r="G161" s="18"/>
      <c r="H161" s="18"/>
      <c r="I161" s="18"/>
      <c r="J161" s="18"/>
      <c r="K161" s="18"/>
      <c r="L161" s="18"/>
      <c r="M161" s="7" t="s">
        <v>400</v>
      </c>
    </row>
    <row r="162" spans="1:13" x14ac:dyDescent="0.2">
      <c r="A162" s="8" t="str">
        <f t="shared" si="10"/>
        <v>2025/10末</v>
      </c>
      <c r="B162" s="8" t="str">
        <f t="shared" si="10"/>
        <v>令和7/10末</v>
      </c>
      <c r="C162" s="16">
        <v>160</v>
      </c>
      <c r="D162" s="16">
        <v>175</v>
      </c>
      <c r="E162" s="17" t="s">
        <v>474</v>
      </c>
      <c r="F162" s="16"/>
      <c r="G162" s="16"/>
      <c r="H162" s="16"/>
      <c r="I162" s="16"/>
      <c r="J162" s="16"/>
      <c r="K162" s="16"/>
      <c r="L162" s="16"/>
      <c r="M162" s="9" t="s">
        <v>400</v>
      </c>
    </row>
    <row r="163" spans="1:13" x14ac:dyDescent="0.2">
      <c r="A163" s="10" t="str">
        <f t="shared" si="10"/>
        <v>2025/10末</v>
      </c>
      <c r="B163" s="10" t="str">
        <f t="shared" si="10"/>
        <v>令和7/10末</v>
      </c>
      <c r="C163" s="18">
        <v>161</v>
      </c>
      <c r="D163" s="18">
        <v>176</v>
      </c>
      <c r="E163" s="19" t="s">
        <v>475</v>
      </c>
      <c r="F163" s="18"/>
      <c r="G163" s="18"/>
      <c r="H163" s="18"/>
      <c r="I163" s="18"/>
      <c r="J163" s="18"/>
      <c r="K163" s="18"/>
      <c r="L163" s="18"/>
      <c r="M163" s="7" t="s">
        <v>400</v>
      </c>
    </row>
    <row r="164" spans="1:13" x14ac:dyDescent="0.2">
      <c r="A164" s="8" t="str">
        <f t="shared" si="10"/>
        <v>2025/10末</v>
      </c>
      <c r="B164" s="8" t="str">
        <f t="shared" si="10"/>
        <v>令和7/10末</v>
      </c>
      <c r="C164" s="16">
        <v>162</v>
      </c>
      <c r="D164" s="16">
        <v>177</v>
      </c>
      <c r="E164" s="17" t="s">
        <v>195</v>
      </c>
      <c r="F164" s="16"/>
      <c r="G164" s="16"/>
      <c r="H164" s="16"/>
      <c r="I164" s="16"/>
      <c r="J164" s="16"/>
      <c r="K164" s="16"/>
      <c r="L164" s="16"/>
      <c r="M164" s="9" t="s">
        <v>400</v>
      </c>
    </row>
    <row r="165" spans="1:13" x14ac:dyDescent="0.2">
      <c r="A165" s="10" t="str">
        <f t="shared" ref="A165:B180" si="11">A164</f>
        <v>2025/10末</v>
      </c>
      <c r="B165" s="10" t="str">
        <f t="shared" si="11"/>
        <v>令和7/10末</v>
      </c>
      <c r="C165" s="18">
        <v>163</v>
      </c>
      <c r="D165" s="18">
        <v>178</v>
      </c>
      <c r="E165" s="19" t="s">
        <v>196</v>
      </c>
      <c r="F165" s="18"/>
      <c r="G165" s="18"/>
      <c r="H165" s="18"/>
      <c r="I165" s="18"/>
      <c r="J165" s="18"/>
      <c r="K165" s="18"/>
      <c r="L165" s="18"/>
      <c r="M165" s="7" t="s">
        <v>400</v>
      </c>
    </row>
    <row r="166" spans="1:13" x14ac:dyDescent="0.2">
      <c r="A166" s="8" t="str">
        <f t="shared" si="11"/>
        <v>2025/10末</v>
      </c>
      <c r="B166" s="8" t="str">
        <f t="shared" si="11"/>
        <v>令和7/10末</v>
      </c>
      <c r="C166" s="16">
        <v>164</v>
      </c>
      <c r="D166" s="16">
        <v>179</v>
      </c>
      <c r="E166" s="17" t="s">
        <v>197</v>
      </c>
      <c r="F166" s="16"/>
      <c r="G166" s="16"/>
      <c r="H166" s="16"/>
      <c r="I166" s="16"/>
      <c r="J166" s="16"/>
      <c r="K166" s="16"/>
      <c r="L166" s="16"/>
      <c r="M166" s="9" t="s">
        <v>400</v>
      </c>
    </row>
    <row r="167" spans="1:13" x14ac:dyDescent="0.2">
      <c r="A167" s="10" t="str">
        <f t="shared" si="11"/>
        <v>2025/10末</v>
      </c>
      <c r="B167" s="10" t="str">
        <f t="shared" si="11"/>
        <v>令和7/10末</v>
      </c>
      <c r="C167" s="18">
        <v>165</v>
      </c>
      <c r="D167" s="18">
        <v>193</v>
      </c>
      <c r="E167" s="19" t="s">
        <v>198</v>
      </c>
      <c r="F167" s="18"/>
      <c r="G167" s="18"/>
      <c r="H167" s="18"/>
      <c r="I167" s="18"/>
      <c r="J167" s="18"/>
      <c r="K167" s="18"/>
      <c r="L167" s="18"/>
      <c r="M167" s="7" t="s">
        <v>400</v>
      </c>
    </row>
    <row r="168" spans="1:13" x14ac:dyDescent="0.2">
      <c r="A168" s="8" t="str">
        <f t="shared" si="11"/>
        <v>2025/10末</v>
      </c>
      <c r="B168" s="8" t="str">
        <f t="shared" si="11"/>
        <v>令和7/10末</v>
      </c>
      <c r="C168" s="16">
        <v>166</v>
      </c>
      <c r="D168" s="16">
        <v>322</v>
      </c>
      <c r="E168" s="17" t="s">
        <v>199</v>
      </c>
      <c r="F168" s="16"/>
      <c r="G168" s="16"/>
      <c r="H168" s="16"/>
      <c r="I168" s="16"/>
      <c r="J168" s="16"/>
      <c r="K168" s="16"/>
      <c r="L168" s="16"/>
      <c r="M168" s="9" t="s">
        <v>400</v>
      </c>
    </row>
    <row r="169" spans="1:13" x14ac:dyDescent="0.2">
      <c r="A169" s="10" t="str">
        <f t="shared" si="11"/>
        <v>2025/10末</v>
      </c>
      <c r="B169" s="10" t="str">
        <f t="shared" si="11"/>
        <v>令和7/10末</v>
      </c>
      <c r="C169" s="18">
        <v>167</v>
      </c>
      <c r="D169" s="18">
        <v>180</v>
      </c>
      <c r="E169" s="19" t="s">
        <v>200</v>
      </c>
      <c r="F169" s="18"/>
      <c r="G169" s="18"/>
      <c r="H169" s="18"/>
      <c r="I169" s="18"/>
      <c r="J169" s="18"/>
      <c r="K169" s="18"/>
      <c r="L169" s="18"/>
      <c r="M169" s="7" t="s">
        <v>401</v>
      </c>
    </row>
    <row r="170" spans="1:13" x14ac:dyDescent="0.2">
      <c r="A170" s="8" t="str">
        <f t="shared" si="11"/>
        <v>2025/10末</v>
      </c>
      <c r="B170" s="8" t="str">
        <f t="shared" si="11"/>
        <v>令和7/10末</v>
      </c>
      <c r="C170" s="16">
        <v>168</v>
      </c>
      <c r="D170" s="16">
        <v>181</v>
      </c>
      <c r="E170" s="17" t="s">
        <v>201</v>
      </c>
      <c r="F170" s="16"/>
      <c r="G170" s="16"/>
      <c r="H170" s="16"/>
      <c r="I170" s="16"/>
      <c r="J170" s="16"/>
      <c r="K170" s="16"/>
      <c r="L170" s="16"/>
      <c r="M170" s="9" t="s">
        <v>401</v>
      </c>
    </row>
    <row r="171" spans="1:13" x14ac:dyDescent="0.2">
      <c r="A171" s="10" t="str">
        <f t="shared" si="11"/>
        <v>2025/10末</v>
      </c>
      <c r="B171" s="10" t="str">
        <f t="shared" si="11"/>
        <v>令和7/10末</v>
      </c>
      <c r="C171" s="18">
        <v>169</v>
      </c>
      <c r="D171" s="18">
        <v>182</v>
      </c>
      <c r="E171" s="19" t="s">
        <v>202</v>
      </c>
      <c r="F171" s="18"/>
      <c r="G171" s="18"/>
      <c r="H171" s="18"/>
      <c r="I171" s="18"/>
      <c r="J171" s="18"/>
      <c r="K171" s="18"/>
      <c r="L171" s="18"/>
      <c r="M171" s="7" t="s">
        <v>401</v>
      </c>
    </row>
    <row r="172" spans="1:13" x14ac:dyDescent="0.2">
      <c r="A172" s="8" t="str">
        <f t="shared" si="11"/>
        <v>2025/10末</v>
      </c>
      <c r="B172" s="8" t="str">
        <f t="shared" si="11"/>
        <v>令和7/10末</v>
      </c>
      <c r="C172" s="16">
        <v>170</v>
      </c>
      <c r="D172" s="16">
        <v>183</v>
      </c>
      <c r="E172" s="17" t="s">
        <v>203</v>
      </c>
      <c r="F172" s="16"/>
      <c r="G172" s="16"/>
      <c r="H172" s="16"/>
      <c r="I172" s="16"/>
      <c r="J172" s="16"/>
      <c r="K172" s="16"/>
      <c r="L172" s="16"/>
      <c r="M172" s="9" t="s">
        <v>401</v>
      </c>
    </row>
    <row r="173" spans="1:13" x14ac:dyDescent="0.2">
      <c r="A173" s="10" t="str">
        <f t="shared" si="11"/>
        <v>2025/10末</v>
      </c>
      <c r="B173" s="10" t="str">
        <f t="shared" si="11"/>
        <v>令和7/10末</v>
      </c>
      <c r="C173" s="18">
        <v>171</v>
      </c>
      <c r="D173" s="18">
        <v>184</v>
      </c>
      <c r="E173" s="19" t="s">
        <v>204</v>
      </c>
      <c r="F173" s="18"/>
      <c r="G173" s="18"/>
      <c r="H173" s="18"/>
      <c r="I173" s="18"/>
      <c r="J173" s="18"/>
      <c r="K173" s="18"/>
      <c r="L173" s="18"/>
      <c r="M173" s="7" t="s">
        <v>401</v>
      </c>
    </row>
    <row r="174" spans="1:13" x14ac:dyDescent="0.2">
      <c r="A174" s="8" t="str">
        <f t="shared" si="11"/>
        <v>2025/10末</v>
      </c>
      <c r="B174" s="8" t="str">
        <f t="shared" si="11"/>
        <v>令和7/10末</v>
      </c>
      <c r="C174" s="16">
        <v>172</v>
      </c>
      <c r="D174" s="16">
        <v>185</v>
      </c>
      <c r="E174" s="17" t="s">
        <v>205</v>
      </c>
      <c r="F174" s="16"/>
      <c r="G174" s="16"/>
      <c r="H174" s="16"/>
      <c r="I174" s="16"/>
      <c r="J174" s="16"/>
      <c r="K174" s="16"/>
      <c r="L174" s="16"/>
      <c r="M174" s="9" t="s">
        <v>401</v>
      </c>
    </row>
    <row r="175" spans="1:13" x14ac:dyDescent="0.2">
      <c r="A175" s="10" t="str">
        <f t="shared" si="11"/>
        <v>2025/10末</v>
      </c>
      <c r="B175" s="10" t="str">
        <f t="shared" si="11"/>
        <v>令和7/10末</v>
      </c>
      <c r="C175" s="18">
        <v>173</v>
      </c>
      <c r="D175" s="18">
        <v>186</v>
      </c>
      <c r="E175" s="19" t="s">
        <v>206</v>
      </c>
      <c r="F175" s="18"/>
      <c r="G175" s="18"/>
      <c r="H175" s="18"/>
      <c r="I175" s="18"/>
      <c r="J175" s="18"/>
      <c r="K175" s="18"/>
      <c r="L175" s="18"/>
      <c r="M175" s="7" t="s">
        <v>401</v>
      </c>
    </row>
    <row r="176" spans="1:13" x14ac:dyDescent="0.2">
      <c r="A176" s="8" t="str">
        <f t="shared" si="11"/>
        <v>2025/10末</v>
      </c>
      <c r="B176" s="8" t="str">
        <f t="shared" si="11"/>
        <v>令和7/10末</v>
      </c>
      <c r="C176" s="16">
        <v>174</v>
      </c>
      <c r="D176" s="16">
        <v>187</v>
      </c>
      <c r="E176" s="17" t="s">
        <v>207</v>
      </c>
      <c r="F176" s="16"/>
      <c r="G176" s="16"/>
      <c r="H176" s="16"/>
      <c r="I176" s="16"/>
      <c r="J176" s="16"/>
      <c r="K176" s="16"/>
      <c r="L176" s="16"/>
      <c r="M176" s="9" t="s">
        <v>401</v>
      </c>
    </row>
    <row r="177" spans="1:13" x14ac:dyDescent="0.2">
      <c r="A177" s="10" t="str">
        <f t="shared" si="11"/>
        <v>2025/10末</v>
      </c>
      <c r="B177" s="10" t="str">
        <f t="shared" si="11"/>
        <v>令和7/10末</v>
      </c>
      <c r="C177" s="18">
        <v>175</v>
      </c>
      <c r="D177" s="18">
        <v>188</v>
      </c>
      <c r="E177" s="19" t="s">
        <v>208</v>
      </c>
      <c r="F177" s="18"/>
      <c r="G177" s="18"/>
      <c r="H177" s="18"/>
      <c r="I177" s="18"/>
      <c r="J177" s="18"/>
      <c r="K177" s="18"/>
      <c r="L177" s="18"/>
      <c r="M177" s="7" t="s">
        <v>401</v>
      </c>
    </row>
    <row r="178" spans="1:13" x14ac:dyDescent="0.2">
      <c r="A178" s="8" t="str">
        <f t="shared" si="11"/>
        <v>2025/10末</v>
      </c>
      <c r="B178" s="8" t="str">
        <f t="shared" si="11"/>
        <v>令和7/10末</v>
      </c>
      <c r="C178" s="16">
        <v>176</v>
      </c>
      <c r="D178" s="16">
        <v>189</v>
      </c>
      <c r="E178" s="17" t="s">
        <v>209</v>
      </c>
      <c r="F178" s="16"/>
      <c r="G178" s="16"/>
      <c r="H178" s="16"/>
      <c r="I178" s="16"/>
      <c r="J178" s="16"/>
      <c r="K178" s="16"/>
      <c r="L178" s="16"/>
      <c r="M178" s="9" t="s">
        <v>401</v>
      </c>
    </row>
    <row r="179" spans="1:13" x14ac:dyDescent="0.2">
      <c r="A179" s="10" t="str">
        <f t="shared" si="11"/>
        <v>2025/10末</v>
      </c>
      <c r="B179" s="10" t="str">
        <f t="shared" si="11"/>
        <v>令和7/10末</v>
      </c>
      <c r="C179" s="18">
        <v>177</v>
      </c>
      <c r="D179" s="18">
        <v>190</v>
      </c>
      <c r="E179" s="19" t="s">
        <v>210</v>
      </c>
      <c r="F179" s="18"/>
      <c r="G179" s="18"/>
      <c r="H179" s="18"/>
      <c r="I179" s="18"/>
      <c r="J179" s="18"/>
      <c r="K179" s="18"/>
      <c r="L179" s="18"/>
      <c r="M179" s="7" t="s">
        <v>401</v>
      </c>
    </row>
    <row r="180" spans="1:13" x14ac:dyDescent="0.2">
      <c r="A180" s="8" t="str">
        <f t="shared" si="11"/>
        <v>2025/10末</v>
      </c>
      <c r="B180" s="8" t="str">
        <f t="shared" si="11"/>
        <v>令和7/10末</v>
      </c>
      <c r="C180" s="16">
        <v>178</v>
      </c>
      <c r="D180" s="16">
        <v>192</v>
      </c>
      <c r="E180" s="17" t="s">
        <v>211</v>
      </c>
      <c r="F180" s="16"/>
      <c r="G180" s="16"/>
      <c r="H180" s="16"/>
      <c r="I180" s="16"/>
      <c r="J180" s="16"/>
      <c r="K180" s="16"/>
      <c r="L180" s="16"/>
      <c r="M180" s="9" t="s">
        <v>401</v>
      </c>
    </row>
    <row r="181" spans="1:13" x14ac:dyDescent="0.2">
      <c r="A181" s="10" t="str">
        <f t="shared" ref="A181:B196" si="12">A180</f>
        <v>2025/10末</v>
      </c>
      <c r="B181" s="10" t="str">
        <f t="shared" si="12"/>
        <v>令和7/10末</v>
      </c>
      <c r="C181" s="18">
        <v>179</v>
      </c>
      <c r="D181" s="18">
        <v>191</v>
      </c>
      <c r="E181" s="19" t="s">
        <v>212</v>
      </c>
      <c r="F181" s="18"/>
      <c r="G181" s="18"/>
      <c r="H181" s="18"/>
      <c r="I181" s="18"/>
      <c r="J181" s="18"/>
      <c r="K181" s="18"/>
      <c r="L181" s="18"/>
      <c r="M181" s="7" t="s">
        <v>401</v>
      </c>
    </row>
    <row r="182" spans="1:13" x14ac:dyDescent="0.2">
      <c r="A182" s="8" t="str">
        <f t="shared" si="12"/>
        <v>2025/10末</v>
      </c>
      <c r="B182" s="8" t="str">
        <f t="shared" si="12"/>
        <v>令和7/10末</v>
      </c>
      <c r="C182" s="16">
        <v>180</v>
      </c>
      <c r="D182" s="16">
        <v>240</v>
      </c>
      <c r="E182" s="17" t="s">
        <v>213</v>
      </c>
      <c r="F182" s="16"/>
      <c r="G182" s="16"/>
      <c r="H182" s="16"/>
      <c r="I182" s="16"/>
      <c r="J182" s="16"/>
      <c r="K182" s="16"/>
      <c r="L182" s="16"/>
      <c r="M182" s="9" t="s">
        <v>402</v>
      </c>
    </row>
    <row r="183" spans="1:13" x14ac:dyDescent="0.2">
      <c r="A183" s="10" t="str">
        <f t="shared" si="12"/>
        <v>2025/10末</v>
      </c>
      <c r="B183" s="10" t="str">
        <f t="shared" si="12"/>
        <v>令和7/10末</v>
      </c>
      <c r="C183" s="18">
        <v>181</v>
      </c>
      <c r="D183" s="18">
        <v>241</v>
      </c>
      <c r="E183" s="19" t="s">
        <v>214</v>
      </c>
      <c r="F183" s="18"/>
      <c r="G183" s="18"/>
      <c r="H183" s="18"/>
      <c r="I183" s="18"/>
      <c r="J183" s="18"/>
      <c r="K183" s="18"/>
      <c r="L183" s="18"/>
      <c r="M183" s="7" t="s">
        <v>402</v>
      </c>
    </row>
    <row r="184" spans="1:13" x14ac:dyDescent="0.2">
      <c r="A184" s="8" t="str">
        <f t="shared" si="12"/>
        <v>2025/10末</v>
      </c>
      <c r="B184" s="8" t="str">
        <f t="shared" si="12"/>
        <v>令和7/10末</v>
      </c>
      <c r="C184" s="16">
        <v>182</v>
      </c>
      <c r="D184" s="16">
        <v>242</v>
      </c>
      <c r="E184" s="17" t="s">
        <v>215</v>
      </c>
      <c r="F184" s="16"/>
      <c r="G184" s="16"/>
      <c r="H184" s="16"/>
      <c r="I184" s="16"/>
      <c r="J184" s="16"/>
      <c r="K184" s="16"/>
      <c r="L184" s="16"/>
      <c r="M184" s="9" t="s">
        <v>402</v>
      </c>
    </row>
    <row r="185" spans="1:13" x14ac:dyDescent="0.2">
      <c r="A185" s="10" t="str">
        <f t="shared" si="12"/>
        <v>2025/10末</v>
      </c>
      <c r="B185" s="10" t="str">
        <f t="shared" si="12"/>
        <v>令和7/10末</v>
      </c>
      <c r="C185" s="18">
        <v>183</v>
      </c>
      <c r="D185" s="18">
        <v>243</v>
      </c>
      <c r="E185" s="19" t="s">
        <v>216</v>
      </c>
      <c r="F185" s="18"/>
      <c r="G185" s="18"/>
      <c r="H185" s="18"/>
      <c r="I185" s="18"/>
      <c r="J185" s="18"/>
      <c r="K185" s="18"/>
      <c r="L185" s="18"/>
      <c r="M185" s="7" t="s">
        <v>402</v>
      </c>
    </row>
    <row r="186" spans="1:13" x14ac:dyDescent="0.2">
      <c r="A186" s="8" t="str">
        <f t="shared" si="12"/>
        <v>2025/10末</v>
      </c>
      <c r="B186" s="8" t="str">
        <f t="shared" si="12"/>
        <v>令和7/10末</v>
      </c>
      <c r="C186" s="16">
        <v>184</v>
      </c>
      <c r="D186" s="16">
        <v>244</v>
      </c>
      <c r="E186" s="17" t="s">
        <v>217</v>
      </c>
      <c r="F186" s="16"/>
      <c r="G186" s="16"/>
      <c r="H186" s="16"/>
      <c r="I186" s="16"/>
      <c r="J186" s="16"/>
      <c r="K186" s="16"/>
      <c r="L186" s="16"/>
      <c r="M186" s="9" t="s">
        <v>402</v>
      </c>
    </row>
    <row r="187" spans="1:13" x14ac:dyDescent="0.2">
      <c r="A187" s="10" t="str">
        <f t="shared" si="12"/>
        <v>2025/10末</v>
      </c>
      <c r="B187" s="10" t="str">
        <f t="shared" si="12"/>
        <v>令和7/10末</v>
      </c>
      <c r="C187" s="18">
        <v>185</v>
      </c>
      <c r="D187" s="18">
        <v>245</v>
      </c>
      <c r="E187" s="19" t="s">
        <v>218</v>
      </c>
      <c r="F187" s="18"/>
      <c r="G187" s="18"/>
      <c r="H187" s="18"/>
      <c r="I187" s="18"/>
      <c r="J187" s="18"/>
      <c r="K187" s="18"/>
      <c r="L187" s="18"/>
      <c r="M187" s="7" t="s">
        <v>402</v>
      </c>
    </row>
    <row r="188" spans="1:13" x14ac:dyDescent="0.2">
      <c r="A188" s="8" t="str">
        <f t="shared" si="12"/>
        <v>2025/10末</v>
      </c>
      <c r="B188" s="8" t="str">
        <f t="shared" si="12"/>
        <v>令和7/10末</v>
      </c>
      <c r="C188" s="16">
        <v>186</v>
      </c>
      <c r="D188" s="16">
        <v>246</v>
      </c>
      <c r="E188" s="17" t="s">
        <v>219</v>
      </c>
      <c r="F188" s="16"/>
      <c r="G188" s="16"/>
      <c r="H188" s="16"/>
      <c r="I188" s="16"/>
      <c r="J188" s="16"/>
      <c r="K188" s="16"/>
      <c r="L188" s="16"/>
      <c r="M188" s="9" t="s">
        <v>402</v>
      </c>
    </row>
    <row r="189" spans="1:13" x14ac:dyDescent="0.2">
      <c r="A189" s="10" t="str">
        <f t="shared" si="12"/>
        <v>2025/10末</v>
      </c>
      <c r="B189" s="10" t="str">
        <f t="shared" si="12"/>
        <v>令和7/10末</v>
      </c>
      <c r="C189" s="18">
        <v>187</v>
      </c>
      <c r="D189" s="18">
        <v>247</v>
      </c>
      <c r="E189" s="19" t="s">
        <v>220</v>
      </c>
      <c r="F189" s="18"/>
      <c r="G189" s="18"/>
      <c r="H189" s="18"/>
      <c r="I189" s="18"/>
      <c r="J189" s="18"/>
      <c r="K189" s="18"/>
      <c r="L189" s="18"/>
      <c r="M189" s="7" t="s">
        <v>402</v>
      </c>
    </row>
    <row r="190" spans="1:13" x14ac:dyDescent="0.2">
      <c r="A190" s="8" t="str">
        <f t="shared" si="12"/>
        <v>2025/10末</v>
      </c>
      <c r="B190" s="8" t="str">
        <f t="shared" si="12"/>
        <v>令和7/10末</v>
      </c>
      <c r="C190" s="16">
        <v>188</v>
      </c>
      <c r="D190" s="16">
        <v>100</v>
      </c>
      <c r="E190" s="17" t="s">
        <v>221</v>
      </c>
      <c r="F190" s="16"/>
      <c r="G190" s="16"/>
      <c r="H190" s="16"/>
      <c r="I190" s="16"/>
      <c r="J190" s="16"/>
      <c r="K190" s="16"/>
      <c r="L190" s="16"/>
      <c r="M190" s="9" t="s">
        <v>403</v>
      </c>
    </row>
    <row r="191" spans="1:13" x14ac:dyDescent="0.2">
      <c r="A191" s="10" t="str">
        <f t="shared" si="12"/>
        <v>2025/10末</v>
      </c>
      <c r="B191" s="10" t="str">
        <f t="shared" si="12"/>
        <v>令和7/10末</v>
      </c>
      <c r="C191" s="18">
        <v>189</v>
      </c>
      <c r="D191" s="18">
        <v>101</v>
      </c>
      <c r="E191" s="19" t="s">
        <v>222</v>
      </c>
      <c r="F191" s="18"/>
      <c r="G191" s="18"/>
      <c r="H191" s="18"/>
      <c r="I191" s="18"/>
      <c r="J191" s="18"/>
      <c r="K191" s="18"/>
      <c r="L191" s="18"/>
      <c r="M191" s="7" t="s">
        <v>403</v>
      </c>
    </row>
    <row r="192" spans="1:13" x14ac:dyDescent="0.2">
      <c r="A192" s="8" t="str">
        <f t="shared" si="12"/>
        <v>2025/10末</v>
      </c>
      <c r="B192" s="8" t="str">
        <f t="shared" si="12"/>
        <v>令和7/10末</v>
      </c>
      <c r="C192" s="16">
        <v>190</v>
      </c>
      <c r="D192" s="16">
        <v>102</v>
      </c>
      <c r="E192" s="17" t="s">
        <v>223</v>
      </c>
      <c r="F192" s="16"/>
      <c r="G192" s="16"/>
      <c r="H192" s="16"/>
      <c r="I192" s="16"/>
      <c r="J192" s="16"/>
      <c r="K192" s="16"/>
      <c r="L192" s="16"/>
      <c r="M192" s="9" t="s">
        <v>403</v>
      </c>
    </row>
    <row r="193" spans="1:13" x14ac:dyDescent="0.2">
      <c r="A193" s="10" t="str">
        <f t="shared" si="12"/>
        <v>2025/10末</v>
      </c>
      <c r="B193" s="10" t="str">
        <f t="shared" si="12"/>
        <v>令和7/10末</v>
      </c>
      <c r="C193" s="18">
        <v>191</v>
      </c>
      <c r="D193" s="18">
        <v>132</v>
      </c>
      <c r="E193" s="19" t="s">
        <v>224</v>
      </c>
      <c r="F193" s="18"/>
      <c r="G193" s="18"/>
      <c r="H193" s="18"/>
      <c r="I193" s="18"/>
      <c r="J193" s="18"/>
      <c r="K193" s="18"/>
      <c r="L193" s="18"/>
      <c r="M193" s="7" t="s">
        <v>403</v>
      </c>
    </row>
    <row r="194" spans="1:13" x14ac:dyDescent="0.2">
      <c r="A194" s="8" t="str">
        <f t="shared" si="12"/>
        <v>2025/10末</v>
      </c>
      <c r="B194" s="8" t="str">
        <f t="shared" si="12"/>
        <v>令和7/10末</v>
      </c>
      <c r="C194" s="16">
        <v>192</v>
      </c>
      <c r="D194" s="16">
        <v>220</v>
      </c>
      <c r="E194" s="17" t="s">
        <v>225</v>
      </c>
      <c r="F194" s="16"/>
      <c r="G194" s="16"/>
      <c r="H194" s="16"/>
      <c r="I194" s="16"/>
      <c r="J194" s="16"/>
      <c r="K194" s="16"/>
      <c r="L194" s="16"/>
      <c r="M194" s="9" t="s">
        <v>404</v>
      </c>
    </row>
    <row r="195" spans="1:13" x14ac:dyDescent="0.2">
      <c r="A195" s="10" t="str">
        <f t="shared" si="12"/>
        <v>2025/10末</v>
      </c>
      <c r="B195" s="10" t="str">
        <f t="shared" si="12"/>
        <v>令和7/10末</v>
      </c>
      <c r="C195" s="18">
        <v>193</v>
      </c>
      <c r="D195" s="18">
        <v>221</v>
      </c>
      <c r="E195" s="19" t="s">
        <v>226</v>
      </c>
      <c r="F195" s="18"/>
      <c r="G195" s="18"/>
      <c r="H195" s="18"/>
      <c r="I195" s="18"/>
      <c r="J195" s="18"/>
      <c r="K195" s="18"/>
      <c r="L195" s="18"/>
      <c r="M195" s="7" t="s">
        <v>404</v>
      </c>
    </row>
    <row r="196" spans="1:13" x14ac:dyDescent="0.2">
      <c r="A196" s="8" t="str">
        <f t="shared" si="12"/>
        <v>2025/10末</v>
      </c>
      <c r="B196" s="8" t="str">
        <f t="shared" si="12"/>
        <v>令和7/10末</v>
      </c>
      <c r="C196" s="16">
        <v>194</v>
      </c>
      <c r="D196" s="16">
        <v>222</v>
      </c>
      <c r="E196" s="17" t="s">
        <v>227</v>
      </c>
      <c r="F196" s="16"/>
      <c r="G196" s="16"/>
      <c r="H196" s="16"/>
      <c r="I196" s="16"/>
      <c r="J196" s="16"/>
      <c r="K196" s="16"/>
      <c r="L196" s="16"/>
      <c r="M196" s="9" t="s">
        <v>404</v>
      </c>
    </row>
    <row r="197" spans="1:13" x14ac:dyDescent="0.2">
      <c r="A197" s="10" t="str">
        <f t="shared" ref="A197:B212" si="13">A196</f>
        <v>2025/10末</v>
      </c>
      <c r="B197" s="10" t="str">
        <f t="shared" si="13"/>
        <v>令和7/10末</v>
      </c>
      <c r="C197" s="18">
        <v>195</v>
      </c>
      <c r="D197" s="18">
        <v>223</v>
      </c>
      <c r="E197" s="19" t="s">
        <v>228</v>
      </c>
      <c r="F197" s="18"/>
      <c r="G197" s="18"/>
      <c r="H197" s="18"/>
      <c r="I197" s="18"/>
      <c r="J197" s="18"/>
      <c r="K197" s="18"/>
      <c r="L197" s="18"/>
      <c r="M197" s="7" t="s">
        <v>404</v>
      </c>
    </row>
    <row r="198" spans="1:13" x14ac:dyDescent="0.2">
      <c r="A198" s="8" t="str">
        <f t="shared" si="13"/>
        <v>2025/10末</v>
      </c>
      <c r="B198" s="8" t="str">
        <f t="shared" si="13"/>
        <v>令和7/10末</v>
      </c>
      <c r="C198" s="16">
        <v>196</v>
      </c>
      <c r="D198" s="16">
        <v>224</v>
      </c>
      <c r="E198" s="17" t="s">
        <v>229</v>
      </c>
      <c r="F198" s="16"/>
      <c r="G198" s="16"/>
      <c r="H198" s="16"/>
      <c r="I198" s="16"/>
      <c r="J198" s="16"/>
      <c r="K198" s="16"/>
      <c r="L198" s="16"/>
      <c r="M198" s="9" t="s">
        <v>404</v>
      </c>
    </row>
    <row r="199" spans="1:13" x14ac:dyDescent="0.2">
      <c r="A199" s="10" t="str">
        <f t="shared" si="13"/>
        <v>2025/10末</v>
      </c>
      <c r="B199" s="10" t="str">
        <f t="shared" si="13"/>
        <v>令和7/10末</v>
      </c>
      <c r="C199" s="18">
        <v>197</v>
      </c>
      <c r="D199" s="18">
        <v>225</v>
      </c>
      <c r="E199" s="19" t="s">
        <v>230</v>
      </c>
      <c r="F199" s="18"/>
      <c r="G199" s="18"/>
      <c r="H199" s="18"/>
      <c r="I199" s="18"/>
      <c r="J199" s="18"/>
      <c r="K199" s="18"/>
      <c r="L199" s="18"/>
      <c r="M199" s="7" t="s">
        <v>404</v>
      </c>
    </row>
    <row r="200" spans="1:13" x14ac:dyDescent="0.2">
      <c r="A200" s="8" t="str">
        <f t="shared" si="13"/>
        <v>2025/10末</v>
      </c>
      <c r="B200" s="8" t="str">
        <f t="shared" si="13"/>
        <v>令和7/10末</v>
      </c>
      <c r="C200" s="16">
        <v>198</v>
      </c>
      <c r="D200" s="16">
        <v>226</v>
      </c>
      <c r="E200" s="17" t="s">
        <v>231</v>
      </c>
      <c r="F200" s="16"/>
      <c r="G200" s="16"/>
      <c r="H200" s="16"/>
      <c r="I200" s="16"/>
      <c r="J200" s="16"/>
      <c r="K200" s="16"/>
      <c r="L200" s="16"/>
      <c r="M200" s="9" t="s">
        <v>404</v>
      </c>
    </row>
    <row r="201" spans="1:13" x14ac:dyDescent="0.2">
      <c r="A201" s="10" t="str">
        <f t="shared" si="13"/>
        <v>2025/10末</v>
      </c>
      <c r="B201" s="10" t="str">
        <f t="shared" si="13"/>
        <v>令和7/10末</v>
      </c>
      <c r="C201" s="18">
        <v>199</v>
      </c>
      <c r="D201" s="18">
        <v>227</v>
      </c>
      <c r="E201" s="19" t="s">
        <v>232</v>
      </c>
      <c r="F201" s="18"/>
      <c r="G201" s="18"/>
      <c r="H201" s="18"/>
      <c r="I201" s="18"/>
      <c r="J201" s="18"/>
      <c r="K201" s="18"/>
      <c r="L201" s="18"/>
      <c r="M201" s="7" t="s">
        <v>404</v>
      </c>
    </row>
    <row r="202" spans="1:13" x14ac:dyDescent="0.2">
      <c r="A202" s="8" t="str">
        <f t="shared" si="13"/>
        <v>2025/10末</v>
      </c>
      <c r="B202" s="8" t="str">
        <f t="shared" si="13"/>
        <v>令和7/10末</v>
      </c>
      <c r="C202" s="16">
        <v>200</v>
      </c>
      <c r="D202" s="16">
        <v>228</v>
      </c>
      <c r="E202" s="17" t="s">
        <v>233</v>
      </c>
      <c r="F202" s="16"/>
      <c r="G202" s="16"/>
      <c r="H202" s="16"/>
      <c r="I202" s="16"/>
      <c r="J202" s="16"/>
      <c r="K202" s="16"/>
      <c r="L202" s="16"/>
      <c r="M202" s="9" t="s">
        <v>404</v>
      </c>
    </row>
    <row r="203" spans="1:13" x14ac:dyDescent="0.2">
      <c r="A203" s="10" t="str">
        <f t="shared" si="13"/>
        <v>2025/10末</v>
      </c>
      <c r="B203" s="10" t="str">
        <f t="shared" si="13"/>
        <v>令和7/10末</v>
      </c>
      <c r="C203" s="18">
        <v>201</v>
      </c>
      <c r="D203" s="18">
        <v>230</v>
      </c>
      <c r="E203" s="19" t="s">
        <v>234</v>
      </c>
      <c r="F203" s="18"/>
      <c r="G203" s="18"/>
      <c r="H203" s="18"/>
      <c r="I203" s="18"/>
      <c r="J203" s="18"/>
      <c r="K203" s="18"/>
      <c r="L203" s="18"/>
      <c r="M203" s="7" t="s">
        <v>405</v>
      </c>
    </row>
    <row r="204" spans="1:13" x14ac:dyDescent="0.2">
      <c r="A204" s="8" t="str">
        <f t="shared" si="13"/>
        <v>2025/10末</v>
      </c>
      <c r="B204" s="8" t="str">
        <f t="shared" si="13"/>
        <v>令和7/10末</v>
      </c>
      <c r="C204" s="16">
        <v>202</v>
      </c>
      <c r="D204" s="16">
        <v>231</v>
      </c>
      <c r="E204" s="17" t="s">
        <v>235</v>
      </c>
      <c r="F204" s="16"/>
      <c r="G204" s="16"/>
      <c r="H204" s="16"/>
      <c r="I204" s="16"/>
      <c r="J204" s="16"/>
      <c r="K204" s="16"/>
      <c r="L204" s="16"/>
      <c r="M204" s="9" t="s">
        <v>405</v>
      </c>
    </row>
    <row r="205" spans="1:13" x14ac:dyDescent="0.2">
      <c r="A205" s="10" t="str">
        <f t="shared" si="13"/>
        <v>2025/10末</v>
      </c>
      <c r="B205" s="10" t="str">
        <f t="shared" si="13"/>
        <v>令和7/10末</v>
      </c>
      <c r="C205" s="18">
        <v>203</v>
      </c>
      <c r="D205" s="18">
        <v>232</v>
      </c>
      <c r="E205" s="19" t="s">
        <v>236</v>
      </c>
      <c r="F205" s="18"/>
      <c r="G205" s="18"/>
      <c r="H205" s="18"/>
      <c r="I205" s="18"/>
      <c r="J205" s="18"/>
      <c r="K205" s="18"/>
      <c r="L205" s="18"/>
      <c r="M205" s="7" t="s">
        <v>405</v>
      </c>
    </row>
    <row r="206" spans="1:13" x14ac:dyDescent="0.2">
      <c r="A206" s="8" t="str">
        <f t="shared" si="13"/>
        <v>2025/10末</v>
      </c>
      <c r="B206" s="8" t="str">
        <f t="shared" si="13"/>
        <v>令和7/10末</v>
      </c>
      <c r="C206" s="16">
        <v>204</v>
      </c>
      <c r="D206" s="16">
        <v>200</v>
      </c>
      <c r="E206" s="17" t="s">
        <v>237</v>
      </c>
      <c r="F206" s="16"/>
      <c r="G206" s="16"/>
      <c r="H206" s="16"/>
      <c r="I206" s="16"/>
      <c r="J206" s="16"/>
      <c r="K206" s="16"/>
      <c r="L206" s="16"/>
      <c r="M206" s="9" t="s">
        <v>406</v>
      </c>
    </row>
    <row r="207" spans="1:13" x14ac:dyDescent="0.2">
      <c r="A207" s="10" t="str">
        <f t="shared" si="13"/>
        <v>2025/10末</v>
      </c>
      <c r="B207" s="10" t="str">
        <f t="shared" si="13"/>
        <v>令和7/10末</v>
      </c>
      <c r="C207" s="18">
        <v>205</v>
      </c>
      <c r="D207" s="18">
        <v>201</v>
      </c>
      <c r="E207" s="19" t="s">
        <v>238</v>
      </c>
      <c r="F207" s="18"/>
      <c r="G207" s="18"/>
      <c r="H207" s="18"/>
      <c r="I207" s="18"/>
      <c r="J207" s="18"/>
      <c r="K207" s="18"/>
      <c r="L207" s="18"/>
      <c r="M207" s="7" t="s">
        <v>406</v>
      </c>
    </row>
    <row r="208" spans="1:13" x14ac:dyDescent="0.2">
      <c r="A208" s="8" t="str">
        <f t="shared" si="13"/>
        <v>2025/10末</v>
      </c>
      <c r="B208" s="8" t="str">
        <f t="shared" si="13"/>
        <v>令和7/10末</v>
      </c>
      <c r="C208" s="16">
        <v>206</v>
      </c>
      <c r="D208" s="16">
        <v>202</v>
      </c>
      <c r="E208" s="17" t="s">
        <v>239</v>
      </c>
      <c r="F208" s="16"/>
      <c r="G208" s="16"/>
      <c r="H208" s="16"/>
      <c r="I208" s="16"/>
      <c r="J208" s="16"/>
      <c r="K208" s="16"/>
      <c r="L208" s="16"/>
      <c r="M208" s="9" t="s">
        <v>406</v>
      </c>
    </row>
    <row r="209" spans="1:13" x14ac:dyDescent="0.2">
      <c r="A209" s="10" t="str">
        <f t="shared" si="13"/>
        <v>2025/10末</v>
      </c>
      <c r="B209" s="10" t="str">
        <f t="shared" si="13"/>
        <v>令和7/10末</v>
      </c>
      <c r="C209" s="18">
        <v>207</v>
      </c>
      <c r="D209" s="18">
        <v>203</v>
      </c>
      <c r="E209" s="19" t="s">
        <v>240</v>
      </c>
      <c r="F209" s="18"/>
      <c r="G209" s="18"/>
      <c r="H209" s="18"/>
      <c r="I209" s="18"/>
      <c r="J209" s="18"/>
      <c r="K209" s="18"/>
      <c r="L209" s="18"/>
      <c r="M209" s="7" t="s">
        <v>406</v>
      </c>
    </row>
    <row r="210" spans="1:13" x14ac:dyDescent="0.2">
      <c r="A210" s="8" t="str">
        <f t="shared" si="13"/>
        <v>2025/10末</v>
      </c>
      <c r="B210" s="8" t="str">
        <f t="shared" si="13"/>
        <v>令和7/10末</v>
      </c>
      <c r="C210" s="16">
        <v>208</v>
      </c>
      <c r="D210" s="16">
        <v>204</v>
      </c>
      <c r="E210" s="17" t="s">
        <v>241</v>
      </c>
      <c r="F210" s="16"/>
      <c r="G210" s="16"/>
      <c r="H210" s="16"/>
      <c r="I210" s="16"/>
      <c r="J210" s="16"/>
      <c r="K210" s="16"/>
      <c r="L210" s="16"/>
      <c r="M210" s="9" t="s">
        <v>406</v>
      </c>
    </row>
    <row r="211" spans="1:13" x14ac:dyDescent="0.2">
      <c r="A211" s="10" t="str">
        <f t="shared" si="13"/>
        <v>2025/10末</v>
      </c>
      <c r="B211" s="10" t="str">
        <f t="shared" si="13"/>
        <v>令和7/10末</v>
      </c>
      <c r="C211" s="18">
        <v>209</v>
      </c>
      <c r="D211" s="18">
        <v>205</v>
      </c>
      <c r="E211" s="19" t="s">
        <v>242</v>
      </c>
      <c r="F211" s="18"/>
      <c r="G211" s="18"/>
      <c r="H211" s="18"/>
      <c r="I211" s="18"/>
      <c r="J211" s="18"/>
      <c r="K211" s="18"/>
      <c r="L211" s="18"/>
      <c r="M211" s="7" t="s">
        <v>406</v>
      </c>
    </row>
    <row r="212" spans="1:13" x14ac:dyDescent="0.2">
      <c r="A212" s="8" t="str">
        <f t="shared" si="13"/>
        <v>2025/10末</v>
      </c>
      <c r="B212" s="8" t="str">
        <f t="shared" si="13"/>
        <v>令和7/10末</v>
      </c>
      <c r="C212" s="16">
        <v>210</v>
      </c>
      <c r="D212" s="16">
        <v>206</v>
      </c>
      <c r="E212" s="17" t="s">
        <v>243</v>
      </c>
      <c r="F212" s="16"/>
      <c r="G212" s="16"/>
      <c r="H212" s="16"/>
      <c r="I212" s="16"/>
      <c r="J212" s="16"/>
      <c r="K212" s="16"/>
      <c r="L212" s="16"/>
      <c r="M212" s="9" t="s">
        <v>406</v>
      </c>
    </row>
    <row r="213" spans="1:13" x14ac:dyDescent="0.2">
      <c r="A213" s="10" t="str">
        <f t="shared" ref="A213:B228" si="14">A212</f>
        <v>2025/10末</v>
      </c>
      <c r="B213" s="10" t="str">
        <f t="shared" si="14"/>
        <v>令和7/10末</v>
      </c>
      <c r="C213" s="18">
        <v>211</v>
      </c>
      <c r="D213" s="18">
        <v>207</v>
      </c>
      <c r="E213" s="19" t="s">
        <v>244</v>
      </c>
      <c r="F213" s="18"/>
      <c r="G213" s="18"/>
      <c r="H213" s="18"/>
      <c r="I213" s="18"/>
      <c r="J213" s="18"/>
      <c r="K213" s="18"/>
      <c r="L213" s="18"/>
      <c r="M213" s="7" t="s">
        <v>406</v>
      </c>
    </row>
    <row r="214" spans="1:13" x14ac:dyDescent="0.2">
      <c r="A214" s="8" t="str">
        <f t="shared" si="14"/>
        <v>2025/10末</v>
      </c>
      <c r="B214" s="8" t="str">
        <f t="shared" si="14"/>
        <v>令和7/10末</v>
      </c>
      <c r="C214" s="16">
        <v>212</v>
      </c>
      <c r="D214" s="16">
        <v>208</v>
      </c>
      <c r="E214" s="17" t="s">
        <v>245</v>
      </c>
      <c r="F214" s="16"/>
      <c r="G214" s="16"/>
      <c r="H214" s="16"/>
      <c r="I214" s="16"/>
      <c r="J214" s="16"/>
      <c r="K214" s="16"/>
      <c r="L214" s="16"/>
      <c r="M214" s="9" t="s">
        <v>406</v>
      </c>
    </row>
    <row r="215" spans="1:13" x14ac:dyDescent="0.2">
      <c r="A215" s="10" t="str">
        <f t="shared" si="14"/>
        <v>2025/10末</v>
      </c>
      <c r="B215" s="10" t="str">
        <f t="shared" si="14"/>
        <v>令和7/10末</v>
      </c>
      <c r="C215" s="18">
        <v>213</v>
      </c>
      <c r="D215" s="18">
        <v>209</v>
      </c>
      <c r="E215" s="19" t="s">
        <v>246</v>
      </c>
      <c r="F215" s="18"/>
      <c r="G215" s="18"/>
      <c r="H215" s="18"/>
      <c r="I215" s="18"/>
      <c r="J215" s="18"/>
      <c r="K215" s="18"/>
      <c r="L215" s="18"/>
      <c r="M215" s="7" t="s">
        <v>406</v>
      </c>
    </row>
    <row r="216" spans="1:13" x14ac:dyDescent="0.2">
      <c r="A216" s="8" t="str">
        <f t="shared" si="14"/>
        <v>2025/10末</v>
      </c>
      <c r="B216" s="8" t="str">
        <f t="shared" si="14"/>
        <v>令和7/10末</v>
      </c>
      <c r="C216" s="16">
        <v>214</v>
      </c>
      <c r="D216" s="16">
        <v>210</v>
      </c>
      <c r="E216" s="17" t="s">
        <v>247</v>
      </c>
      <c r="F216" s="16"/>
      <c r="G216" s="16"/>
      <c r="H216" s="16"/>
      <c r="I216" s="16"/>
      <c r="J216" s="16"/>
      <c r="K216" s="16"/>
      <c r="L216" s="16"/>
      <c r="M216" s="9" t="s">
        <v>406</v>
      </c>
    </row>
    <row r="217" spans="1:13" x14ac:dyDescent="0.2">
      <c r="A217" s="10" t="str">
        <f t="shared" si="14"/>
        <v>2025/10末</v>
      </c>
      <c r="B217" s="10" t="str">
        <f t="shared" si="14"/>
        <v>令和7/10末</v>
      </c>
      <c r="C217" s="18">
        <v>215</v>
      </c>
      <c r="D217" s="18">
        <v>211</v>
      </c>
      <c r="E217" s="19" t="s">
        <v>248</v>
      </c>
      <c r="F217" s="18"/>
      <c r="G217" s="18"/>
      <c r="H217" s="18"/>
      <c r="I217" s="18"/>
      <c r="J217" s="18"/>
      <c r="K217" s="18"/>
      <c r="L217" s="18"/>
      <c r="M217" s="7" t="s">
        <v>406</v>
      </c>
    </row>
    <row r="218" spans="1:13" x14ac:dyDescent="0.2">
      <c r="A218" s="8" t="str">
        <f t="shared" si="14"/>
        <v>2025/10末</v>
      </c>
      <c r="B218" s="8" t="str">
        <f t="shared" si="14"/>
        <v>令和7/10末</v>
      </c>
      <c r="C218" s="16">
        <v>216</v>
      </c>
      <c r="D218" s="16">
        <v>320</v>
      </c>
      <c r="E218" s="17" t="s">
        <v>249</v>
      </c>
      <c r="F218" s="16"/>
      <c r="G218" s="16"/>
      <c r="H218" s="16"/>
      <c r="I218" s="16"/>
      <c r="J218" s="16"/>
      <c r="K218" s="16"/>
      <c r="L218" s="16"/>
      <c r="M218" s="9" t="s">
        <v>407</v>
      </c>
    </row>
    <row r="219" spans="1:13" x14ac:dyDescent="0.2">
      <c r="A219" s="10" t="str">
        <f t="shared" si="14"/>
        <v>2025/10末</v>
      </c>
      <c r="B219" s="10" t="str">
        <f t="shared" si="14"/>
        <v>令和7/10末</v>
      </c>
      <c r="C219" s="18">
        <v>217</v>
      </c>
      <c r="D219" s="18">
        <v>323</v>
      </c>
      <c r="E219" s="19" t="s">
        <v>250</v>
      </c>
      <c r="F219" s="18"/>
      <c r="G219" s="18"/>
      <c r="H219" s="18"/>
      <c r="I219" s="18"/>
      <c r="J219" s="18"/>
      <c r="K219" s="18"/>
      <c r="L219" s="18"/>
      <c r="M219" s="7" t="s">
        <v>407</v>
      </c>
    </row>
    <row r="220" spans="1:13" x14ac:dyDescent="0.2">
      <c r="A220" s="8" t="str">
        <f t="shared" si="14"/>
        <v>2025/10末</v>
      </c>
      <c r="B220" s="8" t="str">
        <f t="shared" si="14"/>
        <v>令和7/10末</v>
      </c>
      <c r="C220" s="16">
        <v>218</v>
      </c>
      <c r="D220" s="16">
        <v>324</v>
      </c>
      <c r="E220" s="17" t="s">
        <v>251</v>
      </c>
      <c r="F220" s="16"/>
      <c r="G220" s="16"/>
      <c r="H220" s="16"/>
      <c r="I220" s="16"/>
      <c r="J220" s="16"/>
      <c r="K220" s="16"/>
      <c r="L220" s="16"/>
      <c r="M220" s="9" t="s">
        <v>407</v>
      </c>
    </row>
    <row r="221" spans="1:13" x14ac:dyDescent="0.2">
      <c r="A221" s="10" t="str">
        <f t="shared" si="14"/>
        <v>2025/10末</v>
      </c>
      <c r="B221" s="10" t="str">
        <f t="shared" si="14"/>
        <v>令和7/10末</v>
      </c>
      <c r="C221" s="18">
        <v>219</v>
      </c>
      <c r="D221" s="18">
        <v>325</v>
      </c>
      <c r="E221" s="19" t="s">
        <v>252</v>
      </c>
      <c r="F221" s="18"/>
      <c r="G221" s="18"/>
      <c r="H221" s="18"/>
      <c r="I221" s="18"/>
      <c r="J221" s="18"/>
      <c r="K221" s="18"/>
      <c r="L221" s="18"/>
      <c r="M221" s="7" t="s">
        <v>407</v>
      </c>
    </row>
    <row r="222" spans="1:13" x14ac:dyDescent="0.2">
      <c r="A222" s="8" t="str">
        <f t="shared" si="14"/>
        <v>2025/10末</v>
      </c>
      <c r="B222" s="8" t="str">
        <f t="shared" si="14"/>
        <v>令和7/10末</v>
      </c>
      <c r="C222" s="16">
        <v>220</v>
      </c>
      <c r="D222" s="16">
        <v>327</v>
      </c>
      <c r="E222" s="17" t="s">
        <v>253</v>
      </c>
      <c r="F222" s="16"/>
      <c r="G222" s="16"/>
      <c r="H222" s="16"/>
      <c r="I222" s="16"/>
      <c r="J222" s="16"/>
      <c r="K222" s="16"/>
      <c r="L222" s="16"/>
      <c r="M222" s="9" t="s">
        <v>407</v>
      </c>
    </row>
    <row r="223" spans="1:13" x14ac:dyDescent="0.2">
      <c r="A223" s="10" t="str">
        <f t="shared" si="14"/>
        <v>2025/10末</v>
      </c>
      <c r="B223" s="10" t="str">
        <f t="shared" si="14"/>
        <v>令和7/10末</v>
      </c>
      <c r="C223" s="18">
        <v>221</v>
      </c>
      <c r="D223" s="18">
        <v>328</v>
      </c>
      <c r="E223" s="19" t="s">
        <v>254</v>
      </c>
      <c r="F223" s="18"/>
      <c r="G223" s="18"/>
      <c r="H223" s="18"/>
      <c r="I223" s="18"/>
      <c r="J223" s="18"/>
      <c r="K223" s="18"/>
      <c r="L223" s="18"/>
      <c r="M223" s="7" t="s">
        <v>407</v>
      </c>
    </row>
    <row r="224" spans="1:13" x14ac:dyDescent="0.2">
      <c r="A224" s="8" t="str">
        <f t="shared" si="14"/>
        <v>2025/10末</v>
      </c>
      <c r="B224" s="8" t="str">
        <f t="shared" si="14"/>
        <v>令和7/10末</v>
      </c>
      <c r="C224" s="16">
        <v>222</v>
      </c>
      <c r="D224" s="16">
        <v>329</v>
      </c>
      <c r="E224" s="17" t="s">
        <v>255</v>
      </c>
      <c r="F224" s="16"/>
      <c r="G224" s="16"/>
      <c r="H224" s="16"/>
      <c r="I224" s="16"/>
      <c r="J224" s="16"/>
      <c r="K224" s="16"/>
      <c r="L224" s="16"/>
      <c r="M224" s="9" t="s">
        <v>407</v>
      </c>
    </row>
    <row r="225" spans="1:13" x14ac:dyDescent="0.2">
      <c r="A225" s="10" t="str">
        <f t="shared" si="14"/>
        <v>2025/10末</v>
      </c>
      <c r="B225" s="10" t="str">
        <f t="shared" si="14"/>
        <v>令和7/10末</v>
      </c>
      <c r="C225" s="18">
        <v>223</v>
      </c>
      <c r="D225" s="18">
        <v>331</v>
      </c>
      <c r="E225" s="19" t="s">
        <v>256</v>
      </c>
      <c r="F225" s="18"/>
      <c r="G225" s="18"/>
      <c r="H225" s="18"/>
      <c r="I225" s="18"/>
      <c r="J225" s="18"/>
      <c r="K225" s="18"/>
      <c r="L225" s="18"/>
      <c r="M225" s="7" t="s">
        <v>407</v>
      </c>
    </row>
    <row r="226" spans="1:13" x14ac:dyDescent="0.2">
      <c r="A226" s="8" t="str">
        <f t="shared" si="14"/>
        <v>2025/10末</v>
      </c>
      <c r="B226" s="8" t="str">
        <f t="shared" si="14"/>
        <v>令和7/10末</v>
      </c>
      <c r="C226" s="16">
        <v>224</v>
      </c>
      <c r="D226" s="16">
        <v>332</v>
      </c>
      <c r="E226" s="17" t="s">
        <v>257</v>
      </c>
      <c r="F226" s="16"/>
      <c r="G226" s="16"/>
      <c r="H226" s="16"/>
      <c r="I226" s="16"/>
      <c r="J226" s="16"/>
      <c r="K226" s="16"/>
      <c r="L226" s="16"/>
      <c r="M226" s="9" t="s">
        <v>407</v>
      </c>
    </row>
    <row r="227" spans="1:13" x14ac:dyDescent="0.2">
      <c r="A227" s="10" t="str">
        <f t="shared" si="14"/>
        <v>2025/10末</v>
      </c>
      <c r="B227" s="10" t="str">
        <f t="shared" si="14"/>
        <v>令和7/10末</v>
      </c>
      <c r="C227" s="18">
        <v>225</v>
      </c>
      <c r="D227" s="18">
        <v>333</v>
      </c>
      <c r="E227" s="19" t="s">
        <v>258</v>
      </c>
      <c r="F227" s="18"/>
      <c r="G227" s="18"/>
      <c r="H227" s="18"/>
      <c r="I227" s="18"/>
      <c r="J227" s="18"/>
      <c r="K227" s="18"/>
      <c r="L227" s="18"/>
      <c r="M227" s="7" t="s">
        <v>407</v>
      </c>
    </row>
    <row r="228" spans="1:13" x14ac:dyDescent="0.2">
      <c r="A228" s="8" t="str">
        <f t="shared" si="14"/>
        <v>2025/10末</v>
      </c>
      <c r="B228" s="8" t="str">
        <f t="shared" si="14"/>
        <v>令和7/10末</v>
      </c>
      <c r="C228" s="16">
        <v>226</v>
      </c>
      <c r="D228" s="16">
        <v>334</v>
      </c>
      <c r="E228" s="17" t="s">
        <v>259</v>
      </c>
      <c r="F228" s="16"/>
      <c r="G228" s="16"/>
      <c r="H228" s="16"/>
      <c r="I228" s="16"/>
      <c r="J228" s="16"/>
      <c r="K228" s="16"/>
      <c r="L228" s="16"/>
      <c r="M228" s="9" t="s">
        <v>407</v>
      </c>
    </row>
    <row r="229" spans="1:13" x14ac:dyDescent="0.2">
      <c r="A229" s="10" t="str">
        <f t="shared" ref="A229:B244" si="15">A228</f>
        <v>2025/10末</v>
      </c>
      <c r="B229" s="10" t="str">
        <f t="shared" si="15"/>
        <v>令和7/10末</v>
      </c>
      <c r="C229" s="18">
        <v>227</v>
      </c>
      <c r="D229" s="18">
        <v>335</v>
      </c>
      <c r="E229" s="19" t="s">
        <v>260</v>
      </c>
      <c r="F229" s="18"/>
      <c r="G229" s="18"/>
      <c r="H229" s="18"/>
      <c r="I229" s="18"/>
      <c r="J229" s="18"/>
      <c r="K229" s="18"/>
      <c r="L229" s="18"/>
      <c r="M229" s="7" t="s">
        <v>407</v>
      </c>
    </row>
    <row r="230" spans="1:13" x14ac:dyDescent="0.2">
      <c r="A230" s="8" t="str">
        <f t="shared" si="15"/>
        <v>2025/10末</v>
      </c>
      <c r="B230" s="8" t="str">
        <f t="shared" si="15"/>
        <v>令和7/10末</v>
      </c>
      <c r="C230" s="16">
        <v>228</v>
      </c>
      <c r="D230" s="16">
        <v>336</v>
      </c>
      <c r="E230" s="17" t="s">
        <v>261</v>
      </c>
      <c r="F230" s="16"/>
      <c r="G230" s="16"/>
      <c r="H230" s="16"/>
      <c r="I230" s="16"/>
      <c r="J230" s="16"/>
      <c r="K230" s="16"/>
      <c r="L230" s="16"/>
      <c r="M230" s="9" t="s">
        <v>407</v>
      </c>
    </row>
    <row r="231" spans="1:13" x14ac:dyDescent="0.2">
      <c r="A231" s="10" t="str">
        <f t="shared" si="15"/>
        <v>2025/10末</v>
      </c>
      <c r="B231" s="10" t="str">
        <f t="shared" si="15"/>
        <v>令和7/10末</v>
      </c>
      <c r="C231" s="18">
        <v>229</v>
      </c>
      <c r="D231" s="18">
        <v>338</v>
      </c>
      <c r="E231" s="19" t="s">
        <v>164</v>
      </c>
      <c r="F231" s="18"/>
      <c r="G231" s="18"/>
      <c r="H231" s="18"/>
      <c r="I231" s="18"/>
      <c r="J231" s="18"/>
      <c r="K231" s="18"/>
      <c r="L231" s="18"/>
      <c r="M231" s="7" t="s">
        <v>407</v>
      </c>
    </row>
    <row r="232" spans="1:13" x14ac:dyDescent="0.2">
      <c r="A232" s="8" t="str">
        <f t="shared" si="15"/>
        <v>2025/10末</v>
      </c>
      <c r="B232" s="8" t="str">
        <f t="shared" si="15"/>
        <v>令和7/10末</v>
      </c>
      <c r="C232" s="16">
        <v>230</v>
      </c>
      <c r="D232" s="16">
        <v>339</v>
      </c>
      <c r="E232" s="17" t="s">
        <v>262</v>
      </c>
      <c r="F232" s="16"/>
      <c r="G232" s="16"/>
      <c r="H232" s="16"/>
      <c r="I232" s="16"/>
      <c r="J232" s="16"/>
      <c r="K232" s="16"/>
      <c r="L232" s="16"/>
      <c r="M232" s="9" t="s">
        <v>407</v>
      </c>
    </row>
    <row r="233" spans="1:13" x14ac:dyDescent="0.2">
      <c r="A233" s="10" t="str">
        <f t="shared" si="15"/>
        <v>2025/10末</v>
      </c>
      <c r="B233" s="10" t="str">
        <f t="shared" si="15"/>
        <v>令和7/10末</v>
      </c>
      <c r="C233" s="18">
        <v>231</v>
      </c>
      <c r="D233" s="18">
        <v>340</v>
      </c>
      <c r="E233" s="19" t="s">
        <v>263</v>
      </c>
      <c r="F233" s="18"/>
      <c r="G233" s="18"/>
      <c r="H233" s="18"/>
      <c r="I233" s="18"/>
      <c r="J233" s="18"/>
      <c r="K233" s="18"/>
      <c r="L233" s="18"/>
      <c r="M233" s="7" t="s">
        <v>407</v>
      </c>
    </row>
    <row r="234" spans="1:13" x14ac:dyDescent="0.2">
      <c r="A234" s="8" t="str">
        <f t="shared" si="15"/>
        <v>2025/10末</v>
      </c>
      <c r="B234" s="8" t="str">
        <f t="shared" si="15"/>
        <v>令和7/10末</v>
      </c>
      <c r="C234" s="16">
        <v>232</v>
      </c>
      <c r="D234" s="16">
        <v>341</v>
      </c>
      <c r="E234" s="17" t="s">
        <v>264</v>
      </c>
      <c r="F234" s="16"/>
      <c r="G234" s="16"/>
      <c r="H234" s="16"/>
      <c r="I234" s="16"/>
      <c r="J234" s="16"/>
      <c r="K234" s="16"/>
      <c r="L234" s="16"/>
      <c r="M234" s="9" t="s">
        <v>407</v>
      </c>
    </row>
    <row r="235" spans="1:13" x14ac:dyDescent="0.2">
      <c r="A235" s="10" t="str">
        <f t="shared" si="15"/>
        <v>2025/10末</v>
      </c>
      <c r="B235" s="10" t="str">
        <f t="shared" si="15"/>
        <v>令和7/10末</v>
      </c>
      <c r="C235" s="18">
        <v>233</v>
      </c>
      <c r="D235" s="18">
        <v>343</v>
      </c>
      <c r="E235" s="19" t="s">
        <v>265</v>
      </c>
      <c r="F235" s="18"/>
      <c r="G235" s="18"/>
      <c r="H235" s="18"/>
      <c r="I235" s="18"/>
      <c r="J235" s="18"/>
      <c r="K235" s="18"/>
      <c r="L235" s="18"/>
      <c r="M235" s="7" t="s">
        <v>407</v>
      </c>
    </row>
    <row r="236" spans="1:13" x14ac:dyDescent="0.2">
      <c r="A236" s="8" t="str">
        <f t="shared" si="15"/>
        <v>2025/10末</v>
      </c>
      <c r="B236" s="8" t="str">
        <f t="shared" si="15"/>
        <v>令和7/10末</v>
      </c>
      <c r="C236" s="16">
        <v>234</v>
      </c>
      <c r="D236" s="16">
        <v>344</v>
      </c>
      <c r="E236" s="17" t="s">
        <v>266</v>
      </c>
      <c r="F236" s="16"/>
      <c r="G236" s="16"/>
      <c r="H236" s="16"/>
      <c r="I236" s="16"/>
      <c r="J236" s="16"/>
      <c r="K236" s="16"/>
      <c r="L236" s="16"/>
      <c r="M236" s="9" t="s">
        <v>407</v>
      </c>
    </row>
    <row r="237" spans="1:13" x14ac:dyDescent="0.2">
      <c r="A237" s="10" t="str">
        <f t="shared" si="15"/>
        <v>2025/10末</v>
      </c>
      <c r="B237" s="10" t="str">
        <f t="shared" si="15"/>
        <v>令和7/10末</v>
      </c>
      <c r="C237" s="18">
        <v>235</v>
      </c>
      <c r="D237" s="18">
        <v>345</v>
      </c>
      <c r="E237" s="19" t="s">
        <v>267</v>
      </c>
      <c r="F237" s="18"/>
      <c r="G237" s="18"/>
      <c r="H237" s="18"/>
      <c r="I237" s="18"/>
      <c r="J237" s="18"/>
      <c r="K237" s="18"/>
      <c r="L237" s="18"/>
      <c r="M237" s="7" t="s">
        <v>407</v>
      </c>
    </row>
    <row r="238" spans="1:13" x14ac:dyDescent="0.2">
      <c r="A238" s="8" t="str">
        <f t="shared" si="15"/>
        <v>2025/10末</v>
      </c>
      <c r="B238" s="8" t="str">
        <f t="shared" si="15"/>
        <v>令和7/10末</v>
      </c>
      <c r="C238" s="16">
        <v>236</v>
      </c>
      <c r="D238" s="16">
        <v>346</v>
      </c>
      <c r="E238" s="17" t="s">
        <v>268</v>
      </c>
      <c r="F238" s="16"/>
      <c r="G238" s="16"/>
      <c r="H238" s="16"/>
      <c r="I238" s="16"/>
      <c r="J238" s="16"/>
      <c r="K238" s="16"/>
      <c r="L238" s="16"/>
      <c r="M238" s="9" t="s">
        <v>407</v>
      </c>
    </row>
    <row r="239" spans="1:13" x14ac:dyDescent="0.2">
      <c r="A239" s="10" t="str">
        <f t="shared" si="15"/>
        <v>2025/10末</v>
      </c>
      <c r="B239" s="10" t="str">
        <f t="shared" si="15"/>
        <v>令和7/10末</v>
      </c>
      <c r="C239" s="18">
        <v>237</v>
      </c>
      <c r="D239" s="18">
        <v>347</v>
      </c>
      <c r="E239" s="19" t="s">
        <v>269</v>
      </c>
      <c r="F239" s="18"/>
      <c r="G239" s="18"/>
      <c r="H239" s="18"/>
      <c r="I239" s="18"/>
      <c r="J239" s="18"/>
      <c r="K239" s="18"/>
      <c r="L239" s="18"/>
      <c r="M239" s="7" t="s">
        <v>407</v>
      </c>
    </row>
    <row r="240" spans="1:13" x14ac:dyDescent="0.2">
      <c r="A240" s="8" t="str">
        <f t="shared" si="15"/>
        <v>2025/10末</v>
      </c>
      <c r="B240" s="8" t="str">
        <f t="shared" si="15"/>
        <v>令和7/10末</v>
      </c>
      <c r="C240" s="16">
        <v>238</v>
      </c>
      <c r="D240" s="16">
        <v>348</v>
      </c>
      <c r="E240" s="17" t="s">
        <v>270</v>
      </c>
      <c r="F240" s="16"/>
      <c r="G240" s="16"/>
      <c r="H240" s="16"/>
      <c r="I240" s="16"/>
      <c r="J240" s="16"/>
      <c r="K240" s="16"/>
      <c r="L240" s="16"/>
      <c r="M240" s="9" t="s">
        <v>407</v>
      </c>
    </row>
    <row r="241" spans="1:13" x14ac:dyDescent="0.2">
      <c r="A241" s="10" t="str">
        <f t="shared" si="15"/>
        <v>2025/10末</v>
      </c>
      <c r="B241" s="10" t="str">
        <f t="shared" si="15"/>
        <v>令和7/10末</v>
      </c>
      <c r="C241" s="18">
        <v>239</v>
      </c>
      <c r="D241" s="18">
        <v>349</v>
      </c>
      <c r="E241" s="19" t="s">
        <v>271</v>
      </c>
      <c r="F241" s="18"/>
      <c r="G241" s="18"/>
      <c r="H241" s="18"/>
      <c r="I241" s="18"/>
      <c r="J241" s="18"/>
      <c r="K241" s="18"/>
      <c r="L241" s="18"/>
      <c r="M241" s="7" t="s">
        <v>407</v>
      </c>
    </row>
    <row r="242" spans="1:13" x14ac:dyDescent="0.2">
      <c r="A242" s="8" t="str">
        <f t="shared" si="15"/>
        <v>2025/10末</v>
      </c>
      <c r="B242" s="8" t="str">
        <f t="shared" si="15"/>
        <v>令和7/10末</v>
      </c>
      <c r="C242" s="16">
        <v>240</v>
      </c>
      <c r="D242" s="16">
        <v>250</v>
      </c>
      <c r="E242" s="17" t="s">
        <v>272</v>
      </c>
      <c r="F242" s="16"/>
      <c r="G242" s="16"/>
      <c r="H242" s="16"/>
      <c r="I242" s="16"/>
      <c r="J242" s="16"/>
      <c r="K242" s="16"/>
      <c r="L242" s="16"/>
      <c r="M242" s="9" t="s">
        <v>408</v>
      </c>
    </row>
    <row r="243" spans="1:13" x14ac:dyDescent="0.2">
      <c r="A243" s="10" t="str">
        <f t="shared" si="15"/>
        <v>2025/10末</v>
      </c>
      <c r="B243" s="10" t="str">
        <f t="shared" si="15"/>
        <v>令和7/10末</v>
      </c>
      <c r="C243" s="18">
        <v>241</v>
      </c>
      <c r="D243" s="18">
        <v>251</v>
      </c>
      <c r="E243" s="19" t="s">
        <v>273</v>
      </c>
      <c r="F243" s="18"/>
      <c r="G243" s="18"/>
      <c r="H243" s="18"/>
      <c r="I243" s="18"/>
      <c r="J243" s="18"/>
      <c r="K243" s="18"/>
      <c r="L243" s="18"/>
      <c r="M243" s="7" t="s">
        <v>408</v>
      </c>
    </row>
    <row r="244" spans="1:13" x14ac:dyDescent="0.2">
      <c r="A244" s="8" t="str">
        <f t="shared" si="15"/>
        <v>2025/10末</v>
      </c>
      <c r="B244" s="8" t="str">
        <f t="shared" si="15"/>
        <v>令和7/10末</v>
      </c>
      <c r="C244" s="16">
        <v>242</v>
      </c>
      <c r="D244" s="16">
        <v>252</v>
      </c>
      <c r="E244" s="17" t="s">
        <v>274</v>
      </c>
      <c r="F244" s="16"/>
      <c r="G244" s="16"/>
      <c r="H244" s="16"/>
      <c r="I244" s="16"/>
      <c r="J244" s="16"/>
      <c r="K244" s="16"/>
      <c r="L244" s="16"/>
      <c r="M244" s="9" t="s">
        <v>408</v>
      </c>
    </row>
    <row r="245" spans="1:13" x14ac:dyDescent="0.2">
      <c r="A245" s="10" t="str">
        <f t="shared" ref="A245:B260" si="16">A244</f>
        <v>2025/10末</v>
      </c>
      <c r="B245" s="10" t="str">
        <f t="shared" si="16"/>
        <v>令和7/10末</v>
      </c>
      <c r="C245" s="18">
        <v>243</v>
      </c>
      <c r="D245" s="18">
        <v>253</v>
      </c>
      <c r="E245" s="19" t="s">
        <v>275</v>
      </c>
      <c r="F245" s="18"/>
      <c r="G245" s="18"/>
      <c r="H245" s="18"/>
      <c r="I245" s="18"/>
      <c r="J245" s="18"/>
      <c r="K245" s="18"/>
      <c r="L245" s="18"/>
      <c r="M245" s="7" t="s">
        <v>408</v>
      </c>
    </row>
    <row r="246" spans="1:13" x14ac:dyDescent="0.2">
      <c r="A246" s="8" t="str">
        <f t="shared" si="16"/>
        <v>2025/10末</v>
      </c>
      <c r="B246" s="8" t="str">
        <f t="shared" si="16"/>
        <v>令和7/10末</v>
      </c>
      <c r="C246" s="16">
        <v>244</v>
      </c>
      <c r="D246" s="16">
        <v>254</v>
      </c>
      <c r="E246" s="17" t="s">
        <v>276</v>
      </c>
      <c r="F246" s="16"/>
      <c r="G246" s="16"/>
      <c r="H246" s="16"/>
      <c r="I246" s="16"/>
      <c r="J246" s="16"/>
      <c r="K246" s="16"/>
      <c r="L246" s="16"/>
      <c r="M246" s="9" t="s">
        <v>408</v>
      </c>
    </row>
    <row r="247" spans="1:13" x14ac:dyDescent="0.2">
      <c r="A247" s="10" t="str">
        <f t="shared" si="16"/>
        <v>2025/10末</v>
      </c>
      <c r="B247" s="10" t="str">
        <f t="shared" si="16"/>
        <v>令和7/10末</v>
      </c>
      <c r="C247" s="18">
        <v>245</v>
      </c>
      <c r="D247" s="18">
        <v>255</v>
      </c>
      <c r="E247" s="19" t="s">
        <v>468</v>
      </c>
      <c r="F247" s="18"/>
      <c r="G247" s="18"/>
      <c r="H247" s="18"/>
      <c r="I247" s="18"/>
      <c r="J247" s="18"/>
      <c r="K247" s="18"/>
      <c r="L247" s="18"/>
      <c r="M247" s="7" t="s">
        <v>408</v>
      </c>
    </row>
    <row r="248" spans="1:13" x14ac:dyDescent="0.2">
      <c r="A248" s="8" t="str">
        <f t="shared" si="16"/>
        <v>2025/10末</v>
      </c>
      <c r="B248" s="8" t="str">
        <f t="shared" si="16"/>
        <v>令和7/10末</v>
      </c>
      <c r="C248" s="16">
        <v>246</v>
      </c>
      <c r="D248" s="16">
        <v>256</v>
      </c>
      <c r="E248" s="17" t="s">
        <v>277</v>
      </c>
      <c r="F248" s="16"/>
      <c r="G248" s="16"/>
      <c r="H248" s="16"/>
      <c r="I248" s="16"/>
      <c r="J248" s="16"/>
      <c r="K248" s="16"/>
      <c r="L248" s="16"/>
      <c r="M248" s="9" t="s">
        <v>408</v>
      </c>
    </row>
    <row r="249" spans="1:13" x14ac:dyDescent="0.2">
      <c r="A249" s="10" t="str">
        <f t="shared" si="16"/>
        <v>2025/10末</v>
      </c>
      <c r="B249" s="10" t="str">
        <f t="shared" si="16"/>
        <v>令和7/10末</v>
      </c>
      <c r="C249" s="18">
        <v>247</v>
      </c>
      <c r="D249" s="18">
        <v>257</v>
      </c>
      <c r="E249" s="19" t="s">
        <v>469</v>
      </c>
      <c r="F249" s="18"/>
      <c r="G249" s="18"/>
      <c r="H249" s="18"/>
      <c r="I249" s="18"/>
      <c r="J249" s="18"/>
      <c r="K249" s="18"/>
      <c r="L249" s="18"/>
      <c r="M249" s="7" t="s">
        <v>408</v>
      </c>
    </row>
    <row r="250" spans="1:13" x14ac:dyDescent="0.2">
      <c r="A250" s="8" t="str">
        <f t="shared" si="16"/>
        <v>2025/10末</v>
      </c>
      <c r="B250" s="8" t="str">
        <f t="shared" si="16"/>
        <v>令和7/10末</v>
      </c>
      <c r="C250" s="16">
        <v>248</v>
      </c>
      <c r="D250" s="16">
        <v>258</v>
      </c>
      <c r="E250" s="17" t="s">
        <v>278</v>
      </c>
      <c r="F250" s="16"/>
      <c r="G250" s="16"/>
      <c r="H250" s="16"/>
      <c r="I250" s="16"/>
      <c r="J250" s="16"/>
      <c r="K250" s="16"/>
      <c r="L250" s="16"/>
      <c r="M250" s="9" t="s">
        <v>408</v>
      </c>
    </row>
    <row r="251" spans="1:13" x14ac:dyDescent="0.2">
      <c r="A251" s="10" t="str">
        <f t="shared" si="16"/>
        <v>2025/10末</v>
      </c>
      <c r="B251" s="10" t="str">
        <f t="shared" si="16"/>
        <v>令和7/10末</v>
      </c>
      <c r="C251" s="18">
        <v>249</v>
      </c>
      <c r="D251" s="18">
        <v>259</v>
      </c>
      <c r="E251" s="19" t="s">
        <v>470</v>
      </c>
      <c r="F251" s="18"/>
      <c r="G251" s="18"/>
      <c r="H251" s="18"/>
      <c r="I251" s="18"/>
      <c r="J251" s="18"/>
      <c r="K251" s="18"/>
      <c r="L251" s="18"/>
      <c r="M251" s="7" t="s">
        <v>408</v>
      </c>
    </row>
    <row r="252" spans="1:13" x14ac:dyDescent="0.2">
      <c r="A252" s="8" t="str">
        <f t="shared" si="16"/>
        <v>2025/10末</v>
      </c>
      <c r="B252" s="8" t="str">
        <f t="shared" si="16"/>
        <v>令和7/10末</v>
      </c>
      <c r="C252" s="16">
        <v>250</v>
      </c>
      <c r="D252" s="16">
        <v>270</v>
      </c>
      <c r="E252" s="17" t="s">
        <v>279</v>
      </c>
      <c r="F252" s="16"/>
      <c r="G252" s="16"/>
      <c r="H252" s="16"/>
      <c r="I252" s="16"/>
      <c r="J252" s="16"/>
      <c r="K252" s="16"/>
      <c r="L252" s="16"/>
      <c r="M252" s="9" t="s">
        <v>409</v>
      </c>
    </row>
    <row r="253" spans="1:13" x14ac:dyDescent="0.2">
      <c r="A253" s="10" t="str">
        <f t="shared" si="16"/>
        <v>2025/10末</v>
      </c>
      <c r="B253" s="10" t="str">
        <f t="shared" si="16"/>
        <v>令和7/10末</v>
      </c>
      <c r="C253" s="18">
        <v>251</v>
      </c>
      <c r="D253" s="18">
        <v>271</v>
      </c>
      <c r="E253" s="19" t="s">
        <v>280</v>
      </c>
      <c r="F253" s="18"/>
      <c r="G253" s="18"/>
      <c r="H253" s="18"/>
      <c r="I253" s="18"/>
      <c r="J253" s="18"/>
      <c r="K253" s="18"/>
      <c r="L253" s="18"/>
      <c r="M253" s="7" t="s">
        <v>409</v>
      </c>
    </row>
    <row r="254" spans="1:13" x14ac:dyDescent="0.2">
      <c r="A254" s="8" t="str">
        <f t="shared" si="16"/>
        <v>2025/10末</v>
      </c>
      <c r="B254" s="8" t="str">
        <f t="shared" si="16"/>
        <v>令和7/10末</v>
      </c>
      <c r="C254" s="16">
        <v>252</v>
      </c>
      <c r="D254" s="16">
        <v>272</v>
      </c>
      <c r="E254" s="17" t="s">
        <v>281</v>
      </c>
      <c r="F254" s="16"/>
      <c r="G254" s="16"/>
      <c r="H254" s="16"/>
      <c r="I254" s="16"/>
      <c r="J254" s="16"/>
      <c r="K254" s="16"/>
      <c r="L254" s="16"/>
      <c r="M254" s="9" t="s">
        <v>409</v>
      </c>
    </row>
    <row r="255" spans="1:13" x14ac:dyDescent="0.2">
      <c r="A255" s="10" t="str">
        <f t="shared" si="16"/>
        <v>2025/10末</v>
      </c>
      <c r="B255" s="10" t="str">
        <f t="shared" si="16"/>
        <v>令和7/10末</v>
      </c>
      <c r="C255" s="18">
        <v>253</v>
      </c>
      <c r="D255" s="18">
        <v>273</v>
      </c>
      <c r="E255" s="19" t="s">
        <v>282</v>
      </c>
      <c r="F255" s="18"/>
      <c r="G255" s="18"/>
      <c r="H255" s="18"/>
      <c r="I255" s="18"/>
      <c r="J255" s="18"/>
      <c r="K255" s="18"/>
      <c r="L255" s="18"/>
      <c r="M255" s="7" t="s">
        <v>409</v>
      </c>
    </row>
    <row r="256" spans="1:13" x14ac:dyDescent="0.2">
      <c r="A256" s="8" t="str">
        <f t="shared" si="16"/>
        <v>2025/10末</v>
      </c>
      <c r="B256" s="8" t="str">
        <f t="shared" si="16"/>
        <v>令和7/10末</v>
      </c>
      <c r="C256" s="16">
        <v>254</v>
      </c>
      <c r="D256" s="16">
        <v>274</v>
      </c>
      <c r="E256" s="17" t="s">
        <v>283</v>
      </c>
      <c r="F256" s="16"/>
      <c r="G256" s="16"/>
      <c r="H256" s="16"/>
      <c r="I256" s="16"/>
      <c r="J256" s="16"/>
      <c r="K256" s="16"/>
      <c r="L256" s="16"/>
      <c r="M256" s="9" t="s">
        <v>409</v>
      </c>
    </row>
    <row r="257" spans="1:13" x14ac:dyDescent="0.2">
      <c r="A257" s="10" t="str">
        <f t="shared" si="16"/>
        <v>2025/10末</v>
      </c>
      <c r="B257" s="10" t="str">
        <f t="shared" si="16"/>
        <v>令和7/10末</v>
      </c>
      <c r="C257" s="18">
        <v>255</v>
      </c>
      <c r="D257" s="18">
        <v>275</v>
      </c>
      <c r="E257" s="19" t="s">
        <v>284</v>
      </c>
      <c r="F257" s="18"/>
      <c r="G257" s="18"/>
      <c r="H257" s="18"/>
      <c r="I257" s="18"/>
      <c r="J257" s="18"/>
      <c r="K257" s="18"/>
      <c r="L257" s="18"/>
      <c r="M257" s="7" t="s">
        <v>409</v>
      </c>
    </row>
    <row r="258" spans="1:13" x14ac:dyDescent="0.2">
      <c r="A258" s="8" t="str">
        <f t="shared" si="16"/>
        <v>2025/10末</v>
      </c>
      <c r="B258" s="8" t="str">
        <f t="shared" si="16"/>
        <v>令和7/10末</v>
      </c>
      <c r="C258" s="16">
        <v>256</v>
      </c>
      <c r="D258" s="16">
        <v>276</v>
      </c>
      <c r="E258" s="17" t="s">
        <v>285</v>
      </c>
      <c r="F258" s="16"/>
      <c r="G258" s="16"/>
      <c r="H258" s="16"/>
      <c r="I258" s="16"/>
      <c r="J258" s="16"/>
      <c r="K258" s="16"/>
      <c r="L258" s="16"/>
      <c r="M258" s="9" t="s">
        <v>409</v>
      </c>
    </row>
    <row r="259" spans="1:13" x14ac:dyDescent="0.2">
      <c r="A259" s="10" t="str">
        <f t="shared" si="16"/>
        <v>2025/10末</v>
      </c>
      <c r="B259" s="10" t="str">
        <f t="shared" si="16"/>
        <v>令和7/10末</v>
      </c>
      <c r="C259" s="18">
        <v>257</v>
      </c>
      <c r="D259" s="18">
        <v>277</v>
      </c>
      <c r="E259" s="19" t="s">
        <v>286</v>
      </c>
      <c r="F259" s="18"/>
      <c r="G259" s="18"/>
      <c r="H259" s="18"/>
      <c r="I259" s="18"/>
      <c r="J259" s="18"/>
      <c r="K259" s="18"/>
      <c r="L259" s="18"/>
      <c r="M259" s="7" t="s">
        <v>409</v>
      </c>
    </row>
    <row r="260" spans="1:13" x14ac:dyDescent="0.2">
      <c r="A260" s="8" t="str">
        <f t="shared" si="16"/>
        <v>2025/10末</v>
      </c>
      <c r="B260" s="8" t="str">
        <f t="shared" si="16"/>
        <v>令和7/10末</v>
      </c>
      <c r="C260" s="16">
        <v>258</v>
      </c>
      <c r="D260" s="16">
        <v>278</v>
      </c>
      <c r="E260" s="17" t="s">
        <v>287</v>
      </c>
      <c r="F260" s="16"/>
      <c r="G260" s="16"/>
      <c r="H260" s="16"/>
      <c r="I260" s="16"/>
      <c r="J260" s="16"/>
      <c r="K260" s="16"/>
      <c r="L260" s="16"/>
      <c r="M260" s="9" t="s">
        <v>409</v>
      </c>
    </row>
    <row r="261" spans="1:13" x14ac:dyDescent="0.2">
      <c r="A261" s="10" t="str">
        <f t="shared" ref="A261:B276" si="17">A260</f>
        <v>2025/10末</v>
      </c>
      <c r="B261" s="10" t="str">
        <f t="shared" si="17"/>
        <v>令和7/10末</v>
      </c>
      <c r="C261" s="18">
        <v>259</v>
      </c>
      <c r="D261" s="18">
        <v>280</v>
      </c>
      <c r="E261" s="19" t="s">
        <v>471</v>
      </c>
      <c r="F261" s="18"/>
      <c r="G261" s="18"/>
      <c r="H261" s="18"/>
      <c r="I261" s="18"/>
      <c r="J261" s="18"/>
      <c r="K261" s="18"/>
      <c r="L261" s="18"/>
      <c r="M261" s="7" t="s">
        <v>410</v>
      </c>
    </row>
    <row r="262" spans="1:13" x14ac:dyDescent="0.2">
      <c r="A262" s="8" t="str">
        <f t="shared" si="17"/>
        <v>2025/10末</v>
      </c>
      <c r="B262" s="8" t="str">
        <f t="shared" si="17"/>
        <v>令和7/10末</v>
      </c>
      <c r="C262" s="16">
        <v>260</v>
      </c>
      <c r="D262" s="16">
        <v>281</v>
      </c>
      <c r="E262" s="17" t="s">
        <v>478</v>
      </c>
      <c r="F262" s="16"/>
      <c r="G262" s="16"/>
      <c r="H262" s="16"/>
      <c r="I262" s="16"/>
      <c r="J262" s="16"/>
      <c r="K262" s="16"/>
      <c r="L262" s="16"/>
      <c r="M262" s="9" t="s">
        <v>410</v>
      </c>
    </row>
    <row r="263" spans="1:13" x14ac:dyDescent="0.2">
      <c r="A263" s="10" t="str">
        <f t="shared" si="17"/>
        <v>2025/10末</v>
      </c>
      <c r="B263" s="10" t="str">
        <f t="shared" si="17"/>
        <v>令和7/10末</v>
      </c>
      <c r="C263" s="18">
        <v>261</v>
      </c>
      <c r="D263" s="18">
        <v>282</v>
      </c>
      <c r="E263" s="19" t="s">
        <v>479</v>
      </c>
      <c r="F263" s="18"/>
      <c r="G263" s="18"/>
      <c r="H263" s="18"/>
      <c r="I263" s="18"/>
      <c r="J263" s="18"/>
      <c r="K263" s="18"/>
      <c r="L263" s="18"/>
      <c r="M263" s="7" t="s">
        <v>410</v>
      </c>
    </row>
    <row r="264" spans="1:13" x14ac:dyDescent="0.2">
      <c r="A264" s="8" t="str">
        <f t="shared" si="17"/>
        <v>2025/10末</v>
      </c>
      <c r="B264" s="8" t="str">
        <f t="shared" si="17"/>
        <v>令和7/10末</v>
      </c>
      <c r="C264" s="16">
        <v>262</v>
      </c>
      <c r="D264" s="16">
        <v>283</v>
      </c>
      <c r="E264" s="17" t="s">
        <v>480</v>
      </c>
      <c r="F264" s="16"/>
      <c r="G264" s="16"/>
      <c r="H264" s="16"/>
      <c r="I264" s="16"/>
      <c r="J264" s="16"/>
      <c r="K264" s="16"/>
      <c r="L264" s="16"/>
      <c r="M264" s="9" t="s">
        <v>410</v>
      </c>
    </row>
    <row r="265" spans="1:13" x14ac:dyDescent="0.2">
      <c r="A265" s="10" t="str">
        <f t="shared" si="17"/>
        <v>2025/10末</v>
      </c>
      <c r="B265" s="10" t="str">
        <f t="shared" si="17"/>
        <v>令和7/10末</v>
      </c>
      <c r="C265" s="18">
        <v>263</v>
      </c>
      <c r="D265" s="18">
        <v>284</v>
      </c>
      <c r="E265" s="19" t="s">
        <v>481</v>
      </c>
      <c r="F265" s="18"/>
      <c r="G265" s="18"/>
      <c r="H265" s="18"/>
      <c r="I265" s="18"/>
      <c r="J265" s="18"/>
      <c r="K265" s="18"/>
      <c r="L265" s="18"/>
      <c r="M265" s="7" t="s">
        <v>410</v>
      </c>
    </row>
    <row r="266" spans="1:13" x14ac:dyDescent="0.2">
      <c r="A266" s="8" t="str">
        <f t="shared" si="17"/>
        <v>2025/10末</v>
      </c>
      <c r="B266" s="8" t="str">
        <f t="shared" si="17"/>
        <v>令和7/10末</v>
      </c>
      <c r="C266" s="16">
        <v>264</v>
      </c>
      <c r="D266" s="16">
        <v>285</v>
      </c>
      <c r="E266" s="17" t="s">
        <v>482</v>
      </c>
      <c r="F266" s="16"/>
      <c r="G266" s="16"/>
      <c r="H266" s="16"/>
      <c r="I266" s="16"/>
      <c r="J266" s="16"/>
      <c r="K266" s="16"/>
      <c r="L266" s="16"/>
      <c r="M266" s="9" t="s">
        <v>410</v>
      </c>
    </row>
    <row r="267" spans="1:13" x14ac:dyDescent="0.2">
      <c r="A267" s="10" t="str">
        <f t="shared" si="17"/>
        <v>2025/10末</v>
      </c>
      <c r="B267" s="10" t="str">
        <f t="shared" si="17"/>
        <v>令和7/10末</v>
      </c>
      <c r="C267" s="18">
        <v>265</v>
      </c>
      <c r="D267" s="18">
        <v>286</v>
      </c>
      <c r="E267" s="19" t="s">
        <v>483</v>
      </c>
      <c r="F267" s="18"/>
      <c r="G267" s="18"/>
      <c r="H267" s="18"/>
      <c r="I267" s="18"/>
      <c r="J267" s="18"/>
      <c r="K267" s="18"/>
      <c r="L267" s="18"/>
      <c r="M267" s="7" t="s">
        <v>410</v>
      </c>
    </row>
    <row r="268" spans="1:13" x14ac:dyDescent="0.2">
      <c r="A268" s="8" t="str">
        <f t="shared" si="17"/>
        <v>2025/10末</v>
      </c>
      <c r="B268" s="8" t="str">
        <f t="shared" si="17"/>
        <v>令和7/10末</v>
      </c>
      <c r="C268" s="16">
        <v>266</v>
      </c>
      <c r="D268" s="16">
        <v>287</v>
      </c>
      <c r="E268" s="17" t="s">
        <v>484</v>
      </c>
      <c r="F268" s="16"/>
      <c r="G268" s="16"/>
      <c r="H268" s="16"/>
      <c r="I268" s="16"/>
      <c r="J268" s="16"/>
      <c r="K268" s="16"/>
      <c r="L268" s="16"/>
      <c r="M268" s="9" t="s">
        <v>410</v>
      </c>
    </row>
    <row r="269" spans="1:13" x14ac:dyDescent="0.2">
      <c r="A269" s="10" t="str">
        <f t="shared" si="17"/>
        <v>2025/10末</v>
      </c>
      <c r="B269" s="10" t="str">
        <f t="shared" si="17"/>
        <v>令和7/10末</v>
      </c>
      <c r="C269" s="18">
        <v>267</v>
      </c>
      <c r="D269" s="18">
        <v>288</v>
      </c>
      <c r="E269" s="19" t="s">
        <v>485</v>
      </c>
      <c r="F269" s="18"/>
      <c r="G269" s="18"/>
      <c r="H269" s="18"/>
      <c r="I269" s="18"/>
      <c r="J269" s="18"/>
      <c r="K269" s="18"/>
      <c r="L269" s="18"/>
      <c r="M269" s="7" t="s">
        <v>410</v>
      </c>
    </row>
    <row r="270" spans="1:13" x14ac:dyDescent="0.2">
      <c r="A270" s="8" t="str">
        <f t="shared" si="17"/>
        <v>2025/10末</v>
      </c>
      <c r="B270" s="8" t="str">
        <f t="shared" si="17"/>
        <v>令和7/10末</v>
      </c>
      <c r="C270" s="16">
        <v>268</v>
      </c>
      <c r="D270" s="16">
        <v>289</v>
      </c>
      <c r="E270" s="17" t="s">
        <v>486</v>
      </c>
      <c r="F270" s="16"/>
      <c r="G270" s="16"/>
      <c r="H270" s="16"/>
      <c r="I270" s="16"/>
      <c r="J270" s="16"/>
      <c r="K270" s="16"/>
      <c r="L270" s="16"/>
      <c r="M270" s="9" t="s">
        <v>410</v>
      </c>
    </row>
    <row r="271" spans="1:13" x14ac:dyDescent="0.2">
      <c r="A271" s="10" t="str">
        <f t="shared" si="17"/>
        <v>2025/10末</v>
      </c>
      <c r="B271" s="10" t="str">
        <f t="shared" si="17"/>
        <v>令和7/10末</v>
      </c>
      <c r="C271" s="18">
        <v>269</v>
      </c>
      <c r="D271" s="18">
        <v>290</v>
      </c>
      <c r="E271" s="19" t="s">
        <v>487</v>
      </c>
      <c r="F271" s="18"/>
      <c r="G271" s="18"/>
      <c r="H271" s="18"/>
      <c r="I271" s="18"/>
      <c r="J271" s="18"/>
      <c r="K271" s="18"/>
      <c r="L271" s="18"/>
      <c r="M271" s="7" t="s">
        <v>410</v>
      </c>
    </row>
    <row r="272" spans="1:13" x14ac:dyDescent="0.2">
      <c r="A272" s="8" t="str">
        <f t="shared" si="17"/>
        <v>2025/10末</v>
      </c>
      <c r="B272" s="8" t="str">
        <f t="shared" si="17"/>
        <v>令和7/10末</v>
      </c>
      <c r="C272" s="16">
        <v>270</v>
      </c>
      <c r="D272" s="16">
        <v>291</v>
      </c>
      <c r="E272" s="17" t="s">
        <v>488</v>
      </c>
      <c r="F272" s="16"/>
      <c r="G272" s="16"/>
      <c r="H272" s="16"/>
      <c r="I272" s="16"/>
      <c r="J272" s="16"/>
      <c r="K272" s="16"/>
      <c r="L272" s="16"/>
      <c r="M272" s="9" t="s">
        <v>410</v>
      </c>
    </row>
    <row r="273" spans="1:13" x14ac:dyDescent="0.2">
      <c r="A273" s="10" t="str">
        <f t="shared" si="17"/>
        <v>2025/10末</v>
      </c>
      <c r="B273" s="10" t="str">
        <f t="shared" si="17"/>
        <v>令和7/10末</v>
      </c>
      <c r="C273" s="18">
        <v>271</v>
      </c>
      <c r="D273" s="18">
        <v>292</v>
      </c>
      <c r="E273" s="19" t="s">
        <v>489</v>
      </c>
      <c r="F273" s="18"/>
      <c r="G273" s="18"/>
      <c r="H273" s="18"/>
      <c r="I273" s="18"/>
      <c r="J273" s="18"/>
      <c r="K273" s="18"/>
      <c r="L273" s="18"/>
      <c r="M273" s="7" t="s">
        <v>410</v>
      </c>
    </row>
    <row r="274" spans="1:13" x14ac:dyDescent="0.2">
      <c r="A274" s="8" t="str">
        <f t="shared" si="17"/>
        <v>2025/10末</v>
      </c>
      <c r="B274" s="8" t="str">
        <f t="shared" si="17"/>
        <v>令和7/10末</v>
      </c>
      <c r="C274" s="16">
        <v>272</v>
      </c>
      <c r="D274" s="16">
        <v>293</v>
      </c>
      <c r="E274" s="17" t="s">
        <v>490</v>
      </c>
      <c r="F274" s="16"/>
      <c r="G274" s="16"/>
      <c r="H274" s="16"/>
      <c r="I274" s="16"/>
      <c r="J274" s="16"/>
      <c r="K274" s="16"/>
      <c r="L274" s="16"/>
      <c r="M274" s="9" t="s">
        <v>410</v>
      </c>
    </row>
    <row r="275" spans="1:13" x14ac:dyDescent="0.2">
      <c r="A275" s="10" t="str">
        <f t="shared" si="17"/>
        <v>2025/10末</v>
      </c>
      <c r="B275" s="10" t="str">
        <f t="shared" si="17"/>
        <v>令和7/10末</v>
      </c>
      <c r="C275" s="18">
        <v>273</v>
      </c>
      <c r="D275" s="18">
        <v>294</v>
      </c>
      <c r="E275" s="19" t="s">
        <v>491</v>
      </c>
      <c r="F275" s="18"/>
      <c r="G275" s="18"/>
      <c r="H275" s="18"/>
      <c r="I275" s="18"/>
      <c r="J275" s="18"/>
      <c r="K275" s="18"/>
      <c r="L275" s="18"/>
      <c r="M275" s="7" t="s">
        <v>410</v>
      </c>
    </row>
    <row r="276" spans="1:13" x14ac:dyDescent="0.2">
      <c r="A276" s="8" t="str">
        <f t="shared" si="17"/>
        <v>2025/10末</v>
      </c>
      <c r="B276" s="8" t="str">
        <f t="shared" si="17"/>
        <v>令和7/10末</v>
      </c>
      <c r="C276" s="16">
        <v>274</v>
      </c>
      <c r="D276" s="16">
        <v>295</v>
      </c>
      <c r="E276" s="17" t="s">
        <v>492</v>
      </c>
      <c r="F276" s="16"/>
      <c r="G276" s="16"/>
      <c r="H276" s="16"/>
      <c r="I276" s="16"/>
      <c r="J276" s="16"/>
      <c r="K276" s="16"/>
      <c r="L276" s="16"/>
      <c r="M276" s="9" t="s">
        <v>410</v>
      </c>
    </row>
    <row r="277" spans="1:13" x14ac:dyDescent="0.2">
      <c r="A277" s="10" t="str">
        <f t="shared" ref="A277:B292" si="18">A276</f>
        <v>2025/10末</v>
      </c>
      <c r="B277" s="10" t="str">
        <f t="shared" si="18"/>
        <v>令和7/10末</v>
      </c>
      <c r="C277" s="18">
        <v>275</v>
      </c>
      <c r="D277" s="18">
        <v>296</v>
      </c>
      <c r="E277" s="19" t="s">
        <v>493</v>
      </c>
      <c r="F277" s="18"/>
      <c r="G277" s="18"/>
      <c r="H277" s="18"/>
      <c r="I277" s="18"/>
      <c r="J277" s="18"/>
      <c r="K277" s="18"/>
      <c r="L277" s="18"/>
      <c r="M277" s="7" t="s">
        <v>410</v>
      </c>
    </row>
    <row r="278" spans="1:13" x14ac:dyDescent="0.2">
      <c r="A278" s="8" t="str">
        <f t="shared" si="18"/>
        <v>2025/10末</v>
      </c>
      <c r="B278" s="8" t="str">
        <f t="shared" si="18"/>
        <v>令和7/10末</v>
      </c>
      <c r="C278" s="16">
        <v>276</v>
      </c>
      <c r="D278" s="16">
        <v>297</v>
      </c>
      <c r="E278" s="17" t="s">
        <v>494</v>
      </c>
      <c r="F278" s="16"/>
      <c r="G278" s="16"/>
      <c r="H278" s="16"/>
      <c r="I278" s="16"/>
      <c r="J278" s="16"/>
      <c r="K278" s="16"/>
      <c r="L278" s="16"/>
      <c r="M278" s="9" t="s">
        <v>410</v>
      </c>
    </row>
    <row r="279" spans="1:13" x14ac:dyDescent="0.2">
      <c r="A279" s="10" t="str">
        <f t="shared" si="18"/>
        <v>2025/10末</v>
      </c>
      <c r="B279" s="10" t="str">
        <f t="shared" si="18"/>
        <v>令和7/10末</v>
      </c>
      <c r="C279" s="18">
        <v>277</v>
      </c>
      <c r="D279" s="18">
        <v>298</v>
      </c>
      <c r="E279" s="19" t="s">
        <v>495</v>
      </c>
      <c r="F279" s="18"/>
      <c r="G279" s="18"/>
      <c r="H279" s="18"/>
      <c r="I279" s="18"/>
      <c r="J279" s="18"/>
      <c r="K279" s="18"/>
      <c r="L279" s="18"/>
      <c r="M279" s="7" t="s">
        <v>410</v>
      </c>
    </row>
    <row r="280" spans="1:13" x14ac:dyDescent="0.2">
      <c r="A280" s="8" t="str">
        <f t="shared" si="18"/>
        <v>2025/10末</v>
      </c>
      <c r="B280" s="8" t="str">
        <f t="shared" si="18"/>
        <v>令和7/10末</v>
      </c>
      <c r="C280" s="16">
        <v>278</v>
      </c>
      <c r="D280" s="16">
        <v>299</v>
      </c>
      <c r="E280" s="17" t="s">
        <v>496</v>
      </c>
      <c r="F280" s="16"/>
      <c r="G280" s="16"/>
      <c r="H280" s="16"/>
      <c r="I280" s="16"/>
      <c r="J280" s="16"/>
      <c r="K280" s="16"/>
      <c r="L280" s="16"/>
      <c r="M280" s="9" t="s">
        <v>410</v>
      </c>
    </row>
    <row r="281" spans="1:13" x14ac:dyDescent="0.2">
      <c r="A281" s="10" t="str">
        <f t="shared" si="18"/>
        <v>2025/10末</v>
      </c>
      <c r="B281" s="10" t="str">
        <f t="shared" si="18"/>
        <v>令和7/10末</v>
      </c>
      <c r="C281" s="18">
        <v>279</v>
      </c>
      <c r="D281" s="18">
        <v>300</v>
      </c>
      <c r="E281" s="19" t="s">
        <v>497</v>
      </c>
      <c r="F281" s="18"/>
      <c r="G281" s="18"/>
      <c r="H281" s="18"/>
      <c r="I281" s="18"/>
      <c r="J281" s="18"/>
      <c r="K281" s="18"/>
      <c r="L281" s="18"/>
      <c r="M281" s="7" t="s">
        <v>410</v>
      </c>
    </row>
    <row r="282" spans="1:13" x14ac:dyDescent="0.2">
      <c r="A282" s="8" t="str">
        <f t="shared" si="18"/>
        <v>2025/10末</v>
      </c>
      <c r="B282" s="8" t="str">
        <f t="shared" si="18"/>
        <v>令和7/10末</v>
      </c>
      <c r="C282" s="16">
        <v>280</v>
      </c>
      <c r="D282" s="16">
        <v>301</v>
      </c>
      <c r="E282" s="17" t="s">
        <v>498</v>
      </c>
      <c r="F282" s="16"/>
      <c r="G282" s="16"/>
      <c r="H282" s="16"/>
      <c r="I282" s="16"/>
      <c r="J282" s="16"/>
      <c r="K282" s="16"/>
      <c r="L282" s="16"/>
      <c r="M282" s="9" t="s">
        <v>410</v>
      </c>
    </row>
    <row r="283" spans="1:13" x14ac:dyDescent="0.2">
      <c r="A283" s="10" t="str">
        <f t="shared" si="18"/>
        <v>2025/10末</v>
      </c>
      <c r="B283" s="10" t="str">
        <f t="shared" si="18"/>
        <v>令和7/10末</v>
      </c>
      <c r="C283" s="18">
        <v>281</v>
      </c>
      <c r="D283" s="18">
        <v>302</v>
      </c>
      <c r="E283" s="19" t="s">
        <v>499</v>
      </c>
      <c r="F283" s="18"/>
      <c r="G283" s="18"/>
      <c r="H283" s="18"/>
      <c r="I283" s="18"/>
      <c r="J283" s="18"/>
      <c r="K283" s="18"/>
      <c r="L283" s="18"/>
      <c r="M283" s="7" t="s">
        <v>410</v>
      </c>
    </row>
    <row r="284" spans="1:13" x14ac:dyDescent="0.2">
      <c r="A284" s="8" t="str">
        <f t="shared" si="18"/>
        <v>2025/10末</v>
      </c>
      <c r="B284" s="8" t="str">
        <f t="shared" si="18"/>
        <v>令和7/10末</v>
      </c>
      <c r="C284" s="16">
        <v>282</v>
      </c>
      <c r="D284" s="16">
        <v>303</v>
      </c>
      <c r="E284" s="17" t="s">
        <v>500</v>
      </c>
      <c r="F284" s="16"/>
      <c r="G284" s="16"/>
      <c r="H284" s="16"/>
      <c r="I284" s="16"/>
      <c r="J284" s="16"/>
      <c r="K284" s="16"/>
      <c r="L284" s="16"/>
      <c r="M284" s="9" t="s">
        <v>410</v>
      </c>
    </row>
    <row r="285" spans="1:13" x14ac:dyDescent="0.2">
      <c r="A285" s="10" t="str">
        <f t="shared" si="18"/>
        <v>2025/10末</v>
      </c>
      <c r="B285" s="10" t="str">
        <f t="shared" si="18"/>
        <v>令和7/10末</v>
      </c>
      <c r="C285" s="18">
        <v>283</v>
      </c>
      <c r="D285" s="18">
        <v>400</v>
      </c>
      <c r="E285" s="19" t="s">
        <v>288</v>
      </c>
      <c r="F285" s="18"/>
      <c r="G285" s="18"/>
      <c r="H285" s="18"/>
      <c r="I285" s="18"/>
      <c r="J285" s="18"/>
      <c r="K285" s="18"/>
      <c r="L285" s="18"/>
      <c r="M285" s="7" t="s">
        <v>411</v>
      </c>
    </row>
    <row r="286" spans="1:13" x14ac:dyDescent="0.2">
      <c r="A286" s="8" t="str">
        <f t="shared" si="18"/>
        <v>2025/10末</v>
      </c>
      <c r="B286" s="8" t="str">
        <f t="shared" si="18"/>
        <v>令和7/10末</v>
      </c>
      <c r="C286" s="16">
        <v>284</v>
      </c>
      <c r="D286" s="16">
        <v>401</v>
      </c>
      <c r="E286" s="17" t="s">
        <v>289</v>
      </c>
      <c r="F286" s="16"/>
      <c r="G286" s="16"/>
      <c r="H286" s="16"/>
      <c r="I286" s="16"/>
      <c r="J286" s="16"/>
      <c r="K286" s="16"/>
      <c r="L286" s="16"/>
      <c r="M286" s="9" t="s">
        <v>411</v>
      </c>
    </row>
    <row r="287" spans="1:13" x14ac:dyDescent="0.2">
      <c r="A287" s="10" t="str">
        <f t="shared" si="18"/>
        <v>2025/10末</v>
      </c>
      <c r="B287" s="10" t="str">
        <f t="shared" si="18"/>
        <v>令和7/10末</v>
      </c>
      <c r="C287" s="18">
        <v>285</v>
      </c>
      <c r="D287" s="18">
        <v>402</v>
      </c>
      <c r="E287" s="19" t="s">
        <v>290</v>
      </c>
      <c r="F287" s="18"/>
      <c r="G287" s="18"/>
      <c r="H287" s="18"/>
      <c r="I287" s="18"/>
      <c r="J287" s="18"/>
      <c r="K287" s="18"/>
      <c r="L287" s="18"/>
      <c r="M287" s="7" t="s">
        <v>411</v>
      </c>
    </row>
    <row r="288" spans="1:13" x14ac:dyDescent="0.2">
      <c r="A288" s="8" t="str">
        <f t="shared" si="18"/>
        <v>2025/10末</v>
      </c>
      <c r="B288" s="8" t="str">
        <f t="shared" si="18"/>
        <v>令和7/10末</v>
      </c>
      <c r="C288" s="16">
        <v>286</v>
      </c>
      <c r="D288" s="16">
        <v>403</v>
      </c>
      <c r="E288" s="17" t="s">
        <v>291</v>
      </c>
      <c r="F288" s="16"/>
      <c r="G288" s="16"/>
      <c r="H288" s="16"/>
      <c r="I288" s="16"/>
      <c r="J288" s="16"/>
      <c r="K288" s="16"/>
      <c r="L288" s="16"/>
      <c r="M288" s="9" t="s">
        <v>411</v>
      </c>
    </row>
    <row r="289" spans="1:13" x14ac:dyDescent="0.2">
      <c r="A289" s="10" t="str">
        <f t="shared" si="18"/>
        <v>2025/10末</v>
      </c>
      <c r="B289" s="10" t="str">
        <f t="shared" si="18"/>
        <v>令和7/10末</v>
      </c>
      <c r="C289" s="18">
        <v>287</v>
      </c>
      <c r="D289" s="18">
        <v>404</v>
      </c>
      <c r="E289" s="19" t="s">
        <v>292</v>
      </c>
      <c r="F289" s="18"/>
      <c r="G289" s="18"/>
      <c r="H289" s="18"/>
      <c r="I289" s="18"/>
      <c r="J289" s="18"/>
      <c r="K289" s="18"/>
      <c r="L289" s="18"/>
      <c r="M289" s="7" t="s">
        <v>411</v>
      </c>
    </row>
    <row r="290" spans="1:13" x14ac:dyDescent="0.2">
      <c r="A290" s="8" t="str">
        <f t="shared" si="18"/>
        <v>2025/10末</v>
      </c>
      <c r="B290" s="8" t="str">
        <f t="shared" si="18"/>
        <v>令和7/10末</v>
      </c>
      <c r="C290" s="16">
        <v>288</v>
      </c>
      <c r="D290" s="16">
        <v>405</v>
      </c>
      <c r="E290" s="17" t="s">
        <v>293</v>
      </c>
      <c r="F290" s="16"/>
      <c r="G290" s="16"/>
      <c r="H290" s="16"/>
      <c r="I290" s="16"/>
      <c r="J290" s="16"/>
      <c r="K290" s="16"/>
      <c r="L290" s="16"/>
      <c r="M290" s="9" t="s">
        <v>411</v>
      </c>
    </row>
    <row r="291" spans="1:13" x14ac:dyDescent="0.2">
      <c r="A291" s="10" t="str">
        <f t="shared" si="18"/>
        <v>2025/10末</v>
      </c>
      <c r="B291" s="10" t="str">
        <f t="shared" si="18"/>
        <v>令和7/10末</v>
      </c>
      <c r="C291" s="18">
        <v>289</v>
      </c>
      <c r="D291" s="18">
        <v>406</v>
      </c>
      <c r="E291" s="19" t="s">
        <v>294</v>
      </c>
      <c r="F291" s="18"/>
      <c r="G291" s="18"/>
      <c r="H291" s="18"/>
      <c r="I291" s="18"/>
      <c r="J291" s="18"/>
      <c r="K291" s="18"/>
      <c r="L291" s="18"/>
      <c r="M291" s="7" t="s">
        <v>411</v>
      </c>
    </row>
    <row r="292" spans="1:13" x14ac:dyDescent="0.2">
      <c r="A292" s="8" t="str">
        <f t="shared" si="18"/>
        <v>2025/10末</v>
      </c>
      <c r="B292" s="8" t="str">
        <f t="shared" si="18"/>
        <v>令和7/10末</v>
      </c>
      <c r="C292" s="16">
        <v>290</v>
      </c>
      <c r="D292" s="16">
        <v>407</v>
      </c>
      <c r="E292" s="17" t="s">
        <v>295</v>
      </c>
      <c r="F292" s="16"/>
      <c r="G292" s="16"/>
      <c r="H292" s="16"/>
      <c r="I292" s="16"/>
      <c r="J292" s="16"/>
      <c r="K292" s="16"/>
      <c r="L292" s="16"/>
      <c r="M292" s="9" t="s">
        <v>411</v>
      </c>
    </row>
    <row r="293" spans="1:13" x14ac:dyDescent="0.2">
      <c r="A293" s="10" t="str">
        <f t="shared" ref="A293:B308" si="19">A292</f>
        <v>2025/10末</v>
      </c>
      <c r="B293" s="10" t="str">
        <f t="shared" si="19"/>
        <v>令和7/10末</v>
      </c>
      <c r="C293" s="18">
        <v>291</v>
      </c>
      <c r="D293" s="18">
        <v>408</v>
      </c>
      <c r="E293" s="19" t="s">
        <v>296</v>
      </c>
      <c r="F293" s="18"/>
      <c r="G293" s="18"/>
      <c r="H293" s="18"/>
      <c r="I293" s="18"/>
      <c r="J293" s="18"/>
      <c r="K293" s="18"/>
      <c r="L293" s="18"/>
      <c r="M293" s="7" t="s">
        <v>411</v>
      </c>
    </row>
    <row r="294" spans="1:13" x14ac:dyDescent="0.2">
      <c r="A294" s="8" t="str">
        <f t="shared" si="19"/>
        <v>2025/10末</v>
      </c>
      <c r="B294" s="8" t="str">
        <f t="shared" si="19"/>
        <v>令和7/10末</v>
      </c>
      <c r="C294" s="16">
        <v>292</v>
      </c>
      <c r="D294" s="16">
        <v>409</v>
      </c>
      <c r="E294" s="17" t="s">
        <v>297</v>
      </c>
      <c r="F294" s="16"/>
      <c r="G294" s="16"/>
      <c r="H294" s="16"/>
      <c r="I294" s="16"/>
      <c r="J294" s="16"/>
      <c r="K294" s="16"/>
      <c r="L294" s="16"/>
      <c r="M294" s="9" t="s">
        <v>411</v>
      </c>
    </row>
    <row r="295" spans="1:13" x14ac:dyDescent="0.2">
      <c r="A295" s="10" t="str">
        <f t="shared" si="19"/>
        <v>2025/10末</v>
      </c>
      <c r="B295" s="10" t="str">
        <f t="shared" si="19"/>
        <v>令和7/10末</v>
      </c>
      <c r="C295" s="18">
        <v>293</v>
      </c>
      <c r="D295" s="18">
        <v>410</v>
      </c>
      <c r="E295" s="19" t="s">
        <v>298</v>
      </c>
      <c r="F295" s="18"/>
      <c r="G295" s="18"/>
      <c r="H295" s="18"/>
      <c r="I295" s="18"/>
      <c r="J295" s="18"/>
      <c r="K295" s="18"/>
      <c r="L295" s="18"/>
      <c r="M295" s="7" t="s">
        <v>411</v>
      </c>
    </row>
    <row r="296" spans="1:13" x14ac:dyDescent="0.2">
      <c r="A296" s="8" t="str">
        <f t="shared" si="19"/>
        <v>2025/10末</v>
      </c>
      <c r="B296" s="8" t="str">
        <f t="shared" si="19"/>
        <v>令和7/10末</v>
      </c>
      <c r="C296" s="16">
        <v>294</v>
      </c>
      <c r="D296" s="16">
        <v>411</v>
      </c>
      <c r="E296" s="17" t="s">
        <v>299</v>
      </c>
      <c r="F296" s="16"/>
      <c r="G296" s="16"/>
      <c r="H296" s="16"/>
      <c r="I296" s="16"/>
      <c r="J296" s="16"/>
      <c r="K296" s="16"/>
      <c r="L296" s="16"/>
      <c r="M296" s="9" t="s">
        <v>411</v>
      </c>
    </row>
    <row r="297" spans="1:13" x14ac:dyDescent="0.2">
      <c r="A297" s="10" t="str">
        <f t="shared" si="19"/>
        <v>2025/10末</v>
      </c>
      <c r="B297" s="10" t="str">
        <f t="shared" si="19"/>
        <v>令和7/10末</v>
      </c>
      <c r="C297" s="18">
        <v>295</v>
      </c>
      <c r="D297" s="18">
        <v>412</v>
      </c>
      <c r="E297" s="19" t="s">
        <v>300</v>
      </c>
      <c r="F297" s="18"/>
      <c r="G297" s="18"/>
      <c r="H297" s="18"/>
      <c r="I297" s="18"/>
      <c r="J297" s="18"/>
      <c r="K297" s="18"/>
      <c r="L297" s="18"/>
      <c r="M297" s="7" t="s">
        <v>411</v>
      </c>
    </row>
    <row r="298" spans="1:13" x14ac:dyDescent="0.2">
      <c r="A298" s="8" t="str">
        <f t="shared" si="19"/>
        <v>2025/10末</v>
      </c>
      <c r="B298" s="8" t="str">
        <f t="shared" si="19"/>
        <v>令和7/10末</v>
      </c>
      <c r="C298" s="16">
        <v>296</v>
      </c>
      <c r="D298" s="16">
        <v>413</v>
      </c>
      <c r="E298" s="17" t="s">
        <v>301</v>
      </c>
      <c r="F298" s="16"/>
      <c r="G298" s="16"/>
      <c r="H298" s="16"/>
      <c r="I298" s="16"/>
      <c r="J298" s="16"/>
      <c r="K298" s="16"/>
      <c r="L298" s="16"/>
      <c r="M298" s="9" t="s">
        <v>411</v>
      </c>
    </row>
    <row r="299" spans="1:13" x14ac:dyDescent="0.2">
      <c r="A299" s="10" t="str">
        <f t="shared" si="19"/>
        <v>2025/10末</v>
      </c>
      <c r="B299" s="10" t="str">
        <f t="shared" si="19"/>
        <v>令和7/10末</v>
      </c>
      <c r="C299" s="18">
        <v>297</v>
      </c>
      <c r="D299" s="18">
        <v>414</v>
      </c>
      <c r="E299" s="19" t="s">
        <v>302</v>
      </c>
      <c r="F299" s="18"/>
      <c r="G299" s="18"/>
      <c r="H299" s="18"/>
      <c r="I299" s="18"/>
      <c r="J299" s="18"/>
      <c r="K299" s="18"/>
      <c r="L299" s="18"/>
      <c r="M299" s="7" t="s">
        <v>411</v>
      </c>
    </row>
    <row r="300" spans="1:13" x14ac:dyDescent="0.2">
      <c r="A300" s="8" t="str">
        <f t="shared" si="19"/>
        <v>2025/10末</v>
      </c>
      <c r="B300" s="8" t="str">
        <f t="shared" si="19"/>
        <v>令和7/10末</v>
      </c>
      <c r="C300" s="16">
        <v>298</v>
      </c>
      <c r="D300" s="16">
        <v>415</v>
      </c>
      <c r="E300" s="17" t="s">
        <v>303</v>
      </c>
      <c r="F300" s="16"/>
      <c r="G300" s="16"/>
      <c r="H300" s="16"/>
      <c r="I300" s="16"/>
      <c r="J300" s="16"/>
      <c r="K300" s="16"/>
      <c r="L300" s="16"/>
      <c r="M300" s="9" t="s">
        <v>411</v>
      </c>
    </row>
    <row r="301" spans="1:13" x14ac:dyDescent="0.2">
      <c r="A301" s="10" t="str">
        <f t="shared" si="19"/>
        <v>2025/10末</v>
      </c>
      <c r="B301" s="10" t="str">
        <f t="shared" si="19"/>
        <v>令和7/10末</v>
      </c>
      <c r="C301" s="18">
        <v>299</v>
      </c>
      <c r="D301" s="18">
        <v>416</v>
      </c>
      <c r="E301" s="19" t="s">
        <v>304</v>
      </c>
      <c r="F301" s="18"/>
      <c r="G301" s="18"/>
      <c r="H301" s="18"/>
      <c r="I301" s="18"/>
      <c r="J301" s="18"/>
      <c r="K301" s="18"/>
      <c r="L301" s="18"/>
      <c r="M301" s="7" t="s">
        <v>411</v>
      </c>
    </row>
    <row r="302" spans="1:13" x14ac:dyDescent="0.2">
      <c r="A302" s="8" t="str">
        <f t="shared" si="19"/>
        <v>2025/10末</v>
      </c>
      <c r="B302" s="8" t="str">
        <f t="shared" si="19"/>
        <v>令和7/10末</v>
      </c>
      <c r="C302" s="16">
        <v>300</v>
      </c>
      <c r="D302" s="16">
        <v>417</v>
      </c>
      <c r="E302" s="17" t="s">
        <v>305</v>
      </c>
      <c r="F302" s="16"/>
      <c r="G302" s="16"/>
      <c r="H302" s="16"/>
      <c r="I302" s="16"/>
      <c r="J302" s="16"/>
      <c r="K302" s="16"/>
      <c r="L302" s="16"/>
      <c r="M302" s="9" t="s">
        <v>411</v>
      </c>
    </row>
    <row r="303" spans="1:13" x14ac:dyDescent="0.2">
      <c r="A303" s="10" t="str">
        <f t="shared" si="19"/>
        <v>2025/10末</v>
      </c>
      <c r="B303" s="10" t="str">
        <f t="shared" si="19"/>
        <v>令和7/10末</v>
      </c>
      <c r="C303" s="18">
        <v>301</v>
      </c>
      <c r="D303" s="18">
        <v>418</v>
      </c>
      <c r="E303" s="19" t="s">
        <v>306</v>
      </c>
      <c r="F303" s="18"/>
      <c r="G303" s="18"/>
      <c r="H303" s="18"/>
      <c r="I303" s="18"/>
      <c r="J303" s="18"/>
      <c r="K303" s="18"/>
      <c r="L303" s="18"/>
      <c r="M303" s="7" t="s">
        <v>411</v>
      </c>
    </row>
    <row r="304" spans="1:13" x14ac:dyDescent="0.2">
      <c r="A304" s="8" t="str">
        <f t="shared" si="19"/>
        <v>2025/10末</v>
      </c>
      <c r="B304" s="8" t="str">
        <f t="shared" si="19"/>
        <v>令和7/10末</v>
      </c>
      <c r="C304" s="16">
        <v>302</v>
      </c>
      <c r="D304" s="16">
        <v>419</v>
      </c>
      <c r="E304" s="17" t="s">
        <v>307</v>
      </c>
      <c r="F304" s="16"/>
      <c r="G304" s="16"/>
      <c r="H304" s="16"/>
      <c r="I304" s="16"/>
      <c r="J304" s="16"/>
      <c r="K304" s="16"/>
      <c r="L304" s="16"/>
      <c r="M304" s="9" t="s">
        <v>411</v>
      </c>
    </row>
    <row r="305" spans="1:13" x14ac:dyDescent="0.2">
      <c r="A305" s="10" t="str">
        <f t="shared" si="19"/>
        <v>2025/10末</v>
      </c>
      <c r="B305" s="10" t="str">
        <f t="shared" si="19"/>
        <v>令和7/10末</v>
      </c>
      <c r="C305" s="18">
        <v>303</v>
      </c>
      <c r="D305" s="18">
        <v>500</v>
      </c>
      <c r="E305" s="19" t="s">
        <v>308</v>
      </c>
      <c r="F305" s="18"/>
      <c r="G305" s="18"/>
      <c r="H305" s="18"/>
      <c r="I305" s="18"/>
      <c r="J305" s="18"/>
      <c r="K305" s="18"/>
      <c r="L305" s="18"/>
      <c r="M305" s="7" t="s">
        <v>412</v>
      </c>
    </row>
    <row r="306" spans="1:13" x14ac:dyDescent="0.2">
      <c r="A306" s="8" t="str">
        <f t="shared" si="19"/>
        <v>2025/10末</v>
      </c>
      <c r="B306" s="8" t="str">
        <f t="shared" si="19"/>
        <v>令和7/10末</v>
      </c>
      <c r="C306" s="16">
        <v>304</v>
      </c>
      <c r="D306" s="16">
        <v>501</v>
      </c>
      <c r="E306" s="17" t="s">
        <v>309</v>
      </c>
      <c r="F306" s="16"/>
      <c r="G306" s="16"/>
      <c r="H306" s="16"/>
      <c r="I306" s="16"/>
      <c r="J306" s="16"/>
      <c r="K306" s="16"/>
      <c r="L306" s="16"/>
      <c r="M306" s="9" t="s">
        <v>412</v>
      </c>
    </row>
    <row r="307" spans="1:13" x14ac:dyDescent="0.2">
      <c r="A307" s="10" t="str">
        <f t="shared" si="19"/>
        <v>2025/10末</v>
      </c>
      <c r="B307" s="10" t="str">
        <f t="shared" si="19"/>
        <v>令和7/10末</v>
      </c>
      <c r="C307" s="18">
        <v>305</v>
      </c>
      <c r="D307" s="18">
        <v>502</v>
      </c>
      <c r="E307" s="19" t="s">
        <v>310</v>
      </c>
      <c r="F307" s="18"/>
      <c r="G307" s="18"/>
      <c r="H307" s="18"/>
      <c r="I307" s="18"/>
      <c r="J307" s="18"/>
      <c r="K307" s="18"/>
      <c r="L307" s="18"/>
      <c r="M307" s="7" t="s">
        <v>412</v>
      </c>
    </row>
    <row r="308" spans="1:13" x14ac:dyDescent="0.2">
      <c r="A308" s="8" t="str">
        <f t="shared" si="19"/>
        <v>2025/10末</v>
      </c>
      <c r="B308" s="8" t="str">
        <f t="shared" si="19"/>
        <v>令和7/10末</v>
      </c>
      <c r="C308" s="16">
        <v>306</v>
      </c>
      <c r="D308" s="16">
        <v>503</v>
      </c>
      <c r="E308" s="17" t="s">
        <v>311</v>
      </c>
      <c r="F308" s="16"/>
      <c r="G308" s="16"/>
      <c r="H308" s="16"/>
      <c r="I308" s="16"/>
      <c r="J308" s="16"/>
      <c r="K308" s="16"/>
      <c r="L308" s="16"/>
      <c r="M308" s="9" t="s">
        <v>412</v>
      </c>
    </row>
    <row r="309" spans="1:13" x14ac:dyDescent="0.2">
      <c r="A309" s="10" t="str">
        <f t="shared" ref="A309:B324" si="20">A308</f>
        <v>2025/10末</v>
      </c>
      <c r="B309" s="10" t="str">
        <f t="shared" si="20"/>
        <v>令和7/10末</v>
      </c>
      <c r="C309" s="18">
        <v>307</v>
      </c>
      <c r="D309" s="18">
        <v>504</v>
      </c>
      <c r="E309" s="19" t="s">
        <v>312</v>
      </c>
      <c r="F309" s="18"/>
      <c r="G309" s="18"/>
      <c r="H309" s="18"/>
      <c r="I309" s="18"/>
      <c r="J309" s="18"/>
      <c r="K309" s="18"/>
      <c r="L309" s="18"/>
      <c r="M309" s="7" t="s">
        <v>412</v>
      </c>
    </row>
    <row r="310" spans="1:13" x14ac:dyDescent="0.2">
      <c r="A310" s="8" t="str">
        <f t="shared" si="20"/>
        <v>2025/10末</v>
      </c>
      <c r="B310" s="8" t="str">
        <f t="shared" si="20"/>
        <v>令和7/10末</v>
      </c>
      <c r="C310" s="16">
        <v>308</v>
      </c>
      <c r="D310" s="16">
        <v>505</v>
      </c>
      <c r="E310" s="17" t="s">
        <v>313</v>
      </c>
      <c r="F310" s="16"/>
      <c r="G310" s="16"/>
      <c r="H310" s="16"/>
      <c r="I310" s="16"/>
      <c r="J310" s="16"/>
      <c r="K310" s="16"/>
      <c r="L310" s="16"/>
      <c r="M310" s="9" t="s">
        <v>412</v>
      </c>
    </row>
    <row r="311" spans="1:13" x14ac:dyDescent="0.2">
      <c r="A311" s="10" t="str">
        <f t="shared" si="20"/>
        <v>2025/10末</v>
      </c>
      <c r="B311" s="10" t="str">
        <f t="shared" si="20"/>
        <v>令和7/10末</v>
      </c>
      <c r="C311" s="18">
        <v>309</v>
      </c>
      <c r="D311" s="18">
        <v>506</v>
      </c>
      <c r="E311" s="19" t="s">
        <v>314</v>
      </c>
      <c r="F311" s="18"/>
      <c r="G311" s="18"/>
      <c r="H311" s="18"/>
      <c r="I311" s="18"/>
      <c r="J311" s="18"/>
      <c r="K311" s="18"/>
      <c r="L311" s="18"/>
      <c r="M311" s="7" t="s">
        <v>412</v>
      </c>
    </row>
    <row r="312" spans="1:13" x14ac:dyDescent="0.2">
      <c r="A312" s="8" t="str">
        <f t="shared" si="20"/>
        <v>2025/10末</v>
      </c>
      <c r="B312" s="8" t="str">
        <f t="shared" si="20"/>
        <v>令和7/10末</v>
      </c>
      <c r="C312" s="16">
        <v>310</v>
      </c>
      <c r="D312" s="16">
        <v>507</v>
      </c>
      <c r="E312" s="17" t="s">
        <v>315</v>
      </c>
      <c r="F312" s="16"/>
      <c r="G312" s="16"/>
      <c r="H312" s="16"/>
      <c r="I312" s="16"/>
      <c r="J312" s="16"/>
      <c r="K312" s="16"/>
      <c r="L312" s="16"/>
      <c r="M312" s="9" t="s">
        <v>412</v>
      </c>
    </row>
    <row r="313" spans="1:13" x14ac:dyDescent="0.2">
      <c r="A313" s="10" t="str">
        <f t="shared" si="20"/>
        <v>2025/10末</v>
      </c>
      <c r="B313" s="10" t="str">
        <f t="shared" si="20"/>
        <v>令和7/10末</v>
      </c>
      <c r="C313" s="18">
        <v>311</v>
      </c>
      <c r="D313" s="18">
        <v>508</v>
      </c>
      <c r="E313" s="19" t="s">
        <v>316</v>
      </c>
      <c r="F313" s="18"/>
      <c r="G313" s="18"/>
      <c r="H313" s="18"/>
      <c r="I313" s="18"/>
      <c r="J313" s="18"/>
      <c r="K313" s="18"/>
      <c r="L313" s="18"/>
      <c r="M313" s="7" t="s">
        <v>412</v>
      </c>
    </row>
    <row r="314" spans="1:13" x14ac:dyDescent="0.2">
      <c r="A314" s="8" t="str">
        <f t="shared" si="20"/>
        <v>2025/10末</v>
      </c>
      <c r="B314" s="8" t="str">
        <f t="shared" si="20"/>
        <v>令和7/10末</v>
      </c>
      <c r="C314" s="16">
        <v>312</v>
      </c>
      <c r="D314" s="16">
        <v>509</v>
      </c>
      <c r="E314" s="17" t="s">
        <v>317</v>
      </c>
      <c r="F314" s="16"/>
      <c r="G314" s="16"/>
      <c r="H314" s="16"/>
      <c r="I314" s="16"/>
      <c r="J314" s="16"/>
      <c r="K314" s="16"/>
      <c r="L314" s="16"/>
      <c r="M314" s="9" t="s">
        <v>412</v>
      </c>
    </row>
    <row r="315" spans="1:13" x14ac:dyDescent="0.2">
      <c r="A315" s="10" t="str">
        <f t="shared" si="20"/>
        <v>2025/10末</v>
      </c>
      <c r="B315" s="10" t="str">
        <f t="shared" si="20"/>
        <v>令和7/10末</v>
      </c>
      <c r="C315" s="18">
        <v>313</v>
      </c>
      <c r="D315" s="18">
        <v>510</v>
      </c>
      <c r="E315" s="19" t="s">
        <v>318</v>
      </c>
      <c r="F315" s="18"/>
      <c r="G315" s="18"/>
      <c r="H315" s="18"/>
      <c r="I315" s="18"/>
      <c r="J315" s="18"/>
      <c r="K315" s="18"/>
      <c r="L315" s="18"/>
      <c r="M315" s="7" t="s">
        <v>412</v>
      </c>
    </row>
    <row r="316" spans="1:13" x14ac:dyDescent="0.2">
      <c r="A316" s="8" t="str">
        <f t="shared" si="20"/>
        <v>2025/10末</v>
      </c>
      <c r="B316" s="8" t="str">
        <f t="shared" si="20"/>
        <v>令和7/10末</v>
      </c>
      <c r="C316" s="16">
        <v>314</v>
      </c>
      <c r="D316" s="16">
        <v>511</v>
      </c>
      <c r="E316" s="17" t="s">
        <v>319</v>
      </c>
      <c r="F316" s="16"/>
      <c r="G316" s="16"/>
      <c r="H316" s="16"/>
      <c r="I316" s="16"/>
      <c r="J316" s="16"/>
      <c r="K316" s="16"/>
      <c r="L316" s="16"/>
      <c r="M316" s="9" t="s">
        <v>412</v>
      </c>
    </row>
    <row r="317" spans="1:13" x14ac:dyDescent="0.2">
      <c r="A317" s="10" t="str">
        <f t="shared" si="20"/>
        <v>2025/10末</v>
      </c>
      <c r="B317" s="10" t="str">
        <f t="shared" si="20"/>
        <v>令和7/10末</v>
      </c>
      <c r="C317" s="18">
        <v>315</v>
      </c>
      <c r="D317" s="18">
        <v>512</v>
      </c>
      <c r="E317" s="19" t="s">
        <v>320</v>
      </c>
      <c r="F317" s="18"/>
      <c r="G317" s="18"/>
      <c r="H317" s="18"/>
      <c r="I317" s="18"/>
      <c r="J317" s="18"/>
      <c r="K317" s="18"/>
      <c r="L317" s="18"/>
      <c r="M317" s="7" t="s">
        <v>412</v>
      </c>
    </row>
    <row r="318" spans="1:13" x14ac:dyDescent="0.2">
      <c r="A318" s="8" t="str">
        <f t="shared" si="20"/>
        <v>2025/10末</v>
      </c>
      <c r="B318" s="8" t="str">
        <f t="shared" si="20"/>
        <v>令和7/10末</v>
      </c>
      <c r="C318" s="16">
        <v>316</v>
      </c>
      <c r="D318" s="16">
        <v>513</v>
      </c>
      <c r="E318" s="17" t="s">
        <v>321</v>
      </c>
      <c r="F318" s="16"/>
      <c r="G318" s="16"/>
      <c r="H318" s="16"/>
      <c r="I318" s="16"/>
      <c r="J318" s="16"/>
      <c r="K318" s="16"/>
      <c r="L318" s="16"/>
      <c r="M318" s="9" t="s">
        <v>412</v>
      </c>
    </row>
    <row r="319" spans="1:13" x14ac:dyDescent="0.2">
      <c r="A319" s="10" t="str">
        <f t="shared" si="20"/>
        <v>2025/10末</v>
      </c>
      <c r="B319" s="10" t="str">
        <f t="shared" si="20"/>
        <v>令和7/10末</v>
      </c>
      <c r="C319" s="18">
        <v>317</v>
      </c>
      <c r="D319" s="18">
        <v>514</v>
      </c>
      <c r="E319" s="19" t="s">
        <v>322</v>
      </c>
      <c r="F319" s="18"/>
      <c r="G319" s="18"/>
      <c r="H319" s="18"/>
      <c r="I319" s="18"/>
      <c r="J319" s="18"/>
      <c r="K319" s="18"/>
      <c r="L319" s="18"/>
      <c r="M319" s="7" t="s">
        <v>412</v>
      </c>
    </row>
    <row r="320" spans="1:13" x14ac:dyDescent="0.2">
      <c r="A320" s="8" t="str">
        <f t="shared" si="20"/>
        <v>2025/10末</v>
      </c>
      <c r="B320" s="8" t="str">
        <f t="shared" si="20"/>
        <v>令和7/10末</v>
      </c>
      <c r="C320" s="16">
        <v>318</v>
      </c>
      <c r="D320" s="16">
        <v>515</v>
      </c>
      <c r="E320" s="17" t="s">
        <v>323</v>
      </c>
      <c r="F320" s="16"/>
      <c r="G320" s="16"/>
      <c r="H320" s="16"/>
      <c r="I320" s="16"/>
      <c r="J320" s="16"/>
      <c r="K320" s="16"/>
      <c r="L320" s="16"/>
      <c r="M320" s="9" t="s">
        <v>412</v>
      </c>
    </row>
    <row r="321" spans="1:13" x14ac:dyDescent="0.2">
      <c r="A321" s="10" t="str">
        <f t="shared" si="20"/>
        <v>2025/10末</v>
      </c>
      <c r="B321" s="10" t="str">
        <f t="shared" si="20"/>
        <v>令和7/10末</v>
      </c>
      <c r="C321" s="18">
        <v>319</v>
      </c>
      <c r="D321" s="18">
        <v>516</v>
      </c>
      <c r="E321" s="19" t="s">
        <v>324</v>
      </c>
      <c r="F321" s="18"/>
      <c r="G321" s="18"/>
      <c r="H321" s="18"/>
      <c r="I321" s="18"/>
      <c r="J321" s="18"/>
      <c r="K321" s="18"/>
      <c r="L321" s="18"/>
      <c r="M321" s="7" t="s">
        <v>412</v>
      </c>
    </row>
    <row r="322" spans="1:13" x14ac:dyDescent="0.2">
      <c r="A322" s="8" t="str">
        <f t="shared" si="20"/>
        <v>2025/10末</v>
      </c>
      <c r="B322" s="8" t="str">
        <f t="shared" si="20"/>
        <v>令和7/10末</v>
      </c>
      <c r="C322" s="16">
        <v>320</v>
      </c>
      <c r="D322" s="16">
        <v>517</v>
      </c>
      <c r="E322" s="17" t="s">
        <v>325</v>
      </c>
      <c r="F322" s="16"/>
      <c r="G322" s="16"/>
      <c r="H322" s="16"/>
      <c r="I322" s="16"/>
      <c r="J322" s="16"/>
      <c r="K322" s="16"/>
      <c r="L322" s="16"/>
      <c r="M322" s="9" t="s">
        <v>412</v>
      </c>
    </row>
    <row r="323" spans="1:13" x14ac:dyDescent="0.2">
      <c r="A323" s="10" t="str">
        <f t="shared" si="20"/>
        <v>2025/10末</v>
      </c>
      <c r="B323" s="10" t="str">
        <f t="shared" si="20"/>
        <v>令和7/10末</v>
      </c>
      <c r="C323" s="18">
        <v>321</v>
      </c>
      <c r="D323" s="18">
        <v>518</v>
      </c>
      <c r="E323" s="19" t="s">
        <v>326</v>
      </c>
      <c r="F323" s="18"/>
      <c r="G323" s="18"/>
      <c r="H323" s="18"/>
      <c r="I323" s="18"/>
      <c r="J323" s="18"/>
      <c r="K323" s="18"/>
      <c r="L323" s="18"/>
      <c r="M323" s="7" t="s">
        <v>412</v>
      </c>
    </row>
    <row r="324" spans="1:13" x14ac:dyDescent="0.2">
      <c r="A324" s="8" t="str">
        <f t="shared" si="20"/>
        <v>2025/10末</v>
      </c>
      <c r="B324" s="8" t="str">
        <f t="shared" si="20"/>
        <v>令和7/10末</v>
      </c>
      <c r="C324" s="16">
        <v>322</v>
      </c>
      <c r="D324" s="16">
        <v>519</v>
      </c>
      <c r="E324" s="17" t="s">
        <v>327</v>
      </c>
      <c r="F324" s="16"/>
      <c r="G324" s="16"/>
      <c r="H324" s="16"/>
      <c r="I324" s="16"/>
      <c r="J324" s="16"/>
      <c r="K324" s="16"/>
      <c r="L324" s="16"/>
      <c r="M324" s="9" t="s">
        <v>412</v>
      </c>
    </row>
    <row r="325" spans="1:13" x14ac:dyDescent="0.2">
      <c r="A325" s="10" t="str">
        <f t="shared" ref="A325:B340" si="21">A324</f>
        <v>2025/10末</v>
      </c>
      <c r="B325" s="10" t="str">
        <f t="shared" si="21"/>
        <v>令和7/10末</v>
      </c>
      <c r="C325" s="18">
        <v>323</v>
      </c>
      <c r="D325" s="18">
        <v>520</v>
      </c>
      <c r="E325" s="19" t="s">
        <v>328</v>
      </c>
      <c r="F325" s="18"/>
      <c r="G325" s="18"/>
      <c r="H325" s="18"/>
      <c r="I325" s="18"/>
      <c r="J325" s="18"/>
      <c r="K325" s="18"/>
      <c r="L325" s="18"/>
      <c r="M325" s="7" t="s">
        <v>412</v>
      </c>
    </row>
    <row r="326" spans="1:13" x14ac:dyDescent="0.2">
      <c r="A326" s="8" t="str">
        <f t="shared" si="21"/>
        <v>2025/10末</v>
      </c>
      <c r="B326" s="8" t="str">
        <f t="shared" si="21"/>
        <v>令和7/10末</v>
      </c>
      <c r="C326" s="16">
        <v>324</v>
      </c>
      <c r="D326" s="16">
        <v>521</v>
      </c>
      <c r="E326" s="17" t="s">
        <v>329</v>
      </c>
      <c r="F326" s="16"/>
      <c r="G326" s="16"/>
      <c r="H326" s="16"/>
      <c r="I326" s="16"/>
      <c r="J326" s="16"/>
      <c r="K326" s="16"/>
      <c r="L326" s="16"/>
      <c r="M326" s="9" t="s">
        <v>412</v>
      </c>
    </row>
    <row r="327" spans="1:13" x14ac:dyDescent="0.2">
      <c r="A327" s="10" t="str">
        <f t="shared" si="21"/>
        <v>2025/10末</v>
      </c>
      <c r="B327" s="10" t="str">
        <f t="shared" si="21"/>
        <v>令和7/10末</v>
      </c>
      <c r="C327" s="18">
        <v>325</v>
      </c>
      <c r="D327" s="18">
        <v>522</v>
      </c>
      <c r="E327" s="19" t="s">
        <v>330</v>
      </c>
      <c r="F327" s="18"/>
      <c r="G327" s="18"/>
      <c r="H327" s="18"/>
      <c r="I327" s="18"/>
      <c r="J327" s="18"/>
      <c r="K327" s="18"/>
      <c r="L327" s="18"/>
      <c r="M327" s="7" t="s">
        <v>412</v>
      </c>
    </row>
    <row r="328" spans="1:13" x14ac:dyDescent="0.2">
      <c r="A328" s="8" t="str">
        <f t="shared" si="21"/>
        <v>2025/10末</v>
      </c>
      <c r="B328" s="8" t="str">
        <f t="shared" si="21"/>
        <v>令和7/10末</v>
      </c>
      <c r="C328" s="16">
        <v>326</v>
      </c>
      <c r="D328" s="16">
        <v>523</v>
      </c>
      <c r="E328" s="17" t="s">
        <v>331</v>
      </c>
      <c r="F328" s="16"/>
      <c r="G328" s="16"/>
      <c r="H328" s="16"/>
      <c r="I328" s="16"/>
      <c r="J328" s="16"/>
      <c r="K328" s="16"/>
      <c r="L328" s="16"/>
      <c r="M328" s="9" t="s">
        <v>412</v>
      </c>
    </row>
    <row r="329" spans="1:13" x14ac:dyDescent="0.2">
      <c r="A329" s="10" t="str">
        <f t="shared" si="21"/>
        <v>2025/10末</v>
      </c>
      <c r="B329" s="10" t="str">
        <f t="shared" si="21"/>
        <v>令和7/10末</v>
      </c>
      <c r="C329" s="18">
        <v>327</v>
      </c>
      <c r="D329" s="18">
        <v>524</v>
      </c>
      <c r="E329" s="19" t="s">
        <v>332</v>
      </c>
      <c r="F329" s="18"/>
      <c r="G329" s="18"/>
      <c r="H329" s="18"/>
      <c r="I329" s="18"/>
      <c r="J329" s="18"/>
      <c r="K329" s="18"/>
      <c r="L329" s="18"/>
      <c r="M329" s="7" t="s">
        <v>412</v>
      </c>
    </row>
    <row r="330" spans="1:13" x14ac:dyDescent="0.2">
      <c r="A330" s="8" t="str">
        <f t="shared" si="21"/>
        <v>2025/10末</v>
      </c>
      <c r="B330" s="8" t="str">
        <f t="shared" si="21"/>
        <v>令和7/10末</v>
      </c>
      <c r="C330" s="16">
        <v>328</v>
      </c>
      <c r="D330" s="16">
        <v>525</v>
      </c>
      <c r="E330" s="17" t="s">
        <v>333</v>
      </c>
      <c r="F330" s="16"/>
      <c r="G330" s="16"/>
      <c r="H330" s="16"/>
      <c r="I330" s="16"/>
      <c r="J330" s="16"/>
      <c r="K330" s="16"/>
      <c r="L330" s="16"/>
      <c r="M330" s="9" t="s">
        <v>412</v>
      </c>
    </row>
    <row r="331" spans="1:13" x14ac:dyDescent="0.2">
      <c r="A331" s="10" t="str">
        <f t="shared" si="21"/>
        <v>2025/10末</v>
      </c>
      <c r="B331" s="10" t="str">
        <f t="shared" si="21"/>
        <v>令和7/10末</v>
      </c>
      <c r="C331" s="18">
        <v>329</v>
      </c>
      <c r="D331" s="18">
        <v>526</v>
      </c>
      <c r="E331" s="19" t="s">
        <v>334</v>
      </c>
      <c r="F331" s="18"/>
      <c r="G331" s="18"/>
      <c r="H331" s="18"/>
      <c r="I331" s="18"/>
      <c r="J331" s="18"/>
      <c r="K331" s="18"/>
      <c r="L331" s="18"/>
      <c r="M331" s="7" t="s">
        <v>412</v>
      </c>
    </row>
    <row r="332" spans="1:13" x14ac:dyDescent="0.2">
      <c r="A332" s="8" t="str">
        <f t="shared" si="21"/>
        <v>2025/10末</v>
      </c>
      <c r="B332" s="8" t="str">
        <f t="shared" si="21"/>
        <v>令和7/10末</v>
      </c>
      <c r="C332" s="16">
        <v>330</v>
      </c>
      <c r="D332" s="16">
        <v>527</v>
      </c>
      <c r="E332" s="17" t="s">
        <v>335</v>
      </c>
      <c r="F332" s="16"/>
      <c r="G332" s="16"/>
      <c r="H332" s="16"/>
      <c r="I332" s="16"/>
      <c r="J332" s="16"/>
      <c r="K332" s="16"/>
      <c r="L332" s="16"/>
      <c r="M332" s="9" t="s">
        <v>412</v>
      </c>
    </row>
    <row r="333" spans="1:13" x14ac:dyDescent="0.2">
      <c r="A333" s="10" t="str">
        <f t="shared" si="21"/>
        <v>2025/10末</v>
      </c>
      <c r="B333" s="10" t="str">
        <f t="shared" si="21"/>
        <v>令和7/10末</v>
      </c>
      <c r="C333" s="18">
        <v>331</v>
      </c>
      <c r="D333" s="18">
        <v>528</v>
      </c>
      <c r="E333" s="19" t="s">
        <v>336</v>
      </c>
      <c r="F333" s="18"/>
      <c r="G333" s="18"/>
      <c r="H333" s="18"/>
      <c r="I333" s="18"/>
      <c r="J333" s="18"/>
      <c r="K333" s="18"/>
      <c r="L333" s="18"/>
      <c r="M333" s="7" t="s">
        <v>412</v>
      </c>
    </row>
    <row r="334" spans="1:13" x14ac:dyDescent="0.2">
      <c r="A334" s="8" t="str">
        <f t="shared" si="21"/>
        <v>2025/10末</v>
      </c>
      <c r="B334" s="8" t="str">
        <f t="shared" si="21"/>
        <v>令和7/10末</v>
      </c>
      <c r="C334" s="16">
        <v>332</v>
      </c>
      <c r="D334" s="16">
        <v>529</v>
      </c>
      <c r="E334" s="17" t="s">
        <v>337</v>
      </c>
      <c r="F334" s="16"/>
      <c r="G334" s="16"/>
      <c r="H334" s="16"/>
      <c r="I334" s="16"/>
      <c r="J334" s="16"/>
      <c r="K334" s="16"/>
      <c r="L334" s="16"/>
      <c r="M334" s="9" t="s">
        <v>412</v>
      </c>
    </row>
    <row r="335" spans="1:13" x14ac:dyDescent="0.2">
      <c r="A335" s="10" t="str">
        <f t="shared" si="21"/>
        <v>2025/10末</v>
      </c>
      <c r="B335" s="10" t="str">
        <f t="shared" si="21"/>
        <v>令和7/10末</v>
      </c>
      <c r="C335" s="18">
        <v>333</v>
      </c>
      <c r="D335" s="18">
        <v>530</v>
      </c>
      <c r="E335" s="19" t="s">
        <v>338</v>
      </c>
      <c r="F335" s="18"/>
      <c r="G335" s="18"/>
      <c r="H335" s="18"/>
      <c r="I335" s="18"/>
      <c r="J335" s="18"/>
      <c r="K335" s="18"/>
      <c r="L335" s="18"/>
      <c r="M335" s="7" t="s">
        <v>412</v>
      </c>
    </row>
    <row r="336" spans="1:13" x14ac:dyDescent="0.2">
      <c r="A336" s="8" t="str">
        <f t="shared" si="21"/>
        <v>2025/10末</v>
      </c>
      <c r="B336" s="8" t="str">
        <f t="shared" si="21"/>
        <v>令和7/10末</v>
      </c>
      <c r="C336" s="16">
        <v>334</v>
      </c>
      <c r="D336" s="16">
        <v>531</v>
      </c>
      <c r="E336" s="17" t="s">
        <v>339</v>
      </c>
      <c r="F336" s="16"/>
      <c r="G336" s="16"/>
      <c r="H336" s="16"/>
      <c r="I336" s="16"/>
      <c r="J336" s="16"/>
      <c r="K336" s="16"/>
      <c r="L336" s="16"/>
      <c r="M336" s="9" t="s">
        <v>412</v>
      </c>
    </row>
    <row r="337" spans="1:13" x14ac:dyDescent="0.2">
      <c r="A337" s="10" t="str">
        <f t="shared" si="21"/>
        <v>2025/10末</v>
      </c>
      <c r="B337" s="10" t="str">
        <f t="shared" si="21"/>
        <v>令和7/10末</v>
      </c>
      <c r="C337" s="18">
        <v>335</v>
      </c>
      <c r="D337" s="18">
        <v>532</v>
      </c>
      <c r="E337" s="19" t="s">
        <v>340</v>
      </c>
      <c r="F337" s="18"/>
      <c r="G337" s="18"/>
      <c r="H337" s="18"/>
      <c r="I337" s="18"/>
      <c r="J337" s="18"/>
      <c r="K337" s="18"/>
      <c r="L337" s="18"/>
      <c r="M337" s="7" t="s">
        <v>412</v>
      </c>
    </row>
    <row r="338" spans="1:13" x14ac:dyDescent="0.2">
      <c r="A338" s="8" t="str">
        <f t="shared" si="21"/>
        <v>2025/10末</v>
      </c>
      <c r="B338" s="8" t="str">
        <f t="shared" si="21"/>
        <v>令和7/10末</v>
      </c>
      <c r="C338" s="16">
        <v>336</v>
      </c>
      <c r="D338" s="16">
        <v>533</v>
      </c>
      <c r="E338" s="17" t="s">
        <v>341</v>
      </c>
      <c r="F338" s="16"/>
      <c r="G338" s="16"/>
      <c r="H338" s="16"/>
      <c r="I338" s="16"/>
      <c r="J338" s="16"/>
      <c r="K338" s="16"/>
      <c r="L338" s="16"/>
      <c r="M338" s="9" t="s">
        <v>412</v>
      </c>
    </row>
    <row r="339" spans="1:13" x14ac:dyDescent="0.2">
      <c r="A339" s="10" t="str">
        <f t="shared" si="21"/>
        <v>2025/10末</v>
      </c>
      <c r="B339" s="10" t="str">
        <f t="shared" si="21"/>
        <v>令和7/10末</v>
      </c>
      <c r="C339" s="18">
        <v>337</v>
      </c>
      <c r="D339" s="18">
        <v>534</v>
      </c>
      <c r="E339" s="19" t="s">
        <v>342</v>
      </c>
      <c r="F339" s="18"/>
      <c r="G339" s="18"/>
      <c r="H339" s="18"/>
      <c r="I339" s="18"/>
      <c r="J339" s="18"/>
      <c r="K339" s="18"/>
      <c r="L339" s="18"/>
      <c r="M339" s="7" t="s">
        <v>412</v>
      </c>
    </row>
    <row r="340" spans="1:13" x14ac:dyDescent="0.2">
      <c r="A340" s="8" t="str">
        <f t="shared" si="21"/>
        <v>2025/10末</v>
      </c>
      <c r="B340" s="8" t="str">
        <f t="shared" si="21"/>
        <v>令和7/10末</v>
      </c>
      <c r="C340" s="16">
        <v>338</v>
      </c>
      <c r="D340" s="16">
        <v>535</v>
      </c>
      <c r="E340" s="17" t="s">
        <v>343</v>
      </c>
      <c r="F340" s="16"/>
      <c r="G340" s="16"/>
      <c r="H340" s="16"/>
      <c r="I340" s="16"/>
      <c r="J340" s="16"/>
      <c r="K340" s="16"/>
      <c r="L340" s="16"/>
      <c r="M340" s="9" t="s">
        <v>412</v>
      </c>
    </row>
    <row r="341" spans="1:13" x14ac:dyDescent="0.2">
      <c r="A341" s="10" t="str">
        <f t="shared" ref="A341:B346" si="22">A340</f>
        <v>2025/10末</v>
      </c>
      <c r="B341" s="10" t="str">
        <f t="shared" si="22"/>
        <v>令和7/10末</v>
      </c>
      <c r="C341" s="18">
        <v>339</v>
      </c>
      <c r="D341" s="18">
        <v>536</v>
      </c>
      <c r="E341" s="19" t="s">
        <v>344</v>
      </c>
      <c r="F341" s="18"/>
      <c r="G341" s="18"/>
      <c r="H341" s="18"/>
      <c r="I341" s="18"/>
      <c r="J341" s="18"/>
      <c r="K341" s="18"/>
      <c r="L341" s="18"/>
      <c r="M341" s="7" t="s">
        <v>412</v>
      </c>
    </row>
    <row r="342" spans="1:13" x14ac:dyDescent="0.2">
      <c r="A342" s="8" t="str">
        <f t="shared" si="22"/>
        <v>2025/10末</v>
      </c>
      <c r="B342" s="8" t="str">
        <f t="shared" si="22"/>
        <v>令和7/10末</v>
      </c>
      <c r="C342" s="16">
        <v>340</v>
      </c>
      <c r="D342" s="16">
        <v>537</v>
      </c>
      <c r="E342" s="17" t="s">
        <v>345</v>
      </c>
      <c r="F342" s="16"/>
      <c r="G342" s="16"/>
      <c r="H342" s="16"/>
      <c r="I342" s="16"/>
      <c r="J342" s="16"/>
      <c r="K342" s="16"/>
      <c r="L342" s="16"/>
      <c r="M342" s="9" t="s">
        <v>412</v>
      </c>
    </row>
    <row r="343" spans="1:13" x14ac:dyDescent="0.2">
      <c r="A343" s="10" t="str">
        <f t="shared" si="22"/>
        <v>2025/10末</v>
      </c>
      <c r="B343" s="10" t="str">
        <f t="shared" si="22"/>
        <v>令和7/10末</v>
      </c>
      <c r="C343" s="18">
        <v>341</v>
      </c>
      <c r="D343" s="18">
        <v>538</v>
      </c>
      <c r="E343" s="19" t="s">
        <v>346</v>
      </c>
      <c r="F343" s="18"/>
      <c r="G343" s="18"/>
      <c r="H343" s="18"/>
      <c r="I343" s="18"/>
      <c r="J343" s="18"/>
      <c r="K343" s="18"/>
      <c r="L343" s="18"/>
      <c r="M343" s="7" t="s">
        <v>412</v>
      </c>
    </row>
    <row r="344" spans="1:13" x14ac:dyDescent="0.2">
      <c r="A344" s="8" t="str">
        <f t="shared" si="22"/>
        <v>2025/10末</v>
      </c>
      <c r="B344" s="8" t="str">
        <f t="shared" si="22"/>
        <v>令和7/10末</v>
      </c>
      <c r="C344" s="16">
        <v>342</v>
      </c>
      <c r="D344" s="16">
        <v>539</v>
      </c>
      <c r="E344" s="17" t="s">
        <v>347</v>
      </c>
      <c r="F344" s="16"/>
      <c r="G344" s="16"/>
      <c r="H344" s="16"/>
      <c r="I344" s="16"/>
      <c r="J344" s="16"/>
      <c r="K344" s="16"/>
      <c r="L344" s="16"/>
      <c r="M344" s="9" t="s">
        <v>412</v>
      </c>
    </row>
    <row r="345" spans="1:13" x14ac:dyDescent="0.2">
      <c r="A345" s="10" t="str">
        <f t="shared" si="22"/>
        <v>2025/10末</v>
      </c>
      <c r="B345" s="10" t="str">
        <f t="shared" si="22"/>
        <v>令和7/10末</v>
      </c>
      <c r="C345" s="18">
        <v>343</v>
      </c>
      <c r="D345" s="18">
        <v>540</v>
      </c>
      <c r="E345" s="19" t="s">
        <v>348</v>
      </c>
      <c r="F345" s="18"/>
      <c r="G345" s="18"/>
      <c r="H345" s="18"/>
      <c r="I345" s="18"/>
      <c r="J345" s="18"/>
      <c r="K345" s="18"/>
      <c r="L345" s="18"/>
      <c r="M345" s="7" t="s">
        <v>412</v>
      </c>
    </row>
    <row r="346" spans="1:13" x14ac:dyDescent="0.2">
      <c r="A346" s="11" t="str">
        <f t="shared" si="22"/>
        <v>2025/10末</v>
      </c>
      <c r="B346" s="11" t="str">
        <f t="shared" si="22"/>
        <v>令和7/10末</v>
      </c>
      <c r="C346" s="20">
        <v>344</v>
      </c>
      <c r="D346" s="20">
        <v>541</v>
      </c>
      <c r="E346" s="21" t="s">
        <v>349</v>
      </c>
      <c r="F346" s="20"/>
      <c r="G346" s="20"/>
      <c r="H346" s="20"/>
      <c r="I346" s="20"/>
      <c r="J346" s="20"/>
      <c r="K346" s="20"/>
      <c r="L346" s="20"/>
      <c r="M346" s="5" t="s">
        <v>412</v>
      </c>
    </row>
  </sheetData>
  <sheetProtection algorithmName="SHA-512" hashValue="kS+un6YDT//x83gJ11tDsT84CLUfVqMjLn65fSvJxZPoTTdo23+yLcOfraCmQxFb5iX9tMP1F30OrSEgln5B0g==" saltValue="9RdqN28ROi84Cdta4vkpEA==" spinCount="100000" sheet="1" objects="1" scenarios="1" autoFilter="0"/>
  <phoneticPr fontId="3"/>
  <pageMargins left="0.7" right="0.7" top="0.75" bottom="0.75" header="0.3" footer="0.3"/>
  <pageSetup paperSize="9" orientation="portrait" r:id="rId1"/>
  <drawing r:id="rId2"/>
  <tableParts count="1">
    <tablePart r:id="rId3"/>
  </tableParts>
  <extLst>
    <ext xmlns:x15="http://schemas.microsoft.com/office/spreadsheetml/2010/11/main" uri="{3A4CF648-6AED-40f4-86FF-DC5316D8AED3}">
      <x14:slicerList xmlns:x14="http://schemas.microsoft.com/office/spreadsheetml/2009/9/main">
        <x14:slicer r:id="rId4"/>
      </x14:slicerList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7"/>
  </sheetPr>
  <dimension ref="A1:R346"/>
  <sheetViews>
    <sheetView workbookViewId="0"/>
  </sheetViews>
  <sheetFormatPr defaultRowHeight="13.2" x14ac:dyDescent="0.2"/>
  <cols>
    <col min="1" max="1" width="10.33203125" bestFit="1" customWidth="1"/>
    <col min="2" max="2" width="11.44140625" bestFit="1" customWidth="1"/>
    <col min="3" max="3" width="5.21875" customWidth="1"/>
    <col min="4" max="4" width="8.77734375" customWidth="1"/>
    <col min="5" max="5" width="18.44140625" customWidth="1"/>
    <col min="6" max="12" width="10.77734375" customWidth="1"/>
    <col min="13" max="13" width="9.77734375" bestFit="1" customWidth="1"/>
    <col min="14" max="14" width="3.44140625" customWidth="1"/>
    <col min="15" max="16" width="17" customWidth="1"/>
    <col min="17" max="17" width="15.21875" bestFit="1" customWidth="1"/>
    <col min="18" max="18" width="11.33203125" bestFit="1" customWidth="1"/>
  </cols>
  <sheetData>
    <row r="1" spans="1:18" x14ac:dyDescent="0.2">
      <c r="A1" s="13" t="s">
        <v>351</v>
      </c>
      <c r="B1" s="13" t="s">
        <v>352</v>
      </c>
      <c r="C1" s="13" t="s">
        <v>14</v>
      </c>
      <c r="D1" s="110" t="s">
        <v>15</v>
      </c>
      <c r="E1" s="110" t="s">
        <v>16</v>
      </c>
      <c r="F1" s="110" t="s">
        <v>17</v>
      </c>
      <c r="G1" s="110" t="s">
        <v>456</v>
      </c>
      <c r="H1" s="110" t="s">
        <v>18</v>
      </c>
      <c r="I1" s="110" t="s">
        <v>457</v>
      </c>
      <c r="J1" s="110" t="s">
        <v>19</v>
      </c>
      <c r="K1" s="110" t="s">
        <v>458</v>
      </c>
      <c r="L1" s="110" t="s">
        <v>20</v>
      </c>
      <c r="M1" s="111" t="s">
        <v>430</v>
      </c>
      <c r="O1" s="124"/>
    </row>
    <row r="2" spans="1:18" ht="16.2" x14ac:dyDescent="0.2">
      <c r="A2" s="24" t="s">
        <v>543</v>
      </c>
      <c r="B2" s="24" t="s">
        <v>544</v>
      </c>
      <c r="C2" s="25" t="s">
        <v>353</v>
      </c>
      <c r="D2" s="25" t="s">
        <v>353</v>
      </c>
      <c r="E2" s="25" t="s">
        <v>353</v>
      </c>
      <c r="F2" s="26">
        <f t="shared" ref="F2:L2" si="0">SUM(F3:F346)</f>
        <v>0</v>
      </c>
      <c r="G2" s="26">
        <f t="shared" si="0"/>
        <v>0</v>
      </c>
      <c r="H2" s="26">
        <f t="shared" si="0"/>
        <v>0</v>
      </c>
      <c r="I2" s="26">
        <f t="shared" si="0"/>
        <v>0</v>
      </c>
      <c r="J2" s="26">
        <f t="shared" si="0"/>
        <v>0</v>
      </c>
      <c r="K2" s="26">
        <f t="shared" si="0"/>
        <v>0</v>
      </c>
      <c r="L2" s="26">
        <f t="shared" si="0"/>
        <v>0</v>
      </c>
      <c r="M2" s="108" t="s">
        <v>350</v>
      </c>
    </row>
    <row r="3" spans="1:18" x14ac:dyDescent="0.2">
      <c r="A3" s="6" t="str">
        <f>A2</f>
        <v>2025/11末</v>
      </c>
      <c r="B3" s="6" t="str">
        <f>B2</f>
        <v>令和7/11末</v>
      </c>
      <c r="C3" s="14">
        <v>1</v>
      </c>
      <c r="D3" s="14">
        <v>1</v>
      </c>
      <c r="E3" s="15" t="s">
        <v>42</v>
      </c>
      <c r="F3" s="14"/>
      <c r="G3" s="14"/>
      <c r="H3" s="14"/>
      <c r="I3" s="14"/>
      <c r="J3" s="14"/>
      <c r="K3" s="14"/>
      <c r="L3" s="14"/>
      <c r="M3" s="12" t="s">
        <v>396</v>
      </c>
      <c r="O3" s="125"/>
      <c r="P3" s="125"/>
      <c r="Q3" s="125"/>
      <c r="R3" s="125"/>
    </row>
    <row r="4" spans="1:18" x14ac:dyDescent="0.2">
      <c r="A4" s="8" t="str">
        <f>A3</f>
        <v>2025/11末</v>
      </c>
      <c r="B4" s="8" t="str">
        <f>B3</f>
        <v>令和7/11末</v>
      </c>
      <c r="C4" s="16">
        <v>2</v>
      </c>
      <c r="D4" s="16">
        <v>2</v>
      </c>
      <c r="E4" s="17" t="s">
        <v>43</v>
      </c>
      <c r="F4" s="16"/>
      <c r="G4" s="16"/>
      <c r="H4" s="16"/>
      <c r="I4" s="16"/>
      <c r="J4" s="16"/>
      <c r="K4" s="16"/>
      <c r="L4" s="16"/>
      <c r="M4" s="9" t="s">
        <v>396</v>
      </c>
      <c r="Q4" s="1"/>
    </row>
    <row r="5" spans="1:18" x14ac:dyDescent="0.2">
      <c r="A5" s="10" t="str">
        <f t="shared" ref="A5:B20" si="1">A4</f>
        <v>2025/11末</v>
      </c>
      <c r="B5" s="10" t="str">
        <f t="shared" si="1"/>
        <v>令和7/11末</v>
      </c>
      <c r="C5" s="18">
        <v>3</v>
      </c>
      <c r="D5" s="18">
        <v>3</v>
      </c>
      <c r="E5" s="19" t="s">
        <v>44</v>
      </c>
      <c r="F5" s="18"/>
      <c r="G5" s="18"/>
      <c r="H5" s="18"/>
      <c r="I5" s="18"/>
      <c r="J5" s="18"/>
      <c r="K5" s="18"/>
      <c r="L5" s="18"/>
      <c r="M5" s="7" t="s">
        <v>396</v>
      </c>
    </row>
    <row r="6" spans="1:18" x14ac:dyDescent="0.2">
      <c r="A6" s="8" t="str">
        <f t="shared" si="1"/>
        <v>2025/11末</v>
      </c>
      <c r="B6" s="8" t="str">
        <f t="shared" si="1"/>
        <v>令和7/11末</v>
      </c>
      <c r="C6" s="16">
        <v>4</v>
      </c>
      <c r="D6" s="16">
        <v>4</v>
      </c>
      <c r="E6" s="17" t="s">
        <v>45</v>
      </c>
      <c r="F6" s="16"/>
      <c r="G6" s="16"/>
      <c r="H6" s="16"/>
      <c r="I6" s="16"/>
      <c r="J6" s="16"/>
      <c r="K6" s="16"/>
      <c r="L6" s="16"/>
      <c r="M6" s="9" t="s">
        <v>396</v>
      </c>
    </row>
    <row r="7" spans="1:18" x14ac:dyDescent="0.2">
      <c r="A7" s="10" t="str">
        <f t="shared" si="1"/>
        <v>2025/11末</v>
      </c>
      <c r="B7" s="10" t="str">
        <f t="shared" si="1"/>
        <v>令和7/11末</v>
      </c>
      <c r="C7" s="18">
        <v>5</v>
      </c>
      <c r="D7" s="18">
        <v>5</v>
      </c>
      <c r="E7" s="19" t="s">
        <v>46</v>
      </c>
      <c r="F7" s="18"/>
      <c r="G7" s="18"/>
      <c r="H7" s="18"/>
      <c r="I7" s="18"/>
      <c r="J7" s="18"/>
      <c r="K7" s="18"/>
      <c r="L7" s="18"/>
      <c r="M7" s="7" t="s">
        <v>396</v>
      </c>
    </row>
    <row r="8" spans="1:18" x14ac:dyDescent="0.2">
      <c r="A8" s="8" t="str">
        <f t="shared" si="1"/>
        <v>2025/11末</v>
      </c>
      <c r="B8" s="8" t="str">
        <f t="shared" si="1"/>
        <v>令和7/11末</v>
      </c>
      <c r="C8" s="16">
        <v>6</v>
      </c>
      <c r="D8" s="16">
        <v>6</v>
      </c>
      <c r="E8" s="17" t="s">
        <v>47</v>
      </c>
      <c r="F8" s="16"/>
      <c r="G8" s="16"/>
      <c r="H8" s="16"/>
      <c r="I8" s="16"/>
      <c r="J8" s="16"/>
      <c r="K8" s="16"/>
      <c r="L8" s="16"/>
      <c r="M8" s="9" t="s">
        <v>396</v>
      </c>
    </row>
    <row r="9" spans="1:18" x14ac:dyDescent="0.2">
      <c r="A9" s="10" t="str">
        <f t="shared" si="1"/>
        <v>2025/11末</v>
      </c>
      <c r="B9" s="10" t="str">
        <f t="shared" si="1"/>
        <v>令和7/11末</v>
      </c>
      <c r="C9" s="18">
        <v>7</v>
      </c>
      <c r="D9" s="18">
        <v>7</v>
      </c>
      <c r="E9" s="19" t="s">
        <v>48</v>
      </c>
      <c r="F9" s="18"/>
      <c r="G9" s="18"/>
      <c r="H9" s="18"/>
      <c r="I9" s="18"/>
      <c r="J9" s="18"/>
      <c r="K9" s="18"/>
      <c r="L9" s="18"/>
      <c r="M9" s="7" t="s">
        <v>396</v>
      </c>
    </row>
    <row r="10" spans="1:18" x14ac:dyDescent="0.2">
      <c r="A10" s="8" t="str">
        <f t="shared" si="1"/>
        <v>2025/11末</v>
      </c>
      <c r="B10" s="8" t="str">
        <f t="shared" si="1"/>
        <v>令和7/11末</v>
      </c>
      <c r="C10" s="16">
        <v>8</v>
      </c>
      <c r="D10" s="16">
        <v>8</v>
      </c>
      <c r="E10" s="17" t="s">
        <v>49</v>
      </c>
      <c r="F10" s="16"/>
      <c r="G10" s="16"/>
      <c r="H10" s="16"/>
      <c r="I10" s="16"/>
      <c r="J10" s="16"/>
      <c r="K10" s="16"/>
      <c r="L10" s="16"/>
      <c r="M10" s="9" t="s">
        <v>396</v>
      </c>
    </row>
    <row r="11" spans="1:18" x14ac:dyDescent="0.2">
      <c r="A11" s="10" t="str">
        <f t="shared" si="1"/>
        <v>2025/11末</v>
      </c>
      <c r="B11" s="10" t="str">
        <f t="shared" si="1"/>
        <v>令和7/11末</v>
      </c>
      <c r="C11" s="18">
        <v>9</v>
      </c>
      <c r="D11" s="18">
        <v>10</v>
      </c>
      <c r="E11" s="19" t="s">
        <v>50</v>
      </c>
      <c r="F11" s="18"/>
      <c r="G11" s="18"/>
      <c r="H11" s="18"/>
      <c r="I11" s="18"/>
      <c r="J11" s="18"/>
      <c r="K11" s="18"/>
      <c r="L11" s="18"/>
      <c r="M11" s="7" t="s">
        <v>396</v>
      </c>
    </row>
    <row r="12" spans="1:18" x14ac:dyDescent="0.2">
      <c r="A12" s="8" t="str">
        <f t="shared" si="1"/>
        <v>2025/11末</v>
      </c>
      <c r="B12" s="8" t="str">
        <f t="shared" si="1"/>
        <v>令和7/11末</v>
      </c>
      <c r="C12" s="16">
        <v>10</v>
      </c>
      <c r="D12" s="16">
        <v>11</v>
      </c>
      <c r="E12" s="17" t="s">
        <v>51</v>
      </c>
      <c r="F12" s="16"/>
      <c r="G12" s="16"/>
      <c r="H12" s="16"/>
      <c r="I12" s="16"/>
      <c r="J12" s="16"/>
      <c r="K12" s="16"/>
      <c r="L12" s="16"/>
      <c r="M12" s="9" t="s">
        <v>396</v>
      </c>
    </row>
    <row r="13" spans="1:18" x14ac:dyDescent="0.2">
      <c r="A13" s="10" t="str">
        <f t="shared" si="1"/>
        <v>2025/11末</v>
      </c>
      <c r="B13" s="10" t="str">
        <f t="shared" si="1"/>
        <v>令和7/11末</v>
      </c>
      <c r="C13" s="18">
        <v>11</v>
      </c>
      <c r="D13" s="18">
        <v>12</v>
      </c>
      <c r="E13" s="19" t="s">
        <v>52</v>
      </c>
      <c r="F13" s="18"/>
      <c r="G13" s="18"/>
      <c r="H13" s="18"/>
      <c r="I13" s="18"/>
      <c r="J13" s="18"/>
      <c r="K13" s="18"/>
      <c r="L13" s="18"/>
      <c r="M13" s="7" t="s">
        <v>396</v>
      </c>
    </row>
    <row r="14" spans="1:18" x14ac:dyDescent="0.2">
      <c r="A14" s="8" t="str">
        <f t="shared" si="1"/>
        <v>2025/11末</v>
      </c>
      <c r="B14" s="8" t="str">
        <f t="shared" si="1"/>
        <v>令和7/11末</v>
      </c>
      <c r="C14" s="16">
        <v>12</v>
      </c>
      <c r="D14" s="16">
        <v>13</v>
      </c>
      <c r="E14" s="17" t="s">
        <v>53</v>
      </c>
      <c r="F14" s="16"/>
      <c r="G14" s="16"/>
      <c r="H14" s="16"/>
      <c r="I14" s="16"/>
      <c r="J14" s="16"/>
      <c r="K14" s="16"/>
      <c r="L14" s="16"/>
      <c r="M14" s="9" t="s">
        <v>396</v>
      </c>
    </row>
    <row r="15" spans="1:18" x14ac:dyDescent="0.2">
      <c r="A15" s="10" t="str">
        <f t="shared" si="1"/>
        <v>2025/11末</v>
      </c>
      <c r="B15" s="10" t="str">
        <f t="shared" si="1"/>
        <v>令和7/11末</v>
      </c>
      <c r="C15" s="18">
        <v>13</v>
      </c>
      <c r="D15" s="18">
        <v>14</v>
      </c>
      <c r="E15" s="19" t="s">
        <v>54</v>
      </c>
      <c r="F15" s="18"/>
      <c r="G15" s="18"/>
      <c r="H15" s="18"/>
      <c r="I15" s="18"/>
      <c r="J15" s="18"/>
      <c r="K15" s="18"/>
      <c r="L15" s="18"/>
      <c r="M15" s="7" t="s">
        <v>396</v>
      </c>
    </row>
    <row r="16" spans="1:18" x14ac:dyDescent="0.2">
      <c r="A16" s="8" t="str">
        <f t="shared" si="1"/>
        <v>2025/11末</v>
      </c>
      <c r="B16" s="8" t="str">
        <f t="shared" si="1"/>
        <v>令和7/11末</v>
      </c>
      <c r="C16" s="16">
        <v>14</v>
      </c>
      <c r="D16" s="16">
        <v>15</v>
      </c>
      <c r="E16" s="17" t="s">
        <v>55</v>
      </c>
      <c r="F16" s="16"/>
      <c r="G16" s="16"/>
      <c r="H16" s="16"/>
      <c r="I16" s="16"/>
      <c r="J16" s="16"/>
      <c r="K16" s="16"/>
      <c r="L16" s="16"/>
      <c r="M16" s="9" t="s">
        <v>396</v>
      </c>
    </row>
    <row r="17" spans="1:13" x14ac:dyDescent="0.2">
      <c r="A17" s="10" t="str">
        <f t="shared" si="1"/>
        <v>2025/11末</v>
      </c>
      <c r="B17" s="10" t="str">
        <f t="shared" si="1"/>
        <v>令和7/11末</v>
      </c>
      <c r="C17" s="18">
        <v>15</v>
      </c>
      <c r="D17" s="18">
        <v>16</v>
      </c>
      <c r="E17" s="19" t="s">
        <v>56</v>
      </c>
      <c r="F17" s="18"/>
      <c r="G17" s="18"/>
      <c r="H17" s="18"/>
      <c r="I17" s="18"/>
      <c r="J17" s="18"/>
      <c r="K17" s="18"/>
      <c r="L17" s="18"/>
      <c r="M17" s="7" t="s">
        <v>396</v>
      </c>
    </row>
    <row r="18" spans="1:13" x14ac:dyDescent="0.2">
      <c r="A18" s="8" t="str">
        <f t="shared" si="1"/>
        <v>2025/11末</v>
      </c>
      <c r="B18" s="8" t="str">
        <f t="shared" si="1"/>
        <v>令和7/11末</v>
      </c>
      <c r="C18" s="16">
        <v>16</v>
      </c>
      <c r="D18" s="16">
        <v>17</v>
      </c>
      <c r="E18" s="17" t="s">
        <v>57</v>
      </c>
      <c r="F18" s="16"/>
      <c r="G18" s="16"/>
      <c r="H18" s="16"/>
      <c r="I18" s="16"/>
      <c r="J18" s="16"/>
      <c r="K18" s="16"/>
      <c r="L18" s="16"/>
      <c r="M18" s="9" t="s">
        <v>396</v>
      </c>
    </row>
    <row r="19" spans="1:13" x14ac:dyDescent="0.2">
      <c r="A19" s="10" t="str">
        <f t="shared" si="1"/>
        <v>2025/11末</v>
      </c>
      <c r="B19" s="10" t="str">
        <f t="shared" si="1"/>
        <v>令和7/11末</v>
      </c>
      <c r="C19" s="18">
        <v>17</v>
      </c>
      <c r="D19" s="18">
        <v>18</v>
      </c>
      <c r="E19" s="19" t="s">
        <v>58</v>
      </c>
      <c r="F19" s="18"/>
      <c r="G19" s="18"/>
      <c r="H19" s="18"/>
      <c r="I19" s="18"/>
      <c r="J19" s="18"/>
      <c r="K19" s="18"/>
      <c r="L19" s="18"/>
      <c r="M19" s="7" t="s">
        <v>396</v>
      </c>
    </row>
    <row r="20" spans="1:13" x14ac:dyDescent="0.2">
      <c r="A20" s="8" t="str">
        <f t="shared" si="1"/>
        <v>2025/11末</v>
      </c>
      <c r="B20" s="8" t="str">
        <f t="shared" si="1"/>
        <v>令和7/11末</v>
      </c>
      <c r="C20" s="16">
        <v>18</v>
      </c>
      <c r="D20" s="16">
        <v>19</v>
      </c>
      <c r="E20" s="17" t="s">
        <v>59</v>
      </c>
      <c r="F20" s="16"/>
      <c r="G20" s="16"/>
      <c r="H20" s="16"/>
      <c r="I20" s="16"/>
      <c r="J20" s="16"/>
      <c r="K20" s="16"/>
      <c r="L20" s="16"/>
      <c r="M20" s="9" t="s">
        <v>396</v>
      </c>
    </row>
    <row r="21" spans="1:13" x14ac:dyDescent="0.2">
      <c r="A21" s="10" t="str">
        <f t="shared" ref="A21:B36" si="2">A20</f>
        <v>2025/11末</v>
      </c>
      <c r="B21" s="10" t="str">
        <f t="shared" si="2"/>
        <v>令和7/11末</v>
      </c>
      <c r="C21" s="18">
        <v>19</v>
      </c>
      <c r="D21" s="18">
        <v>103</v>
      </c>
      <c r="E21" s="19" t="s">
        <v>60</v>
      </c>
      <c r="F21" s="18"/>
      <c r="G21" s="18"/>
      <c r="H21" s="18"/>
      <c r="I21" s="18"/>
      <c r="J21" s="18"/>
      <c r="K21" s="18"/>
      <c r="L21" s="18"/>
      <c r="M21" s="7" t="s">
        <v>396</v>
      </c>
    </row>
    <row r="22" spans="1:13" x14ac:dyDescent="0.2">
      <c r="A22" s="8" t="str">
        <f t="shared" si="2"/>
        <v>2025/11末</v>
      </c>
      <c r="B22" s="8" t="str">
        <f t="shared" si="2"/>
        <v>令和7/11末</v>
      </c>
      <c r="C22" s="16">
        <v>20</v>
      </c>
      <c r="D22" s="16">
        <v>104</v>
      </c>
      <c r="E22" s="17" t="s">
        <v>61</v>
      </c>
      <c r="F22" s="16"/>
      <c r="G22" s="16"/>
      <c r="H22" s="16"/>
      <c r="I22" s="16"/>
      <c r="J22" s="16"/>
      <c r="K22" s="16"/>
      <c r="L22" s="16"/>
      <c r="M22" s="9" t="s">
        <v>396</v>
      </c>
    </row>
    <row r="23" spans="1:13" x14ac:dyDescent="0.2">
      <c r="A23" s="10" t="str">
        <f t="shared" si="2"/>
        <v>2025/11末</v>
      </c>
      <c r="B23" s="10" t="str">
        <f t="shared" si="2"/>
        <v>令和7/11末</v>
      </c>
      <c r="C23" s="18">
        <v>21</v>
      </c>
      <c r="D23" s="18">
        <v>105</v>
      </c>
      <c r="E23" s="19" t="s">
        <v>62</v>
      </c>
      <c r="F23" s="18"/>
      <c r="G23" s="18"/>
      <c r="H23" s="18"/>
      <c r="I23" s="18"/>
      <c r="J23" s="18"/>
      <c r="K23" s="18"/>
      <c r="L23" s="18"/>
      <c r="M23" s="7" t="s">
        <v>396</v>
      </c>
    </row>
    <row r="24" spans="1:13" x14ac:dyDescent="0.2">
      <c r="A24" s="8" t="str">
        <f t="shared" si="2"/>
        <v>2025/11末</v>
      </c>
      <c r="B24" s="8" t="str">
        <f t="shared" si="2"/>
        <v>令和7/11末</v>
      </c>
      <c r="C24" s="16">
        <v>22</v>
      </c>
      <c r="D24" s="16">
        <v>20</v>
      </c>
      <c r="E24" s="17" t="s">
        <v>63</v>
      </c>
      <c r="F24" s="16"/>
      <c r="G24" s="16"/>
      <c r="H24" s="16"/>
      <c r="I24" s="16"/>
      <c r="J24" s="16"/>
      <c r="K24" s="16"/>
      <c r="L24" s="16"/>
      <c r="M24" s="9" t="s">
        <v>396</v>
      </c>
    </row>
    <row r="25" spans="1:13" x14ac:dyDescent="0.2">
      <c r="A25" s="10" t="str">
        <f t="shared" si="2"/>
        <v>2025/11末</v>
      </c>
      <c r="B25" s="10" t="str">
        <f t="shared" si="2"/>
        <v>令和7/11末</v>
      </c>
      <c r="C25" s="18">
        <v>23</v>
      </c>
      <c r="D25" s="18">
        <v>21</v>
      </c>
      <c r="E25" s="19" t="s">
        <v>64</v>
      </c>
      <c r="F25" s="18"/>
      <c r="G25" s="18"/>
      <c r="H25" s="18"/>
      <c r="I25" s="18"/>
      <c r="J25" s="18"/>
      <c r="K25" s="18"/>
      <c r="L25" s="18"/>
      <c r="M25" s="7" t="s">
        <v>396</v>
      </c>
    </row>
    <row r="26" spans="1:13" x14ac:dyDescent="0.2">
      <c r="A26" s="8" t="str">
        <f t="shared" si="2"/>
        <v>2025/11末</v>
      </c>
      <c r="B26" s="8" t="str">
        <f t="shared" si="2"/>
        <v>令和7/11末</v>
      </c>
      <c r="C26" s="16">
        <v>24</v>
      </c>
      <c r="D26" s="16">
        <v>22</v>
      </c>
      <c r="E26" s="17" t="s">
        <v>65</v>
      </c>
      <c r="F26" s="16"/>
      <c r="G26" s="16"/>
      <c r="H26" s="16"/>
      <c r="I26" s="16"/>
      <c r="J26" s="16"/>
      <c r="K26" s="16"/>
      <c r="L26" s="16"/>
      <c r="M26" s="9" t="s">
        <v>396</v>
      </c>
    </row>
    <row r="27" spans="1:13" x14ac:dyDescent="0.2">
      <c r="A27" s="10" t="str">
        <f t="shared" si="2"/>
        <v>2025/11末</v>
      </c>
      <c r="B27" s="10" t="str">
        <f t="shared" si="2"/>
        <v>令和7/11末</v>
      </c>
      <c r="C27" s="18">
        <v>25</v>
      </c>
      <c r="D27" s="18">
        <v>23</v>
      </c>
      <c r="E27" s="19" t="s">
        <v>66</v>
      </c>
      <c r="F27" s="18"/>
      <c r="G27" s="18"/>
      <c r="H27" s="18"/>
      <c r="I27" s="18"/>
      <c r="J27" s="18"/>
      <c r="K27" s="18"/>
      <c r="L27" s="18"/>
      <c r="M27" s="7" t="s">
        <v>396</v>
      </c>
    </row>
    <row r="28" spans="1:13" x14ac:dyDescent="0.2">
      <c r="A28" s="8" t="str">
        <f t="shared" si="2"/>
        <v>2025/11末</v>
      </c>
      <c r="B28" s="8" t="str">
        <f t="shared" si="2"/>
        <v>令和7/11末</v>
      </c>
      <c r="C28" s="16">
        <v>26</v>
      </c>
      <c r="D28" s="16">
        <v>24</v>
      </c>
      <c r="E28" s="17" t="s">
        <v>67</v>
      </c>
      <c r="F28" s="16"/>
      <c r="G28" s="16"/>
      <c r="H28" s="16"/>
      <c r="I28" s="16"/>
      <c r="J28" s="16"/>
      <c r="K28" s="16"/>
      <c r="L28" s="16"/>
      <c r="M28" s="9" t="s">
        <v>396</v>
      </c>
    </row>
    <row r="29" spans="1:13" x14ac:dyDescent="0.2">
      <c r="A29" s="10" t="str">
        <f t="shared" si="2"/>
        <v>2025/11末</v>
      </c>
      <c r="B29" s="10" t="str">
        <f t="shared" si="2"/>
        <v>令和7/11末</v>
      </c>
      <c r="C29" s="18">
        <v>27</v>
      </c>
      <c r="D29" s="18">
        <v>25</v>
      </c>
      <c r="E29" s="19" t="s">
        <v>68</v>
      </c>
      <c r="F29" s="18"/>
      <c r="G29" s="18"/>
      <c r="H29" s="18"/>
      <c r="I29" s="18"/>
      <c r="J29" s="18"/>
      <c r="K29" s="18"/>
      <c r="L29" s="18"/>
      <c r="M29" s="7" t="s">
        <v>396</v>
      </c>
    </row>
    <row r="30" spans="1:13" x14ac:dyDescent="0.2">
      <c r="A30" s="8" t="str">
        <f t="shared" si="2"/>
        <v>2025/11末</v>
      </c>
      <c r="B30" s="8" t="str">
        <f t="shared" si="2"/>
        <v>令和7/11末</v>
      </c>
      <c r="C30" s="16">
        <v>28</v>
      </c>
      <c r="D30" s="16">
        <v>26</v>
      </c>
      <c r="E30" s="17" t="s">
        <v>69</v>
      </c>
      <c r="F30" s="16"/>
      <c r="G30" s="16"/>
      <c r="H30" s="16"/>
      <c r="I30" s="16"/>
      <c r="J30" s="16"/>
      <c r="K30" s="16"/>
      <c r="L30" s="16"/>
      <c r="M30" s="9" t="s">
        <v>396</v>
      </c>
    </row>
    <row r="31" spans="1:13" x14ac:dyDescent="0.2">
      <c r="A31" s="10" t="str">
        <f t="shared" si="2"/>
        <v>2025/11末</v>
      </c>
      <c r="B31" s="10" t="str">
        <f t="shared" si="2"/>
        <v>令和7/11末</v>
      </c>
      <c r="C31" s="18">
        <v>29</v>
      </c>
      <c r="D31" s="18">
        <v>28</v>
      </c>
      <c r="E31" s="19" t="s">
        <v>70</v>
      </c>
      <c r="F31" s="18"/>
      <c r="G31" s="18"/>
      <c r="H31" s="18"/>
      <c r="I31" s="18"/>
      <c r="J31" s="18"/>
      <c r="K31" s="18"/>
      <c r="L31" s="18"/>
      <c r="M31" s="7" t="s">
        <v>396</v>
      </c>
    </row>
    <row r="32" spans="1:13" x14ac:dyDescent="0.2">
      <c r="A32" s="8" t="str">
        <f t="shared" si="2"/>
        <v>2025/11末</v>
      </c>
      <c r="B32" s="8" t="str">
        <f t="shared" si="2"/>
        <v>令和7/11末</v>
      </c>
      <c r="C32" s="16">
        <v>30</v>
      </c>
      <c r="D32" s="16">
        <v>29</v>
      </c>
      <c r="E32" s="17" t="s">
        <v>71</v>
      </c>
      <c r="F32" s="16"/>
      <c r="G32" s="16"/>
      <c r="H32" s="16"/>
      <c r="I32" s="16"/>
      <c r="J32" s="16"/>
      <c r="K32" s="16"/>
      <c r="L32" s="16"/>
      <c r="M32" s="9" t="s">
        <v>396</v>
      </c>
    </row>
    <row r="33" spans="1:13" x14ac:dyDescent="0.2">
      <c r="A33" s="10" t="str">
        <f t="shared" si="2"/>
        <v>2025/11末</v>
      </c>
      <c r="B33" s="10" t="str">
        <f t="shared" si="2"/>
        <v>令和7/11末</v>
      </c>
      <c r="C33" s="18">
        <v>31</v>
      </c>
      <c r="D33" s="18">
        <v>30</v>
      </c>
      <c r="E33" s="19" t="s">
        <v>72</v>
      </c>
      <c r="F33" s="18"/>
      <c r="G33" s="18"/>
      <c r="H33" s="18"/>
      <c r="I33" s="18"/>
      <c r="J33" s="18"/>
      <c r="K33" s="18"/>
      <c r="L33" s="18"/>
      <c r="M33" s="7" t="s">
        <v>396</v>
      </c>
    </row>
    <row r="34" spans="1:13" x14ac:dyDescent="0.2">
      <c r="A34" s="8" t="str">
        <f t="shared" si="2"/>
        <v>2025/11末</v>
      </c>
      <c r="B34" s="8" t="str">
        <f t="shared" si="2"/>
        <v>令和7/11末</v>
      </c>
      <c r="C34" s="16">
        <v>32</v>
      </c>
      <c r="D34" s="16">
        <v>31</v>
      </c>
      <c r="E34" s="17" t="s">
        <v>73</v>
      </c>
      <c r="F34" s="16"/>
      <c r="G34" s="16"/>
      <c r="H34" s="16"/>
      <c r="I34" s="16"/>
      <c r="J34" s="16"/>
      <c r="K34" s="16"/>
      <c r="L34" s="16"/>
      <c r="M34" s="9" t="s">
        <v>396</v>
      </c>
    </row>
    <row r="35" spans="1:13" x14ac:dyDescent="0.2">
      <c r="A35" s="10" t="str">
        <f t="shared" si="2"/>
        <v>2025/11末</v>
      </c>
      <c r="B35" s="10" t="str">
        <f t="shared" si="2"/>
        <v>令和7/11末</v>
      </c>
      <c r="C35" s="18">
        <v>33</v>
      </c>
      <c r="D35" s="18">
        <v>32</v>
      </c>
      <c r="E35" s="19" t="s">
        <v>74</v>
      </c>
      <c r="F35" s="18"/>
      <c r="G35" s="18"/>
      <c r="H35" s="18"/>
      <c r="I35" s="18"/>
      <c r="J35" s="18"/>
      <c r="K35" s="18"/>
      <c r="L35" s="18"/>
      <c r="M35" s="7" t="s">
        <v>396</v>
      </c>
    </row>
    <row r="36" spans="1:13" x14ac:dyDescent="0.2">
      <c r="A36" s="8" t="str">
        <f t="shared" si="2"/>
        <v>2025/11末</v>
      </c>
      <c r="B36" s="8" t="str">
        <f t="shared" si="2"/>
        <v>令和7/11末</v>
      </c>
      <c r="C36" s="16">
        <v>34</v>
      </c>
      <c r="D36" s="16">
        <v>33</v>
      </c>
      <c r="E36" s="17" t="s">
        <v>75</v>
      </c>
      <c r="F36" s="16"/>
      <c r="G36" s="16"/>
      <c r="H36" s="16"/>
      <c r="I36" s="16"/>
      <c r="J36" s="16"/>
      <c r="K36" s="16"/>
      <c r="L36" s="16"/>
      <c r="M36" s="9" t="s">
        <v>396</v>
      </c>
    </row>
    <row r="37" spans="1:13" x14ac:dyDescent="0.2">
      <c r="A37" s="10" t="str">
        <f t="shared" ref="A37:B52" si="3">A36</f>
        <v>2025/11末</v>
      </c>
      <c r="B37" s="10" t="str">
        <f t="shared" si="3"/>
        <v>令和7/11末</v>
      </c>
      <c r="C37" s="18">
        <v>35</v>
      </c>
      <c r="D37" s="18">
        <v>34</v>
      </c>
      <c r="E37" s="19" t="s">
        <v>76</v>
      </c>
      <c r="F37" s="18"/>
      <c r="G37" s="18"/>
      <c r="H37" s="18"/>
      <c r="I37" s="18"/>
      <c r="J37" s="18"/>
      <c r="K37" s="18"/>
      <c r="L37" s="18"/>
      <c r="M37" s="7" t="s">
        <v>396</v>
      </c>
    </row>
    <row r="38" spans="1:13" x14ac:dyDescent="0.2">
      <c r="A38" s="8" t="str">
        <f t="shared" si="3"/>
        <v>2025/11末</v>
      </c>
      <c r="B38" s="8" t="str">
        <f t="shared" si="3"/>
        <v>令和7/11末</v>
      </c>
      <c r="C38" s="16">
        <v>36</v>
      </c>
      <c r="D38" s="16">
        <v>35</v>
      </c>
      <c r="E38" s="17" t="s">
        <v>77</v>
      </c>
      <c r="F38" s="16"/>
      <c r="G38" s="16"/>
      <c r="H38" s="16"/>
      <c r="I38" s="16"/>
      <c r="J38" s="16"/>
      <c r="K38" s="16"/>
      <c r="L38" s="16"/>
      <c r="M38" s="9" t="s">
        <v>396</v>
      </c>
    </row>
    <row r="39" spans="1:13" x14ac:dyDescent="0.2">
      <c r="A39" s="10" t="str">
        <f t="shared" si="3"/>
        <v>2025/11末</v>
      </c>
      <c r="B39" s="10" t="str">
        <f t="shared" si="3"/>
        <v>令和7/11末</v>
      </c>
      <c r="C39" s="18">
        <v>37</v>
      </c>
      <c r="D39" s="18">
        <v>36</v>
      </c>
      <c r="E39" s="19" t="s">
        <v>78</v>
      </c>
      <c r="F39" s="18"/>
      <c r="G39" s="18"/>
      <c r="H39" s="18"/>
      <c r="I39" s="18"/>
      <c r="J39" s="18"/>
      <c r="K39" s="18"/>
      <c r="L39" s="18"/>
      <c r="M39" s="7" t="s">
        <v>396</v>
      </c>
    </row>
    <row r="40" spans="1:13" x14ac:dyDescent="0.2">
      <c r="A40" s="8" t="str">
        <f t="shared" si="3"/>
        <v>2025/11末</v>
      </c>
      <c r="B40" s="8" t="str">
        <f t="shared" si="3"/>
        <v>令和7/11末</v>
      </c>
      <c r="C40" s="16">
        <v>38</v>
      </c>
      <c r="D40" s="16">
        <v>37</v>
      </c>
      <c r="E40" s="17" t="s">
        <v>79</v>
      </c>
      <c r="F40" s="16"/>
      <c r="G40" s="16"/>
      <c r="H40" s="16"/>
      <c r="I40" s="16"/>
      <c r="J40" s="16"/>
      <c r="K40" s="16"/>
      <c r="L40" s="16"/>
      <c r="M40" s="9" t="s">
        <v>396</v>
      </c>
    </row>
    <row r="41" spans="1:13" x14ac:dyDescent="0.2">
      <c r="A41" s="10" t="str">
        <f t="shared" si="3"/>
        <v>2025/11末</v>
      </c>
      <c r="B41" s="10" t="str">
        <f t="shared" si="3"/>
        <v>令和7/11末</v>
      </c>
      <c r="C41" s="18">
        <v>39</v>
      </c>
      <c r="D41" s="18">
        <v>38</v>
      </c>
      <c r="E41" s="19" t="s">
        <v>80</v>
      </c>
      <c r="F41" s="18"/>
      <c r="G41" s="18"/>
      <c r="H41" s="18"/>
      <c r="I41" s="18"/>
      <c r="J41" s="18"/>
      <c r="K41" s="18"/>
      <c r="L41" s="18"/>
      <c r="M41" s="7" t="s">
        <v>396</v>
      </c>
    </row>
    <row r="42" spans="1:13" x14ac:dyDescent="0.2">
      <c r="A42" s="8" t="str">
        <f t="shared" si="3"/>
        <v>2025/11末</v>
      </c>
      <c r="B42" s="8" t="str">
        <f t="shared" si="3"/>
        <v>令和7/11末</v>
      </c>
      <c r="C42" s="16">
        <v>40</v>
      </c>
      <c r="D42" s="16">
        <v>39</v>
      </c>
      <c r="E42" s="17" t="s">
        <v>81</v>
      </c>
      <c r="F42" s="16"/>
      <c r="G42" s="16"/>
      <c r="H42" s="16"/>
      <c r="I42" s="16"/>
      <c r="J42" s="16"/>
      <c r="K42" s="16"/>
      <c r="L42" s="16"/>
      <c r="M42" s="9" t="s">
        <v>396</v>
      </c>
    </row>
    <row r="43" spans="1:13" x14ac:dyDescent="0.2">
      <c r="A43" s="10" t="str">
        <f t="shared" si="3"/>
        <v>2025/11末</v>
      </c>
      <c r="B43" s="10" t="str">
        <f t="shared" si="3"/>
        <v>令和7/11末</v>
      </c>
      <c r="C43" s="18">
        <v>41</v>
      </c>
      <c r="D43" s="18">
        <v>40</v>
      </c>
      <c r="E43" s="19" t="s">
        <v>465</v>
      </c>
      <c r="F43" s="18"/>
      <c r="G43" s="18"/>
      <c r="H43" s="18"/>
      <c r="I43" s="18"/>
      <c r="J43" s="18"/>
      <c r="K43" s="18"/>
      <c r="L43" s="18"/>
      <c r="M43" s="7" t="s">
        <v>396</v>
      </c>
    </row>
    <row r="44" spans="1:13" x14ac:dyDescent="0.2">
      <c r="A44" s="8" t="str">
        <f t="shared" si="3"/>
        <v>2025/11末</v>
      </c>
      <c r="B44" s="8" t="str">
        <f t="shared" si="3"/>
        <v>令和7/11末</v>
      </c>
      <c r="C44" s="16">
        <v>42</v>
      </c>
      <c r="D44" s="16">
        <v>41</v>
      </c>
      <c r="E44" s="17" t="s">
        <v>466</v>
      </c>
      <c r="F44" s="16"/>
      <c r="G44" s="16"/>
      <c r="H44" s="16"/>
      <c r="I44" s="16"/>
      <c r="J44" s="16"/>
      <c r="K44" s="16"/>
      <c r="L44" s="16"/>
      <c r="M44" s="9" t="s">
        <v>396</v>
      </c>
    </row>
    <row r="45" spans="1:13" x14ac:dyDescent="0.2">
      <c r="A45" s="10" t="str">
        <f t="shared" si="3"/>
        <v>2025/11末</v>
      </c>
      <c r="B45" s="10" t="str">
        <f t="shared" si="3"/>
        <v>令和7/11末</v>
      </c>
      <c r="C45" s="18">
        <v>43</v>
      </c>
      <c r="D45" s="18">
        <v>42</v>
      </c>
      <c r="E45" s="19" t="s">
        <v>82</v>
      </c>
      <c r="F45" s="18"/>
      <c r="G45" s="18"/>
      <c r="H45" s="18"/>
      <c r="I45" s="18"/>
      <c r="J45" s="18"/>
      <c r="K45" s="18"/>
      <c r="L45" s="18"/>
      <c r="M45" s="7" t="s">
        <v>396</v>
      </c>
    </row>
    <row r="46" spans="1:13" x14ac:dyDescent="0.2">
      <c r="A46" s="8" t="str">
        <f t="shared" si="3"/>
        <v>2025/11末</v>
      </c>
      <c r="B46" s="8" t="str">
        <f t="shared" si="3"/>
        <v>令和7/11末</v>
      </c>
      <c r="C46" s="16">
        <v>44</v>
      </c>
      <c r="D46" s="16">
        <v>43</v>
      </c>
      <c r="E46" s="17" t="s">
        <v>83</v>
      </c>
      <c r="F46" s="16"/>
      <c r="G46" s="16"/>
      <c r="H46" s="16"/>
      <c r="I46" s="16"/>
      <c r="J46" s="16"/>
      <c r="K46" s="16"/>
      <c r="L46" s="16"/>
      <c r="M46" s="9" t="s">
        <v>396</v>
      </c>
    </row>
    <row r="47" spans="1:13" x14ac:dyDescent="0.2">
      <c r="A47" s="10" t="str">
        <f t="shared" si="3"/>
        <v>2025/11末</v>
      </c>
      <c r="B47" s="10" t="str">
        <f t="shared" si="3"/>
        <v>令和7/11末</v>
      </c>
      <c r="C47" s="18">
        <v>45</v>
      </c>
      <c r="D47" s="18">
        <v>44</v>
      </c>
      <c r="E47" s="19" t="s">
        <v>84</v>
      </c>
      <c r="F47" s="18"/>
      <c r="G47" s="18"/>
      <c r="H47" s="18"/>
      <c r="I47" s="18"/>
      <c r="J47" s="18"/>
      <c r="K47" s="18"/>
      <c r="L47" s="18"/>
      <c r="M47" s="7" t="s">
        <v>396</v>
      </c>
    </row>
    <row r="48" spans="1:13" x14ac:dyDescent="0.2">
      <c r="A48" s="8" t="str">
        <f t="shared" si="3"/>
        <v>2025/11末</v>
      </c>
      <c r="B48" s="8" t="str">
        <f t="shared" si="3"/>
        <v>令和7/11末</v>
      </c>
      <c r="C48" s="16">
        <v>46</v>
      </c>
      <c r="D48" s="16">
        <v>45</v>
      </c>
      <c r="E48" s="17" t="s">
        <v>85</v>
      </c>
      <c r="F48" s="16"/>
      <c r="G48" s="16"/>
      <c r="H48" s="16"/>
      <c r="I48" s="16"/>
      <c r="J48" s="16"/>
      <c r="K48" s="16"/>
      <c r="L48" s="16"/>
      <c r="M48" s="9" t="s">
        <v>396</v>
      </c>
    </row>
    <row r="49" spans="1:13" x14ac:dyDescent="0.2">
      <c r="A49" s="10" t="str">
        <f t="shared" si="3"/>
        <v>2025/11末</v>
      </c>
      <c r="B49" s="10" t="str">
        <f t="shared" si="3"/>
        <v>令和7/11末</v>
      </c>
      <c r="C49" s="18">
        <v>47</v>
      </c>
      <c r="D49" s="18">
        <v>46</v>
      </c>
      <c r="E49" s="19" t="s">
        <v>86</v>
      </c>
      <c r="F49" s="18"/>
      <c r="G49" s="18"/>
      <c r="H49" s="18"/>
      <c r="I49" s="18"/>
      <c r="J49" s="18"/>
      <c r="K49" s="18"/>
      <c r="L49" s="18"/>
      <c r="M49" s="7" t="s">
        <v>396</v>
      </c>
    </row>
    <row r="50" spans="1:13" x14ac:dyDescent="0.2">
      <c r="A50" s="8" t="str">
        <f t="shared" si="3"/>
        <v>2025/11末</v>
      </c>
      <c r="B50" s="8" t="str">
        <f t="shared" si="3"/>
        <v>令和7/11末</v>
      </c>
      <c r="C50" s="16">
        <v>48</v>
      </c>
      <c r="D50" s="16">
        <v>47</v>
      </c>
      <c r="E50" s="17" t="s">
        <v>87</v>
      </c>
      <c r="F50" s="16"/>
      <c r="G50" s="16"/>
      <c r="H50" s="16"/>
      <c r="I50" s="16"/>
      <c r="J50" s="16"/>
      <c r="K50" s="16"/>
      <c r="L50" s="16"/>
      <c r="M50" s="9" t="s">
        <v>396</v>
      </c>
    </row>
    <row r="51" spans="1:13" x14ac:dyDescent="0.2">
      <c r="A51" s="10" t="str">
        <f t="shared" si="3"/>
        <v>2025/11末</v>
      </c>
      <c r="B51" s="10" t="str">
        <f t="shared" si="3"/>
        <v>令和7/11末</v>
      </c>
      <c r="C51" s="18">
        <v>49</v>
      </c>
      <c r="D51" s="18">
        <v>48</v>
      </c>
      <c r="E51" s="19" t="s">
        <v>88</v>
      </c>
      <c r="F51" s="18"/>
      <c r="G51" s="18"/>
      <c r="H51" s="18"/>
      <c r="I51" s="18"/>
      <c r="J51" s="18"/>
      <c r="K51" s="18"/>
      <c r="L51" s="18"/>
      <c r="M51" s="7" t="s">
        <v>396</v>
      </c>
    </row>
    <row r="52" spans="1:13" x14ac:dyDescent="0.2">
      <c r="A52" s="8" t="str">
        <f t="shared" si="3"/>
        <v>2025/11末</v>
      </c>
      <c r="B52" s="8" t="str">
        <f t="shared" si="3"/>
        <v>令和7/11末</v>
      </c>
      <c r="C52" s="16">
        <v>50</v>
      </c>
      <c r="D52" s="16">
        <v>49</v>
      </c>
      <c r="E52" s="17" t="s">
        <v>89</v>
      </c>
      <c r="F52" s="16"/>
      <c r="G52" s="16"/>
      <c r="H52" s="16"/>
      <c r="I52" s="16"/>
      <c r="J52" s="16"/>
      <c r="K52" s="16"/>
      <c r="L52" s="16"/>
      <c r="M52" s="9" t="s">
        <v>396</v>
      </c>
    </row>
    <row r="53" spans="1:13" x14ac:dyDescent="0.2">
      <c r="A53" s="10" t="str">
        <f t="shared" ref="A53:B68" si="4">A52</f>
        <v>2025/11末</v>
      </c>
      <c r="B53" s="10" t="str">
        <f t="shared" si="4"/>
        <v>令和7/11末</v>
      </c>
      <c r="C53" s="18">
        <v>51</v>
      </c>
      <c r="D53" s="18">
        <v>50</v>
      </c>
      <c r="E53" s="19" t="s">
        <v>90</v>
      </c>
      <c r="F53" s="18"/>
      <c r="G53" s="18"/>
      <c r="H53" s="18"/>
      <c r="I53" s="18"/>
      <c r="J53" s="18"/>
      <c r="K53" s="18"/>
      <c r="L53" s="18"/>
      <c r="M53" s="7" t="s">
        <v>396</v>
      </c>
    </row>
    <row r="54" spans="1:13" x14ac:dyDescent="0.2">
      <c r="A54" s="8" t="str">
        <f t="shared" si="4"/>
        <v>2025/11末</v>
      </c>
      <c r="B54" s="8" t="str">
        <f t="shared" si="4"/>
        <v>令和7/11末</v>
      </c>
      <c r="C54" s="16">
        <v>52</v>
      </c>
      <c r="D54" s="16">
        <v>51</v>
      </c>
      <c r="E54" s="17" t="s">
        <v>91</v>
      </c>
      <c r="F54" s="16"/>
      <c r="G54" s="16"/>
      <c r="H54" s="16"/>
      <c r="I54" s="16"/>
      <c r="J54" s="16"/>
      <c r="K54" s="16"/>
      <c r="L54" s="16"/>
      <c r="M54" s="9" t="s">
        <v>396</v>
      </c>
    </row>
    <row r="55" spans="1:13" x14ac:dyDescent="0.2">
      <c r="A55" s="10" t="str">
        <f t="shared" si="4"/>
        <v>2025/11末</v>
      </c>
      <c r="B55" s="10" t="str">
        <f t="shared" si="4"/>
        <v>令和7/11末</v>
      </c>
      <c r="C55" s="18">
        <v>53</v>
      </c>
      <c r="D55" s="18">
        <v>52</v>
      </c>
      <c r="E55" s="19" t="s">
        <v>92</v>
      </c>
      <c r="F55" s="18"/>
      <c r="G55" s="18"/>
      <c r="H55" s="18"/>
      <c r="I55" s="18"/>
      <c r="J55" s="18"/>
      <c r="K55" s="18"/>
      <c r="L55" s="18"/>
      <c r="M55" s="7" t="s">
        <v>396</v>
      </c>
    </row>
    <row r="56" spans="1:13" x14ac:dyDescent="0.2">
      <c r="A56" s="8" t="str">
        <f t="shared" si="4"/>
        <v>2025/11末</v>
      </c>
      <c r="B56" s="8" t="str">
        <f t="shared" si="4"/>
        <v>令和7/11末</v>
      </c>
      <c r="C56" s="16">
        <v>54</v>
      </c>
      <c r="D56" s="16">
        <v>53</v>
      </c>
      <c r="E56" s="17" t="s">
        <v>93</v>
      </c>
      <c r="F56" s="16"/>
      <c r="G56" s="16"/>
      <c r="H56" s="16"/>
      <c r="I56" s="16"/>
      <c r="J56" s="16"/>
      <c r="K56" s="16"/>
      <c r="L56" s="16"/>
      <c r="M56" s="9" t="s">
        <v>396</v>
      </c>
    </row>
    <row r="57" spans="1:13" x14ac:dyDescent="0.2">
      <c r="A57" s="10" t="str">
        <f t="shared" si="4"/>
        <v>2025/11末</v>
      </c>
      <c r="B57" s="10" t="str">
        <f t="shared" si="4"/>
        <v>令和7/11末</v>
      </c>
      <c r="C57" s="18">
        <v>55</v>
      </c>
      <c r="D57" s="18">
        <v>54</v>
      </c>
      <c r="E57" s="19" t="s">
        <v>94</v>
      </c>
      <c r="F57" s="18"/>
      <c r="G57" s="18"/>
      <c r="H57" s="18"/>
      <c r="I57" s="18"/>
      <c r="J57" s="18"/>
      <c r="K57" s="18"/>
      <c r="L57" s="18"/>
      <c r="M57" s="7" t="s">
        <v>396</v>
      </c>
    </row>
    <row r="58" spans="1:13" x14ac:dyDescent="0.2">
      <c r="A58" s="8" t="str">
        <f t="shared" si="4"/>
        <v>2025/11末</v>
      </c>
      <c r="B58" s="8" t="str">
        <f t="shared" si="4"/>
        <v>令和7/11末</v>
      </c>
      <c r="C58" s="16">
        <v>56</v>
      </c>
      <c r="D58" s="16">
        <v>55</v>
      </c>
      <c r="E58" s="17" t="s">
        <v>95</v>
      </c>
      <c r="F58" s="16"/>
      <c r="G58" s="16"/>
      <c r="H58" s="16"/>
      <c r="I58" s="16"/>
      <c r="J58" s="16"/>
      <c r="K58" s="16"/>
      <c r="L58" s="16"/>
      <c r="M58" s="9" t="s">
        <v>396</v>
      </c>
    </row>
    <row r="59" spans="1:13" x14ac:dyDescent="0.2">
      <c r="A59" s="10" t="str">
        <f t="shared" si="4"/>
        <v>2025/11末</v>
      </c>
      <c r="B59" s="10" t="str">
        <f t="shared" si="4"/>
        <v>令和7/11末</v>
      </c>
      <c r="C59" s="18">
        <v>57</v>
      </c>
      <c r="D59" s="18">
        <v>56</v>
      </c>
      <c r="E59" s="19" t="s">
        <v>467</v>
      </c>
      <c r="F59" s="18"/>
      <c r="G59" s="18"/>
      <c r="H59" s="18"/>
      <c r="I59" s="18"/>
      <c r="J59" s="18"/>
      <c r="K59" s="18"/>
      <c r="L59" s="18"/>
      <c r="M59" s="7" t="s">
        <v>396</v>
      </c>
    </row>
    <row r="60" spans="1:13" x14ac:dyDescent="0.2">
      <c r="A60" s="8" t="str">
        <f t="shared" si="4"/>
        <v>2025/11末</v>
      </c>
      <c r="B60" s="8" t="str">
        <f t="shared" si="4"/>
        <v>令和7/11末</v>
      </c>
      <c r="C60" s="16">
        <v>58</v>
      </c>
      <c r="D60" s="16">
        <v>57</v>
      </c>
      <c r="E60" s="17" t="s">
        <v>96</v>
      </c>
      <c r="F60" s="16"/>
      <c r="G60" s="16"/>
      <c r="H60" s="16"/>
      <c r="I60" s="16"/>
      <c r="J60" s="16"/>
      <c r="K60" s="16"/>
      <c r="L60" s="16"/>
      <c r="M60" s="9" t="s">
        <v>396</v>
      </c>
    </row>
    <row r="61" spans="1:13" x14ac:dyDescent="0.2">
      <c r="A61" s="10" t="str">
        <f t="shared" si="4"/>
        <v>2025/11末</v>
      </c>
      <c r="B61" s="10" t="str">
        <f t="shared" si="4"/>
        <v>令和7/11末</v>
      </c>
      <c r="C61" s="18">
        <v>59</v>
      </c>
      <c r="D61" s="18">
        <v>58</v>
      </c>
      <c r="E61" s="19" t="s">
        <v>97</v>
      </c>
      <c r="F61" s="18"/>
      <c r="G61" s="18"/>
      <c r="H61" s="18"/>
      <c r="I61" s="18"/>
      <c r="J61" s="18"/>
      <c r="K61" s="18"/>
      <c r="L61" s="18"/>
      <c r="M61" s="7" t="s">
        <v>396</v>
      </c>
    </row>
    <row r="62" spans="1:13" x14ac:dyDescent="0.2">
      <c r="A62" s="8" t="str">
        <f t="shared" si="4"/>
        <v>2025/11末</v>
      </c>
      <c r="B62" s="8" t="str">
        <f t="shared" si="4"/>
        <v>令和7/11末</v>
      </c>
      <c r="C62" s="16">
        <v>60</v>
      </c>
      <c r="D62" s="16">
        <v>59</v>
      </c>
      <c r="E62" s="17" t="s">
        <v>98</v>
      </c>
      <c r="F62" s="16"/>
      <c r="G62" s="16"/>
      <c r="H62" s="16"/>
      <c r="I62" s="16"/>
      <c r="J62" s="16"/>
      <c r="K62" s="16"/>
      <c r="L62" s="16"/>
      <c r="M62" s="9" t="s">
        <v>396</v>
      </c>
    </row>
    <row r="63" spans="1:13" x14ac:dyDescent="0.2">
      <c r="A63" s="10" t="str">
        <f t="shared" si="4"/>
        <v>2025/11末</v>
      </c>
      <c r="B63" s="10" t="str">
        <f t="shared" si="4"/>
        <v>令和7/11末</v>
      </c>
      <c r="C63" s="18">
        <v>61</v>
      </c>
      <c r="D63" s="18">
        <v>60</v>
      </c>
      <c r="E63" s="19" t="s">
        <v>99</v>
      </c>
      <c r="F63" s="18"/>
      <c r="G63" s="18"/>
      <c r="H63" s="18"/>
      <c r="I63" s="18"/>
      <c r="J63" s="18"/>
      <c r="K63" s="18"/>
      <c r="L63" s="18"/>
      <c r="M63" s="7" t="s">
        <v>396</v>
      </c>
    </row>
    <row r="64" spans="1:13" x14ac:dyDescent="0.2">
      <c r="A64" s="8" t="str">
        <f t="shared" si="4"/>
        <v>2025/11末</v>
      </c>
      <c r="B64" s="8" t="str">
        <f t="shared" si="4"/>
        <v>令和7/11末</v>
      </c>
      <c r="C64" s="16">
        <v>62</v>
      </c>
      <c r="D64" s="16">
        <v>61</v>
      </c>
      <c r="E64" s="17" t="s">
        <v>100</v>
      </c>
      <c r="F64" s="16"/>
      <c r="G64" s="16"/>
      <c r="H64" s="16"/>
      <c r="I64" s="16"/>
      <c r="J64" s="16"/>
      <c r="K64" s="16"/>
      <c r="L64" s="16"/>
      <c r="M64" s="9" t="s">
        <v>396</v>
      </c>
    </row>
    <row r="65" spans="1:13" x14ac:dyDescent="0.2">
      <c r="A65" s="10" t="str">
        <f t="shared" si="4"/>
        <v>2025/11末</v>
      </c>
      <c r="B65" s="10" t="str">
        <f t="shared" si="4"/>
        <v>令和7/11末</v>
      </c>
      <c r="C65" s="18">
        <v>63</v>
      </c>
      <c r="D65" s="18">
        <v>62</v>
      </c>
      <c r="E65" s="19" t="s">
        <v>101</v>
      </c>
      <c r="F65" s="18"/>
      <c r="G65" s="18"/>
      <c r="H65" s="18"/>
      <c r="I65" s="18"/>
      <c r="J65" s="18"/>
      <c r="K65" s="18"/>
      <c r="L65" s="18"/>
      <c r="M65" s="7" t="s">
        <v>396</v>
      </c>
    </row>
    <row r="66" spans="1:13" x14ac:dyDescent="0.2">
      <c r="A66" s="8" t="str">
        <f t="shared" si="4"/>
        <v>2025/11末</v>
      </c>
      <c r="B66" s="8" t="str">
        <f t="shared" si="4"/>
        <v>令和7/11末</v>
      </c>
      <c r="C66" s="16">
        <v>64</v>
      </c>
      <c r="D66" s="16">
        <v>63</v>
      </c>
      <c r="E66" s="17" t="s">
        <v>102</v>
      </c>
      <c r="F66" s="16"/>
      <c r="G66" s="16"/>
      <c r="H66" s="16"/>
      <c r="I66" s="16"/>
      <c r="J66" s="16"/>
      <c r="K66" s="16"/>
      <c r="L66" s="16"/>
      <c r="M66" s="9" t="s">
        <v>396</v>
      </c>
    </row>
    <row r="67" spans="1:13" x14ac:dyDescent="0.2">
      <c r="A67" s="10" t="str">
        <f t="shared" si="4"/>
        <v>2025/11末</v>
      </c>
      <c r="B67" s="10" t="str">
        <f t="shared" si="4"/>
        <v>令和7/11末</v>
      </c>
      <c r="C67" s="18">
        <v>65</v>
      </c>
      <c r="D67" s="18">
        <v>64</v>
      </c>
      <c r="E67" s="19" t="s">
        <v>103</v>
      </c>
      <c r="F67" s="18"/>
      <c r="G67" s="18"/>
      <c r="H67" s="18"/>
      <c r="I67" s="18"/>
      <c r="J67" s="18"/>
      <c r="K67" s="18"/>
      <c r="L67" s="18"/>
      <c r="M67" s="7" t="s">
        <v>396</v>
      </c>
    </row>
    <row r="68" spans="1:13" x14ac:dyDescent="0.2">
      <c r="A68" s="8" t="str">
        <f t="shared" si="4"/>
        <v>2025/11末</v>
      </c>
      <c r="B68" s="8" t="str">
        <f t="shared" si="4"/>
        <v>令和7/11末</v>
      </c>
      <c r="C68" s="16">
        <v>66</v>
      </c>
      <c r="D68" s="16">
        <v>65</v>
      </c>
      <c r="E68" s="17" t="s">
        <v>104</v>
      </c>
      <c r="F68" s="16"/>
      <c r="G68" s="16"/>
      <c r="H68" s="16"/>
      <c r="I68" s="16"/>
      <c r="J68" s="16"/>
      <c r="K68" s="16"/>
      <c r="L68" s="16"/>
      <c r="M68" s="9" t="s">
        <v>396</v>
      </c>
    </row>
    <row r="69" spans="1:13" x14ac:dyDescent="0.2">
      <c r="A69" s="10" t="str">
        <f t="shared" ref="A69:B84" si="5">A68</f>
        <v>2025/11末</v>
      </c>
      <c r="B69" s="10" t="str">
        <f t="shared" si="5"/>
        <v>令和7/11末</v>
      </c>
      <c r="C69" s="18">
        <v>67</v>
      </c>
      <c r="D69" s="18">
        <v>66</v>
      </c>
      <c r="E69" s="19" t="s">
        <v>105</v>
      </c>
      <c r="F69" s="18"/>
      <c r="G69" s="18"/>
      <c r="H69" s="18"/>
      <c r="I69" s="18"/>
      <c r="J69" s="18"/>
      <c r="K69" s="18"/>
      <c r="L69" s="18"/>
      <c r="M69" s="7" t="s">
        <v>396</v>
      </c>
    </row>
    <row r="70" spans="1:13" x14ac:dyDescent="0.2">
      <c r="A70" s="8" t="str">
        <f t="shared" si="5"/>
        <v>2025/11末</v>
      </c>
      <c r="B70" s="8" t="str">
        <f t="shared" si="5"/>
        <v>令和7/11末</v>
      </c>
      <c r="C70" s="16">
        <v>68</v>
      </c>
      <c r="D70" s="16">
        <v>67</v>
      </c>
      <c r="E70" s="17" t="s">
        <v>106</v>
      </c>
      <c r="F70" s="16"/>
      <c r="G70" s="16"/>
      <c r="H70" s="16"/>
      <c r="I70" s="16"/>
      <c r="J70" s="16"/>
      <c r="K70" s="16"/>
      <c r="L70" s="16"/>
      <c r="M70" s="9" t="s">
        <v>396</v>
      </c>
    </row>
    <row r="71" spans="1:13" x14ac:dyDescent="0.2">
      <c r="A71" s="10" t="str">
        <f t="shared" si="5"/>
        <v>2025/11末</v>
      </c>
      <c r="B71" s="10" t="str">
        <f t="shared" si="5"/>
        <v>令和7/11末</v>
      </c>
      <c r="C71" s="18">
        <v>69</v>
      </c>
      <c r="D71" s="18">
        <v>68</v>
      </c>
      <c r="E71" s="19" t="s">
        <v>107</v>
      </c>
      <c r="F71" s="18"/>
      <c r="G71" s="18"/>
      <c r="H71" s="18"/>
      <c r="I71" s="18"/>
      <c r="J71" s="18"/>
      <c r="K71" s="18"/>
      <c r="L71" s="18"/>
      <c r="M71" s="7" t="s">
        <v>396</v>
      </c>
    </row>
    <row r="72" spans="1:13" x14ac:dyDescent="0.2">
      <c r="A72" s="8" t="str">
        <f t="shared" si="5"/>
        <v>2025/11末</v>
      </c>
      <c r="B72" s="8" t="str">
        <f t="shared" si="5"/>
        <v>令和7/11末</v>
      </c>
      <c r="C72" s="16">
        <v>70</v>
      </c>
      <c r="D72" s="16">
        <v>69</v>
      </c>
      <c r="E72" s="17" t="s">
        <v>108</v>
      </c>
      <c r="F72" s="16"/>
      <c r="G72" s="16"/>
      <c r="H72" s="16"/>
      <c r="I72" s="16"/>
      <c r="J72" s="16"/>
      <c r="K72" s="16"/>
      <c r="L72" s="16"/>
      <c r="M72" s="9" t="s">
        <v>396</v>
      </c>
    </row>
    <row r="73" spans="1:13" x14ac:dyDescent="0.2">
      <c r="A73" s="10" t="str">
        <f t="shared" si="5"/>
        <v>2025/11末</v>
      </c>
      <c r="B73" s="10" t="str">
        <f t="shared" si="5"/>
        <v>令和7/11末</v>
      </c>
      <c r="C73" s="18">
        <v>71</v>
      </c>
      <c r="D73" s="18">
        <v>70</v>
      </c>
      <c r="E73" s="19" t="s">
        <v>109</v>
      </c>
      <c r="F73" s="18"/>
      <c r="G73" s="18"/>
      <c r="H73" s="18"/>
      <c r="I73" s="18"/>
      <c r="J73" s="18"/>
      <c r="K73" s="18"/>
      <c r="L73" s="18"/>
      <c r="M73" s="7" t="s">
        <v>396</v>
      </c>
    </row>
    <row r="74" spans="1:13" x14ac:dyDescent="0.2">
      <c r="A74" s="8" t="str">
        <f t="shared" si="5"/>
        <v>2025/11末</v>
      </c>
      <c r="B74" s="8" t="str">
        <f t="shared" si="5"/>
        <v>令和7/11末</v>
      </c>
      <c r="C74" s="16">
        <v>72</v>
      </c>
      <c r="D74" s="16">
        <v>71</v>
      </c>
      <c r="E74" s="17" t="s">
        <v>110</v>
      </c>
      <c r="F74" s="16"/>
      <c r="G74" s="16"/>
      <c r="H74" s="16"/>
      <c r="I74" s="16"/>
      <c r="J74" s="16"/>
      <c r="K74" s="16"/>
      <c r="L74" s="16"/>
      <c r="M74" s="9" t="s">
        <v>396</v>
      </c>
    </row>
    <row r="75" spans="1:13" x14ac:dyDescent="0.2">
      <c r="A75" s="10" t="str">
        <f t="shared" si="5"/>
        <v>2025/11末</v>
      </c>
      <c r="B75" s="10" t="str">
        <f t="shared" si="5"/>
        <v>令和7/11末</v>
      </c>
      <c r="C75" s="18">
        <v>73</v>
      </c>
      <c r="D75" s="18">
        <v>72</v>
      </c>
      <c r="E75" s="19" t="s">
        <v>111</v>
      </c>
      <c r="F75" s="18"/>
      <c r="G75" s="18"/>
      <c r="H75" s="18"/>
      <c r="I75" s="18"/>
      <c r="J75" s="18"/>
      <c r="K75" s="18"/>
      <c r="L75" s="18"/>
      <c r="M75" s="7" t="s">
        <v>396</v>
      </c>
    </row>
    <row r="76" spans="1:13" x14ac:dyDescent="0.2">
      <c r="A76" s="8" t="str">
        <f t="shared" si="5"/>
        <v>2025/11末</v>
      </c>
      <c r="B76" s="8" t="str">
        <f t="shared" si="5"/>
        <v>令和7/11末</v>
      </c>
      <c r="C76" s="16">
        <v>74</v>
      </c>
      <c r="D76" s="16">
        <v>73</v>
      </c>
      <c r="E76" s="17" t="s">
        <v>112</v>
      </c>
      <c r="F76" s="16"/>
      <c r="G76" s="16"/>
      <c r="H76" s="16"/>
      <c r="I76" s="16"/>
      <c r="J76" s="16"/>
      <c r="K76" s="16"/>
      <c r="L76" s="16"/>
      <c r="M76" s="9" t="s">
        <v>396</v>
      </c>
    </row>
    <row r="77" spans="1:13" x14ac:dyDescent="0.2">
      <c r="A77" s="10" t="str">
        <f t="shared" si="5"/>
        <v>2025/11末</v>
      </c>
      <c r="B77" s="10" t="str">
        <f t="shared" si="5"/>
        <v>令和7/11末</v>
      </c>
      <c r="C77" s="18">
        <v>75</v>
      </c>
      <c r="D77" s="18">
        <v>74</v>
      </c>
      <c r="E77" s="19" t="s">
        <v>113</v>
      </c>
      <c r="F77" s="18"/>
      <c r="G77" s="18"/>
      <c r="H77" s="18"/>
      <c r="I77" s="18"/>
      <c r="J77" s="18"/>
      <c r="K77" s="18"/>
      <c r="L77" s="18"/>
      <c r="M77" s="7" t="s">
        <v>396</v>
      </c>
    </row>
    <row r="78" spans="1:13" x14ac:dyDescent="0.2">
      <c r="A78" s="8" t="str">
        <f t="shared" si="5"/>
        <v>2025/11末</v>
      </c>
      <c r="B78" s="8" t="str">
        <f t="shared" si="5"/>
        <v>令和7/11末</v>
      </c>
      <c r="C78" s="16">
        <v>76</v>
      </c>
      <c r="D78" s="16">
        <v>75</v>
      </c>
      <c r="E78" s="17" t="s">
        <v>114</v>
      </c>
      <c r="F78" s="16"/>
      <c r="G78" s="16"/>
      <c r="H78" s="16"/>
      <c r="I78" s="16"/>
      <c r="J78" s="16"/>
      <c r="K78" s="16"/>
      <c r="L78" s="16"/>
      <c r="M78" s="9" t="s">
        <v>396</v>
      </c>
    </row>
    <row r="79" spans="1:13" x14ac:dyDescent="0.2">
      <c r="A79" s="10" t="str">
        <f t="shared" si="5"/>
        <v>2025/11末</v>
      </c>
      <c r="B79" s="10" t="str">
        <f t="shared" si="5"/>
        <v>令和7/11末</v>
      </c>
      <c r="C79" s="18">
        <v>77</v>
      </c>
      <c r="D79" s="18">
        <v>76</v>
      </c>
      <c r="E79" s="19" t="s">
        <v>115</v>
      </c>
      <c r="F79" s="18"/>
      <c r="G79" s="18"/>
      <c r="H79" s="18"/>
      <c r="I79" s="18"/>
      <c r="J79" s="18"/>
      <c r="K79" s="18"/>
      <c r="L79" s="18"/>
      <c r="M79" s="7" t="s">
        <v>396</v>
      </c>
    </row>
    <row r="80" spans="1:13" x14ac:dyDescent="0.2">
      <c r="A80" s="8" t="str">
        <f t="shared" si="5"/>
        <v>2025/11末</v>
      </c>
      <c r="B80" s="8" t="str">
        <f t="shared" si="5"/>
        <v>令和7/11末</v>
      </c>
      <c r="C80" s="16">
        <v>78</v>
      </c>
      <c r="D80" s="16">
        <v>77</v>
      </c>
      <c r="E80" s="17" t="s">
        <v>116</v>
      </c>
      <c r="F80" s="16"/>
      <c r="G80" s="16"/>
      <c r="H80" s="16"/>
      <c r="I80" s="16"/>
      <c r="J80" s="16"/>
      <c r="K80" s="16"/>
      <c r="L80" s="16"/>
      <c r="M80" s="9" t="s">
        <v>396</v>
      </c>
    </row>
    <row r="81" spans="1:13" x14ac:dyDescent="0.2">
      <c r="A81" s="10" t="str">
        <f t="shared" si="5"/>
        <v>2025/11末</v>
      </c>
      <c r="B81" s="10" t="str">
        <f t="shared" si="5"/>
        <v>令和7/11末</v>
      </c>
      <c r="C81" s="18">
        <v>79</v>
      </c>
      <c r="D81" s="18">
        <v>78</v>
      </c>
      <c r="E81" s="19" t="s">
        <v>117</v>
      </c>
      <c r="F81" s="18"/>
      <c r="G81" s="18"/>
      <c r="H81" s="18"/>
      <c r="I81" s="18"/>
      <c r="J81" s="18"/>
      <c r="K81" s="18"/>
      <c r="L81" s="18"/>
      <c r="M81" s="7" t="s">
        <v>396</v>
      </c>
    </row>
    <row r="82" spans="1:13" x14ac:dyDescent="0.2">
      <c r="A82" s="8" t="str">
        <f t="shared" si="5"/>
        <v>2025/11末</v>
      </c>
      <c r="B82" s="8" t="str">
        <f t="shared" si="5"/>
        <v>令和7/11末</v>
      </c>
      <c r="C82" s="16">
        <v>80</v>
      </c>
      <c r="D82" s="16">
        <v>79</v>
      </c>
      <c r="E82" s="17" t="s">
        <v>118</v>
      </c>
      <c r="F82" s="16"/>
      <c r="G82" s="16"/>
      <c r="H82" s="16"/>
      <c r="I82" s="16"/>
      <c r="J82" s="16"/>
      <c r="K82" s="16"/>
      <c r="L82" s="16"/>
      <c r="M82" s="9" t="s">
        <v>396</v>
      </c>
    </row>
    <row r="83" spans="1:13" x14ac:dyDescent="0.2">
      <c r="A83" s="10" t="str">
        <f t="shared" si="5"/>
        <v>2025/11末</v>
      </c>
      <c r="B83" s="10" t="str">
        <f t="shared" si="5"/>
        <v>令和7/11末</v>
      </c>
      <c r="C83" s="18">
        <v>81</v>
      </c>
      <c r="D83" s="18">
        <v>80</v>
      </c>
      <c r="E83" s="19" t="s">
        <v>119</v>
      </c>
      <c r="F83" s="18"/>
      <c r="G83" s="18"/>
      <c r="H83" s="18"/>
      <c r="I83" s="18"/>
      <c r="J83" s="18"/>
      <c r="K83" s="18"/>
      <c r="L83" s="18"/>
      <c r="M83" s="7" t="s">
        <v>396</v>
      </c>
    </row>
    <row r="84" spans="1:13" x14ac:dyDescent="0.2">
      <c r="A84" s="8" t="str">
        <f t="shared" si="5"/>
        <v>2025/11末</v>
      </c>
      <c r="B84" s="8" t="str">
        <f t="shared" si="5"/>
        <v>令和7/11末</v>
      </c>
      <c r="C84" s="16">
        <v>82</v>
      </c>
      <c r="D84" s="16">
        <v>81</v>
      </c>
      <c r="E84" s="17" t="s">
        <v>120</v>
      </c>
      <c r="F84" s="16"/>
      <c r="G84" s="16"/>
      <c r="H84" s="16"/>
      <c r="I84" s="16"/>
      <c r="J84" s="16"/>
      <c r="K84" s="16"/>
      <c r="L84" s="16"/>
      <c r="M84" s="9" t="s">
        <v>396</v>
      </c>
    </row>
    <row r="85" spans="1:13" x14ac:dyDescent="0.2">
      <c r="A85" s="10" t="str">
        <f t="shared" ref="A85:B100" si="6">A84</f>
        <v>2025/11末</v>
      </c>
      <c r="B85" s="10" t="str">
        <f t="shared" si="6"/>
        <v>令和7/11末</v>
      </c>
      <c r="C85" s="18">
        <v>83</v>
      </c>
      <c r="D85" s="18">
        <v>82</v>
      </c>
      <c r="E85" s="19" t="s">
        <v>121</v>
      </c>
      <c r="F85" s="18"/>
      <c r="G85" s="18"/>
      <c r="H85" s="18"/>
      <c r="I85" s="18"/>
      <c r="J85" s="18"/>
      <c r="K85" s="18"/>
      <c r="L85" s="18"/>
      <c r="M85" s="7" t="s">
        <v>396</v>
      </c>
    </row>
    <row r="86" spans="1:13" x14ac:dyDescent="0.2">
      <c r="A86" s="8" t="str">
        <f t="shared" si="6"/>
        <v>2025/11末</v>
      </c>
      <c r="B86" s="8" t="str">
        <f t="shared" si="6"/>
        <v>令和7/11末</v>
      </c>
      <c r="C86" s="16">
        <v>84</v>
      </c>
      <c r="D86" s="16">
        <v>83</v>
      </c>
      <c r="E86" s="17" t="s">
        <v>122</v>
      </c>
      <c r="F86" s="16"/>
      <c r="G86" s="16"/>
      <c r="H86" s="16"/>
      <c r="I86" s="16"/>
      <c r="J86" s="16"/>
      <c r="K86" s="16"/>
      <c r="L86" s="16"/>
      <c r="M86" s="9" t="s">
        <v>396</v>
      </c>
    </row>
    <row r="87" spans="1:13" x14ac:dyDescent="0.2">
      <c r="A87" s="10" t="str">
        <f t="shared" si="6"/>
        <v>2025/11末</v>
      </c>
      <c r="B87" s="10" t="str">
        <f t="shared" si="6"/>
        <v>令和7/11末</v>
      </c>
      <c r="C87" s="18">
        <v>85</v>
      </c>
      <c r="D87" s="18">
        <v>84</v>
      </c>
      <c r="E87" s="19" t="s">
        <v>123</v>
      </c>
      <c r="F87" s="18"/>
      <c r="G87" s="18"/>
      <c r="H87" s="18"/>
      <c r="I87" s="18"/>
      <c r="J87" s="18"/>
      <c r="K87" s="18"/>
      <c r="L87" s="18"/>
      <c r="M87" s="7" t="s">
        <v>396</v>
      </c>
    </row>
    <row r="88" spans="1:13" x14ac:dyDescent="0.2">
      <c r="A88" s="8" t="str">
        <f t="shared" si="6"/>
        <v>2025/11末</v>
      </c>
      <c r="B88" s="8" t="str">
        <f t="shared" si="6"/>
        <v>令和7/11末</v>
      </c>
      <c r="C88" s="16">
        <v>86</v>
      </c>
      <c r="D88" s="16">
        <v>85</v>
      </c>
      <c r="E88" s="17" t="s">
        <v>124</v>
      </c>
      <c r="F88" s="16"/>
      <c r="G88" s="16"/>
      <c r="H88" s="16"/>
      <c r="I88" s="16"/>
      <c r="J88" s="16"/>
      <c r="K88" s="16"/>
      <c r="L88" s="16"/>
      <c r="M88" s="9" t="s">
        <v>396</v>
      </c>
    </row>
    <row r="89" spans="1:13" x14ac:dyDescent="0.2">
      <c r="A89" s="10" t="str">
        <f t="shared" si="6"/>
        <v>2025/11末</v>
      </c>
      <c r="B89" s="10" t="str">
        <f t="shared" si="6"/>
        <v>令和7/11末</v>
      </c>
      <c r="C89" s="18">
        <v>87</v>
      </c>
      <c r="D89" s="18">
        <v>86</v>
      </c>
      <c r="E89" s="19" t="s">
        <v>125</v>
      </c>
      <c r="F89" s="18"/>
      <c r="G89" s="18"/>
      <c r="H89" s="18"/>
      <c r="I89" s="18"/>
      <c r="J89" s="18"/>
      <c r="K89" s="18"/>
      <c r="L89" s="18"/>
      <c r="M89" s="7" t="s">
        <v>396</v>
      </c>
    </row>
    <row r="90" spans="1:13" x14ac:dyDescent="0.2">
      <c r="A90" s="8" t="str">
        <f t="shared" si="6"/>
        <v>2025/11末</v>
      </c>
      <c r="B90" s="8" t="str">
        <f t="shared" si="6"/>
        <v>令和7/11末</v>
      </c>
      <c r="C90" s="16">
        <v>88</v>
      </c>
      <c r="D90" s="16">
        <v>87</v>
      </c>
      <c r="E90" s="17" t="s">
        <v>126</v>
      </c>
      <c r="F90" s="16"/>
      <c r="G90" s="16"/>
      <c r="H90" s="16"/>
      <c r="I90" s="16"/>
      <c r="J90" s="16"/>
      <c r="K90" s="16"/>
      <c r="L90" s="16"/>
      <c r="M90" s="9" t="s">
        <v>396</v>
      </c>
    </row>
    <row r="91" spans="1:13" x14ac:dyDescent="0.2">
      <c r="A91" s="10" t="str">
        <f t="shared" si="6"/>
        <v>2025/11末</v>
      </c>
      <c r="B91" s="10" t="str">
        <f t="shared" si="6"/>
        <v>令和7/11末</v>
      </c>
      <c r="C91" s="18">
        <v>89</v>
      </c>
      <c r="D91" s="18">
        <v>88</v>
      </c>
      <c r="E91" s="19" t="s">
        <v>127</v>
      </c>
      <c r="F91" s="18"/>
      <c r="G91" s="18"/>
      <c r="H91" s="18"/>
      <c r="I91" s="18"/>
      <c r="J91" s="18"/>
      <c r="K91" s="18"/>
      <c r="L91" s="18"/>
      <c r="M91" s="7" t="s">
        <v>396</v>
      </c>
    </row>
    <row r="92" spans="1:13" x14ac:dyDescent="0.2">
      <c r="A92" s="8" t="str">
        <f t="shared" si="6"/>
        <v>2025/11末</v>
      </c>
      <c r="B92" s="8" t="str">
        <f t="shared" si="6"/>
        <v>令和7/11末</v>
      </c>
      <c r="C92" s="16">
        <v>90</v>
      </c>
      <c r="D92" s="16">
        <v>89</v>
      </c>
      <c r="E92" s="17" t="s">
        <v>128</v>
      </c>
      <c r="F92" s="16"/>
      <c r="G92" s="16"/>
      <c r="H92" s="16"/>
      <c r="I92" s="16"/>
      <c r="J92" s="16"/>
      <c r="K92" s="16"/>
      <c r="L92" s="16"/>
      <c r="M92" s="9" t="s">
        <v>396</v>
      </c>
    </row>
    <row r="93" spans="1:13" x14ac:dyDescent="0.2">
      <c r="A93" s="10" t="str">
        <f t="shared" si="6"/>
        <v>2025/11末</v>
      </c>
      <c r="B93" s="10" t="str">
        <f t="shared" si="6"/>
        <v>令和7/11末</v>
      </c>
      <c r="C93" s="18">
        <v>91</v>
      </c>
      <c r="D93" s="18">
        <v>90</v>
      </c>
      <c r="E93" s="19" t="s">
        <v>129</v>
      </c>
      <c r="F93" s="18"/>
      <c r="G93" s="18"/>
      <c r="H93" s="18"/>
      <c r="I93" s="18"/>
      <c r="J93" s="18"/>
      <c r="K93" s="18"/>
      <c r="L93" s="18"/>
      <c r="M93" s="7" t="s">
        <v>396</v>
      </c>
    </row>
    <row r="94" spans="1:13" x14ac:dyDescent="0.2">
      <c r="A94" s="8" t="str">
        <f t="shared" si="6"/>
        <v>2025/11末</v>
      </c>
      <c r="B94" s="8" t="str">
        <f t="shared" si="6"/>
        <v>令和7/11末</v>
      </c>
      <c r="C94" s="16">
        <v>92</v>
      </c>
      <c r="D94" s="16">
        <v>91</v>
      </c>
      <c r="E94" s="17" t="s">
        <v>130</v>
      </c>
      <c r="F94" s="16"/>
      <c r="G94" s="16"/>
      <c r="H94" s="16"/>
      <c r="I94" s="16"/>
      <c r="J94" s="16"/>
      <c r="K94" s="16"/>
      <c r="L94" s="16"/>
      <c r="M94" s="9" t="s">
        <v>396</v>
      </c>
    </row>
    <row r="95" spans="1:13" x14ac:dyDescent="0.2">
      <c r="A95" s="10" t="str">
        <f t="shared" si="6"/>
        <v>2025/11末</v>
      </c>
      <c r="B95" s="10" t="str">
        <f t="shared" si="6"/>
        <v>令和7/11末</v>
      </c>
      <c r="C95" s="18">
        <v>93</v>
      </c>
      <c r="D95" s="18">
        <v>92</v>
      </c>
      <c r="E95" s="19" t="s">
        <v>131</v>
      </c>
      <c r="F95" s="18"/>
      <c r="G95" s="18"/>
      <c r="H95" s="18"/>
      <c r="I95" s="18"/>
      <c r="J95" s="18"/>
      <c r="K95" s="18"/>
      <c r="L95" s="18"/>
      <c r="M95" s="7" t="s">
        <v>396</v>
      </c>
    </row>
    <row r="96" spans="1:13" x14ac:dyDescent="0.2">
      <c r="A96" s="8" t="str">
        <f t="shared" si="6"/>
        <v>2025/11末</v>
      </c>
      <c r="B96" s="8" t="str">
        <f t="shared" si="6"/>
        <v>令和7/11末</v>
      </c>
      <c r="C96" s="16">
        <v>94</v>
      </c>
      <c r="D96" s="16">
        <v>93</v>
      </c>
      <c r="E96" s="17" t="s">
        <v>132</v>
      </c>
      <c r="F96" s="16"/>
      <c r="G96" s="16"/>
      <c r="H96" s="16"/>
      <c r="I96" s="16"/>
      <c r="J96" s="16"/>
      <c r="K96" s="16"/>
      <c r="L96" s="16"/>
      <c r="M96" s="9" t="s">
        <v>396</v>
      </c>
    </row>
    <row r="97" spans="1:13" x14ac:dyDescent="0.2">
      <c r="A97" s="10" t="str">
        <f t="shared" si="6"/>
        <v>2025/11末</v>
      </c>
      <c r="B97" s="10" t="str">
        <f t="shared" si="6"/>
        <v>令和7/11末</v>
      </c>
      <c r="C97" s="18">
        <v>95</v>
      </c>
      <c r="D97" s="18">
        <v>95</v>
      </c>
      <c r="E97" s="19" t="s">
        <v>133</v>
      </c>
      <c r="F97" s="18"/>
      <c r="G97" s="18"/>
      <c r="H97" s="18"/>
      <c r="I97" s="18"/>
      <c r="J97" s="18"/>
      <c r="K97" s="18"/>
      <c r="L97" s="18"/>
      <c r="M97" s="7" t="s">
        <v>396</v>
      </c>
    </row>
    <row r="98" spans="1:13" x14ac:dyDescent="0.2">
      <c r="A98" s="8" t="str">
        <f t="shared" si="6"/>
        <v>2025/11末</v>
      </c>
      <c r="B98" s="8" t="str">
        <f t="shared" si="6"/>
        <v>令和7/11末</v>
      </c>
      <c r="C98" s="16">
        <v>96</v>
      </c>
      <c r="D98" s="16">
        <v>96</v>
      </c>
      <c r="E98" s="17" t="s">
        <v>134</v>
      </c>
      <c r="F98" s="16"/>
      <c r="G98" s="16"/>
      <c r="H98" s="16"/>
      <c r="I98" s="16"/>
      <c r="J98" s="16"/>
      <c r="K98" s="16"/>
      <c r="L98" s="16"/>
      <c r="M98" s="9" t="s">
        <v>396</v>
      </c>
    </row>
    <row r="99" spans="1:13" x14ac:dyDescent="0.2">
      <c r="A99" s="10" t="str">
        <f t="shared" si="6"/>
        <v>2025/11末</v>
      </c>
      <c r="B99" s="10" t="str">
        <f t="shared" si="6"/>
        <v>令和7/11末</v>
      </c>
      <c r="C99" s="18">
        <v>97</v>
      </c>
      <c r="D99" s="18">
        <v>97</v>
      </c>
      <c r="E99" s="19" t="s">
        <v>135</v>
      </c>
      <c r="F99" s="18"/>
      <c r="G99" s="18"/>
      <c r="H99" s="18"/>
      <c r="I99" s="18"/>
      <c r="J99" s="18"/>
      <c r="K99" s="18"/>
      <c r="L99" s="18"/>
      <c r="M99" s="7" t="s">
        <v>396</v>
      </c>
    </row>
    <row r="100" spans="1:13" x14ac:dyDescent="0.2">
      <c r="A100" s="8" t="str">
        <f t="shared" si="6"/>
        <v>2025/11末</v>
      </c>
      <c r="B100" s="8" t="str">
        <f t="shared" si="6"/>
        <v>令和7/11末</v>
      </c>
      <c r="C100" s="16">
        <v>98</v>
      </c>
      <c r="D100" s="16">
        <v>98</v>
      </c>
      <c r="E100" s="17" t="s">
        <v>136</v>
      </c>
      <c r="F100" s="16"/>
      <c r="G100" s="16"/>
      <c r="H100" s="16"/>
      <c r="I100" s="16"/>
      <c r="J100" s="16"/>
      <c r="K100" s="16"/>
      <c r="L100" s="16"/>
      <c r="M100" s="9" t="s">
        <v>396</v>
      </c>
    </row>
    <row r="101" spans="1:13" x14ac:dyDescent="0.2">
      <c r="A101" s="10" t="str">
        <f t="shared" ref="A101:B116" si="7">A100</f>
        <v>2025/11末</v>
      </c>
      <c r="B101" s="10" t="str">
        <f t="shared" si="7"/>
        <v>令和7/11末</v>
      </c>
      <c r="C101" s="18">
        <v>99</v>
      </c>
      <c r="D101" s="18">
        <v>99</v>
      </c>
      <c r="E101" s="19" t="s">
        <v>137</v>
      </c>
      <c r="F101" s="18"/>
      <c r="G101" s="18"/>
      <c r="H101" s="18"/>
      <c r="I101" s="18"/>
      <c r="J101" s="18"/>
      <c r="K101" s="18"/>
      <c r="L101" s="18"/>
      <c r="M101" s="7" t="s">
        <v>396</v>
      </c>
    </row>
    <row r="102" spans="1:13" x14ac:dyDescent="0.2">
      <c r="A102" s="8" t="str">
        <f t="shared" si="7"/>
        <v>2025/11末</v>
      </c>
      <c r="B102" s="8" t="str">
        <f t="shared" si="7"/>
        <v>令和7/11末</v>
      </c>
      <c r="C102" s="16">
        <v>100</v>
      </c>
      <c r="D102" s="16">
        <v>106</v>
      </c>
      <c r="E102" s="17" t="s">
        <v>138</v>
      </c>
      <c r="F102" s="16"/>
      <c r="G102" s="16"/>
      <c r="H102" s="16"/>
      <c r="I102" s="16"/>
      <c r="J102" s="16"/>
      <c r="K102" s="16"/>
      <c r="L102" s="16"/>
      <c r="M102" s="9" t="s">
        <v>396</v>
      </c>
    </row>
    <row r="103" spans="1:13" x14ac:dyDescent="0.2">
      <c r="A103" s="10" t="str">
        <f t="shared" si="7"/>
        <v>2025/11末</v>
      </c>
      <c r="B103" s="10" t="str">
        <f t="shared" si="7"/>
        <v>令和7/11末</v>
      </c>
      <c r="C103" s="18">
        <v>101</v>
      </c>
      <c r="D103" s="18">
        <v>107</v>
      </c>
      <c r="E103" s="19" t="s">
        <v>139</v>
      </c>
      <c r="F103" s="18"/>
      <c r="G103" s="18"/>
      <c r="H103" s="18"/>
      <c r="I103" s="18"/>
      <c r="J103" s="18"/>
      <c r="K103" s="18"/>
      <c r="L103" s="18"/>
      <c r="M103" s="7" t="s">
        <v>396</v>
      </c>
    </row>
    <row r="104" spans="1:13" x14ac:dyDescent="0.2">
      <c r="A104" s="8" t="str">
        <f t="shared" si="7"/>
        <v>2025/11末</v>
      </c>
      <c r="B104" s="8" t="str">
        <f t="shared" si="7"/>
        <v>令和7/11末</v>
      </c>
      <c r="C104" s="16">
        <v>102</v>
      </c>
      <c r="D104" s="16">
        <v>108</v>
      </c>
      <c r="E104" s="17" t="s">
        <v>140</v>
      </c>
      <c r="F104" s="16"/>
      <c r="G104" s="16"/>
      <c r="H104" s="16"/>
      <c r="I104" s="16"/>
      <c r="J104" s="16"/>
      <c r="K104" s="16"/>
      <c r="L104" s="16"/>
      <c r="M104" s="9" t="s">
        <v>396</v>
      </c>
    </row>
    <row r="105" spans="1:13" x14ac:dyDescent="0.2">
      <c r="A105" s="10" t="str">
        <f t="shared" si="7"/>
        <v>2025/11末</v>
      </c>
      <c r="B105" s="10" t="str">
        <f t="shared" si="7"/>
        <v>令和7/11末</v>
      </c>
      <c r="C105" s="18">
        <v>103</v>
      </c>
      <c r="D105" s="18">
        <v>109</v>
      </c>
      <c r="E105" s="19" t="s">
        <v>141</v>
      </c>
      <c r="F105" s="18"/>
      <c r="G105" s="18"/>
      <c r="H105" s="18"/>
      <c r="I105" s="18"/>
      <c r="J105" s="18"/>
      <c r="K105" s="18"/>
      <c r="L105" s="18"/>
      <c r="M105" s="7" t="s">
        <v>396</v>
      </c>
    </row>
    <row r="106" spans="1:13" x14ac:dyDescent="0.2">
      <c r="A106" s="8" t="str">
        <f t="shared" si="7"/>
        <v>2025/11末</v>
      </c>
      <c r="B106" s="8" t="str">
        <f t="shared" si="7"/>
        <v>令和7/11末</v>
      </c>
      <c r="C106" s="16">
        <v>104</v>
      </c>
      <c r="D106" s="16">
        <v>149</v>
      </c>
      <c r="E106" s="17" t="s">
        <v>142</v>
      </c>
      <c r="F106" s="16"/>
      <c r="G106" s="16"/>
      <c r="H106" s="16"/>
      <c r="I106" s="16"/>
      <c r="J106" s="16"/>
      <c r="K106" s="16"/>
      <c r="L106" s="16"/>
      <c r="M106" s="9" t="s">
        <v>396</v>
      </c>
    </row>
    <row r="107" spans="1:13" x14ac:dyDescent="0.2">
      <c r="A107" s="10" t="str">
        <f t="shared" si="7"/>
        <v>2025/11末</v>
      </c>
      <c r="B107" s="10" t="str">
        <f t="shared" si="7"/>
        <v>令和7/11末</v>
      </c>
      <c r="C107" s="18">
        <v>105</v>
      </c>
      <c r="D107" s="18">
        <v>156</v>
      </c>
      <c r="E107" s="19" t="s">
        <v>143</v>
      </c>
      <c r="F107" s="18"/>
      <c r="G107" s="18"/>
      <c r="H107" s="18"/>
      <c r="I107" s="18"/>
      <c r="J107" s="18"/>
      <c r="K107" s="18"/>
      <c r="L107" s="18"/>
      <c r="M107" s="7" t="s">
        <v>396</v>
      </c>
    </row>
    <row r="108" spans="1:13" x14ac:dyDescent="0.2">
      <c r="A108" s="8" t="str">
        <f t="shared" si="7"/>
        <v>2025/11末</v>
      </c>
      <c r="B108" s="8" t="str">
        <f t="shared" si="7"/>
        <v>令和7/11末</v>
      </c>
      <c r="C108" s="16">
        <v>106</v>
      </c>
      <c r="D108" s="16">
        <v>120</v>
      </c>
      <c r="E108" s="17" t="s">
        <v>144</v>
      </c>
      <c r="F108" s="16"/>
      <c r="G108" s="16"/>
      <c r="H108" s="16"/>
      <c r="I108" s="16"/>
      <c r="J108" s="16"/>
      <c r="K108" s="16"/>
      <c r="L108" s="16"/>
      <c r="M108" s="9" t="s">
        <v>397</v>
      </c>
    </row>
    <row r="109" spans="1:13" x14ac:dyDescent="0.2">
      <c r="A109" s="10" t="str">
        <f t="shared" si="7"/>
        <v>2025/11末</v>
      </c>
      <c r="B109" s="10" t="str">
        <f t="shared" si="7"/>
        <v>令和7/11末</v>
      </c>
      <c r="C109" s="18">
        <v>107</v>
      </c>
      <c r="D109" s="18">
        <v>140</v>
      </c>
      <c r="E109" s="19" t="s">
        <v>145</v>
      </c>
      <c r="F109" s="18"/>
      <c r="G109" s="18"/>
      <c r="H109" s="18"/>
      <c r="I109" s="18"/>
      <c r="J109" s="18"/>
      <c r="K109" s="18"/>
      <c r="L109" s="18"/>
      <c r="M109" s="7" t="s">
        <v>397</v>
      </c>
    </row>
    <row r="110" spans="1:13" x14ac:dyDescent="0.2">
      <c r="A110" s="8" t="str">
        <f t="shared" si="7"/>
        <v>2025/11末</v>
      </c>
      <c r="B110" s="8" t="str">
        <f t="shared" si="7"/>
        <v>令和7/11末</v>
      </c>
      <c r="C110" s="16">
        <v>108</v>
      </c>
      <c r="D110" s="16">
        <v>141</v>
      </c>
      <c r="E110" s="17" t="s">
        <v>146</v>
      </c>
      <c r="F110" s="16"/>
      <c r="G110" s="16"/>
      <c r="H110" s="16"/>
      <c r="I110" s="16"/>
      <c r="J110" s="16"/>
      <c r="K110" s="16"/>
      <c r="L110" s="16"/>
      <c r="M110" s="9" t="s">
        <v>397</v>
      </c>
    </row>
    <row r="111" spans="1:13" x14ac:dyDescent="0.2">
      <c r="A111" s="10" t="str">
        <f t="shared" si="7"/>
        <v>2025/11末</v>
      </c>
      <c r="B111" s="10" t="str">
        <f t="shared" si="7"/>
        <v>令和7/11末</v>
      </c>
      <c r="C111" s="18">
        <v>109</v>
      </c>
      <c r="D111" s="18">
        <v>142</v>
      </c>
      <c r="E111" s="19" t="s">
        <v>147</v>
      </c>
      <c r="F111" s="18"/>
      <c r="G111" s="18"/>
      <c r="H111" s="18"/>
      <c r="I111" s="18"/>
      <c r="J111" s="18"/>
      <c r="K111" s="18"/>
      <c r="L111" s="18"/>
      <c r="M111" s="7" t="s">
        <v>397</v>
      </c>
    </row>
    <row r="112" spans="1:13" x14ac:dyDescent="0.2">
      <c r="A112" s="8" t="str">
        <f t="shared" si="7"/>
        <v>2025/11末</v>
      </c>
      <c r="B112" s="8" t="str">
        <f t="shared" si="7"/>
        <v>令和7/11末</v>
      </c>
      <c r="C112" s="16">
        <v>110</v>
      </c>
      <c r="D112" s="16">
        <v>143</v>
      </c>
      <c r="E112" s="17" t="s">
        <v>148</v>
      </c>
      <c r="F112" s="16"/>
      <c r="G112" s="16"/>
      <c r="H112" s="16"/>
      <c r="I112" s="16"/>
      <c r="J112" s="16"/>
      <c r="K112" s="16"/>
      <c r="L112" s="16"/>
      <c r="M112" s="9" t="s">
        <v>397</v>
      </c>
    </row>
    <row r="113" spans="1:13" x14ac:dyDescent="0.2">
      <c r="A113" s="10" t="str">
        <f t="shared" si="7"/>
        <v>2025/11末</v>
      </c>
      <c r="B113" s="10" t="str">
        <f t="shared" si="7"/>
        <v>令和7/11末</v>
      </c>
      <c r="C113" s="18">
        <v>111</v>
      </c>
      <c r="D113" s="18">
        <v>144</v>
      </c>
      <c r="E113" s="19" t="s">
        <v>149</v>
      </c>
      <c r="F113" s="18"/>
      <c r="G113" s="18"/>
      <c r="H113" s="18"/>
      <c r="I113" s="18"/>
      <c r="J113" s="18"/>
      <c r="K113" s="18"/>
      <c r="L113" s="18"/>
      <c r="M113" s="7" t="s">
        <v>397</v>
      </c>
    </row>
    <row r="114" spans="1:13" x14ac:dyDescent="0.2">
      <c r="A114" s="8" t="str">
        <f t="shared" si="7"/>
        <v>2025/11末</v>
      </c>
      <c r="B114" s="8" t="str">
        <f t="shared" si="7"/>
        <v>令和7/11末</v>
      </c>
      <c r="C114" s="16">
        <v>112</v>
      </c>
      <c r="D114" s="16">
        <v>145</v>
      </c>
      <c r="E114" s="17" t="s">
        <v>150</v>
      </c>
      <c r="F114" s="16"/>
      <c r="G114" s="16"/>
      <c r="H114" s="16"/>
      <c r="I114" s="16"/>
      <c r="J114" s="16"/>
      <c r="K114" s="16"/>
      <c r="L114" s="16"/>
      <c r="M114" s="9" t="s">
        <v>397</v>
      </c>
    </row>
    <row r="115" spans="1:13" x14ac:dyDescent="0.2">
      <c r="A115" s="10" t="str">
        <f t="shared" si="7"/>
        <v>2025/11末</v>
      </c>
      <c r="B115" s="10" t="str">
        <f t="shared" si="7"/>
        <v>令和7/11末</v>
      </c>
      <c r="C115" s="18">
        <v>113</v>
      </c>
      <c r="D115" s="18">
        <v>146</v>
      </c>
      <c r="E115" s="19" t="s">
        <v>151</v>
      </c>
      <c r="F115" s="18"/>
      <c r="G115" s="18"/>
      <c r="H115" s="18"/>
      <c r="I115" s="18"/>
      <c r="J115" s="18"/>
      <c r="K115" s="18"/>
      <c r="L115" s="18"/>
      <c r="M115" s="7" t="s">
        <v>397</v>
      </c>
    </row>
    <row r="116" spans="1:13" x14ac:dyDescent="0.2">
      <c r="A116" s="8" t="str">
        <f t="shared" si="7"/>
        <v>2025/11末</v>
      </c>
      <c r="B116" s="8" t="str">
        <f t="shared" si="7"/>
        <v>令和7/11末</v>
      </c>
      <c r="C116" s="16">
        <v>114</v>
      </c>
      <c r="D116" s="16">
        <v>147</v>
      </c>
      <c r="E116" s="17" t="s">
        <v>152</v>
      </c>
      <c r="F116" s="16"/>
      <c r="G116" s="16"/>
      <c r="H116" s="16"/>
      <c r="I116" s="16"/>
      <c r="J116" s="16"/>
      <c r="K116" s="16"/>
      <c r="L116" s="16"/>
      <c r="M116" s="9" t="s">
        <v>397</v>
      </c>
    </row>
    <row r="117" spans="1:13" x14ac:dyDescent="0.2">
      <c r="A117" s="10" t="str">
        <f t="shared" ref="A117:B132" si="8">A116</f>
        <v>2025/11末</v>
      </c>
      <c r="B117" s="10" t="str">
        <f t="shared" si="8"/>
        <v>令和7/11末</v>
      </c>
      <c r="C117" s="18">
        <v>115</v>
      </c>
      <c r="D117" s="18">
        <v>148</v>
      </c>
      <c r="E117" s="19" t="s">
        <v>153</v>
      </c>
      <c r="F117" s="18"/>
      <c r="G117" s="18"/>
      <c r="H117" s="18"/>
      <c r="I117" s="18"/>
      <c r="J117" s="18"/>
      <c r="K117" s="18"/>
      <c r="L117" s="18"/>
      <c r="M117" s="7" t="s">
        <v>397</v>
      </c>
    </row>
    <row r="118" spans="1:13" x14ac:dyDescent="0.2">
      <c r="A118" s="8" t="str">
        <f t="shared" si="8"/>
        <v>2025/11末</v>
      </c>
      <c r="B118" s="8" t="str">
        <f t="shared" si="8"/>
        <v>令和7/11末</v>
      </c>
      <c r="C118" s="16">
        <v>116</v>
      </c>
      <c r="D118" s="16">
        <v>110</v>
      </c>
      <c r="E118" s="17" t="s">
        <v>154</v>
      </c>
      <c r="F118" s="16"/>
      <c r="G118" s="16"/>
      <c r="H118" s="16"/>
      <c r="I118" s="16"/>
      <c r="J118" s="16"/>
      <c r="K118" s="16"/>
      <c r="L118" s="16"/>
      <c r="M118" s="9" t="s">
        <v>398</v>
      </c>
    </row>
    <row r="119" spans="1:13" x14ac:dyDescent="0.2">
      <c r="A119" s="10" t="str">
        <f t="shared" si="8"/>
        <v>2025/11末</v>
      </c>
      <c r="B119" s="10" t="str">
        <f t="shared" si="8"/>
        <v>令和7/11末</v>
      </c>
      <c r="C119" s="18">
        <v>117</v>
      </c>
      <c r="D119" s="18">
        <v>111</v>
      </c>
      <c r="E119" s="19" t="s">
        <v>155</v>
      </c>
      <c r="F119" s="18"/>
      <c r="G119" s="18"/>
      <c r="H119" s="18"/>
      <c r="I119" s="18"/>
      <c r="J119" s="18"/>
      <c r="K119" s="18"/>
      <c r="L119" s="18"/>
      <c r="M119" s="7" t="s">
        <v>398</v>
      </c>
    </row>
    <row r="120" spans="1:13" x14ac:dyDescent="0.2">
      <c r="A120" s="8" t="str">
        <f t="shared" si="8"/>
        <v>2025/11末</v>
      </c>
      <c r="B120" s="8" t="str">
        <f t="shared" si="8"/>
        <v>令和7/11末</v>
      </c>
      <c r="C120" s="16">
        <v>118</v>
      </c>
      <c r="D120" s="16">
        <v>112</v>
      </c>
      <c r="E120" s="17" t="s">
        <v>156</v>
      </c>
      <c r="F120" s="16"/>
      <c r="G120" s="16"/>
      <c r="H120" s="16"/>
      <c r="I120" s="16"/>
      <c r="J120" s="16"/>
      <c r="K120" s="16"/>
      <c r="L120" s="16"/>
      <c r="M120" s="9" t="s">
        <v>398</v>
      </c>
    </row>
    <row r="121" spans="1:13" x14ac:dyDescent="0.2">
      <c r="A121" s="10" t="str">
        <f t="shared" si="8"/>
        <v>2025/11末</v>
      </c>
      <c r="B121" s="10" t="str">
        <f t="shared" si="8"/>
        <v>令和7/11末</v>
      </c>
      <c r="C121" s="18">
        <v>119</v>
      </c>
      <c r="D121" s="18">
        <v>113</v>
      </c>
      <c r="E121" s="19" t="s">
        <v>477</v>
      </c>
      <c r="F121" s="18"/>
      <c r="G121" s="18"/>
      <c r="H121" s="18"/>
      <c r="I121" s="18"/>
      <c r="J121" s="18"/>
      <c r="K121" s="18"/>
      <c r="L121" s="18"/>
      <c r="M121" s="7" t="s">
        <v>398</v>
      </c>
    </row>
    <row r="122" spans="1:13" x14ac:dyDescent="0.2">
      <c r="A122" s="8" t="str">
        <f t="shared" si="8"/>
        <v>2025/11末</v>
      </c>
      <c r="B122" s="8" t="str">
        <f t="shared" si="8"/>
        <v>令和7/11末</v>
      </c>
      <c r="C122" s="16">
        <v>120</v>
      </c>
      <c r="D122" s="16">
        <v>114</v>
      </c>
      <c r="E122" s="17" t="s">
        <v>157</v>
      </c>
      <c r="F122" s="16"/>
      <c r="G122" s="16"/>
      <c r="H122" s="16"/>
      <c r="I122" s="16"/>
      <c r="J122" s="16"/>
      <c r="K122" s="16"/>
      <c r="L122" s="16"/>
      <c r="M122" s="9" t="s">
        <v>398</v>
      </c>
    </row>
    <row r="123" spans="1:13" x14ac:dyDescent="0.2">
      <c r="A123" s="10" t="str">
        <f t="shared" si="8"/>
        <v>2025/11末</v>
      </c>
      <c r="B123" s="10" t="str">
        <f t="shared" si="8"/>
        <v>令和7/11末</v>
      </c>
      <c r="C123" s="18">
        <v>121</v>
      </c>
      <c r="D123" s="18">
        <v>115</v>
      </c>
      <c r="E123" s="19" t="s">
        <v>158</v>
      </c>
      <c r="F123" s="18"/>
      <c r="G123" s="18"/>
      <c r="H123" s="18"/>
      <c r="I123" s="18"/>
      <c r="J123" s="18"/>
      <c r="K123" s="18"/>
      <c r="L123" s="18"/>
      <c r="M123" s="7" t="s">
        <v>398</v>
      </c>
    </row>
    <row r="124" spans="1:13" x14ac:dyDescent="0.2">
      <c r="A124" s="8" t="str">
        <f t="shared" si="8"/>
        <v>2025/11末</v>
      </c>
      <c r="B124" s="8" t="str">
        <f t="shared" si="8"/>
        <v>令和7/11末</v>
      </c>
      <c r="C124" s="16">
        <v>122</v>
      </c>
      <c r="D124" s="16">
        <v>116</v>
      </c>
      <c r="E124" s="17" t="s">
        <v>159</v>
      </c>
      <c r="F124" s="16"/>
      <c r="G124" s="16"/>
      <c r="H124" s="16"/>
      <c r="I124" s="16"/>
      <c r="J124" s="16"/>
      <c r="K124" s="16"/>
      <c r="L124" s="16"/>
      <c r="M124" s="9" t="s">
        <v>398</v>
      </c>
    </row>
    <row r="125" spans="1:13" x14ac:dyDescent="0.2">
      <c r="A125" s="10" t="str">
        <f t="shared" si="8"/>
        <v>2025/11末</v>
      </c>
      <c r="B125" s="10" t="str">
        <f t="shared" si="8"/>
        <v>令和7/11末</v>
      </c>
      <c r="C125" s="18">
        <v>123</v>
      </c>
      <c r="D125" s="18">
        <v>117</v>
      </c>
      <c r="E125" s="19" t="s">
        <v>160</v>
      </c>
      <c r="F125" s="18"/>
      <c r="G125" s="18"/>
      <c r="H125" s="18"/>
      <c r="I125" s="18"/>
      <c r="J125" s="18"/>
      <c r="K125" s="18"/>
      <c r="L125" s="18"/>
      <c r="M125" s="7" t="s">
        <v>398</v>
      </c>
    </row>
    <row r="126" spans="1:13" x14ac:dyDescent="0.2">
      <c r="A126" s="8" t="str">
        <f t="shared" si="8"/>
        <v>2025/11末</v>
      </c>
      <c r="B126" s="8" t="str">
        <f t="shared" si="8"/>
        <v>令和7/11末</v>
      </c>
      <c r="C126" s="16">
        <v>124</v>
      </c>
      <c r="D126" s="16">
        <v>118</v>
      </c>
      <c r="E126" s="17" t="s">
        <v>161</v>
      </c>
      <c r="F126" s="16"/>
      <c r="G126" s="16"/>
      <c r="H126" s="16"/>
      <c r="I126" s="16"/>
      <c r="J126" s="16"/>
      <c r="K126" s="16"/>
      <c r="L126" s="16"/>
      <c r="M126" s="9" t="s">
        <v>398</v>
      </c>
    </row>
    <row r="127" spans="1:13" x14ac:dyDescent="0.2">
      <c r="A127" s="10" t="str">
        <f t="shared" si="8"/>
        <v>2025/11末</v>
      </c>
      <c r="B127" s="10" t="str">
        <f t="shared" si="8"/>
        <v>令和7/11末</v>
      </c>
      <c r="C127" s="18">
        <v>125</v>
      </c>
      <c r="D127" s="18">
        <v>119</v>
      </c>
      <c r="E127" s="19" t="s">
        <v>162</v>
      </c>
      <c r="F127" s="18"/>
      <c r="G127" s="18"/>
      <c r="H127" s="18"/>
      <c r="I127" s="18"/>
      <c r="J127" s="18"/>
      <c r="K127" s="18"/>
      <c r="L127" s="18"/>
      <c r="M127" s="7" t="s">
        <v>398</v>
      </c>
    </row>
    <row r="128" spans="1:13" x14ac:dyDescent="0.2">
      <c r="A128" s="8" t="str">
        <f t="shared" si="8"/>
        <v>2025/11末</v>
      </c>
      <c r="B128" s="8" t="str">
        <f t="shared" si="8"/>
        <v>令和7/11末</v>
      </c>
      <c r="C128" s="16">
        <v>126</v>
      </c>
      <c r="D128" s="16">
        <v>122</v>
      </c>
      <c r="E128" s="17" t="s">
        <v>163</v>
      </c>
      <c r="F128" s="16"/>
      <c r="G128" s="16"/>
      <c r="H128" s="16"/>
      <c r="I128" s="16"/>
      <c r="J128" s="16"/>
      <c r="K128" s="16"/>
      <c r="L128" s="16"/>
      <c r="M128" s="9" t="s">
        <v>398</v>
      </c>
    </row>
    <row r="129" spans="1:13" x14ac:dyDescent="0.2">
      <c r="A129" s="10" t="str">
        <f t="shared" si="8"/>
        <v>2025/11末</v>
      </c>
      <c r="B129" s="10" t="str">
        <f t="shared" si="8"/>
        <v>令和7/11末</v>
      </c>
      <c r="C129" s="18">
        <v>127</v>
      </c>
      <c r="D129" s="18">
        <v>123</v>
      </c>
      <c r="E129" s="19" t="s">
        <v>164</v>
      </c>
      <c r="F129" s="18"/>
      <c r="G129" s="18"/>
      <c r="H129" s="18"/>
      <c r="I129" s="18"/>
      <c r="J129" s="18"/>
      <c r="K129" s="18"/>
      <c r="L129" s="18"/>
      <c r="M129" s="7" t="s">
        <v>398</v>
      </c>
    </row>
    <row r="130" spans="1:13" x14ac:dyDescent="0.2">
      <c r="A130" s="8" t="str">
        <f t="shared" si="8"/>
        <v>2025/11末</v>
      </c>
      <c r="B130" s="8" t="str">
        <f t="shared" si="8"/>
        <v>令和7/11末</v>
      </c>
      <c r="C130" s="16">
        <v>128</v>
      </c>
      <c r="D130" s="16">
        <v>124</v>
      </c>
      <c r="E130" s="17" t="s">
        <v>165</v>
      </c>
      <c r="F130" s="16"/>
      <c r="G130" s="16"/>
      <c r="H130" s="16"/>
      <c r="I130" s="16"/>
      <c r="J130" s="16"/>
      <c r="K130" s="16"/>
      <c r="L130" s="16"/>
      <c r="M130" s="9" t="s">
        <v>398</v>
      </c>
    </row>
    <row r="131" spans="1:13" x14ac:dyDescent="0.2">
      <c r="A131" s="10" t="str">
        <f t="shared" si="8"/>
        <v>2025/11末</v>
      </c>
      <c r="B131" s="10" t="str">
        <f t="shared" si="8"/>
        <v>令和7/11末</v>
      </c>
      <c r="C131" s="18">
        <v>129</v>
      </c>
      <c r="D131" s="18">
        <v>125</v>
      </c>
      <c r="E131" s="19" t="s">
        <v>166</v>
      </c>
      <c r="F131" s="18"/>
      <c r="G131" s="18"/>
      <c r="H131" s="18"/>
      <c r="I131" s="18"/>
      <c r="J131" s="18"/>
      <c r="K131" s="18"/>
      <c r="L131" s="18"/>
      <c r="M131" s="7" t="s">
        <v>398</v>
      </c>
    </row>
    <row r="132" spans="1:13" x14ac:dyDescent="0.2">
      <c r="A132" s="8" t="str">
        <f t="shared" si="8"/>
        <v>2025/11末</v>
      </c>
      <c r="B132" s="8" t="str">
        <f t="shared" si="8"/>
        <v>令和7/11末</v>
      </c>
      <c r="C132" s="16">
        <v>130</v>
      </c>
      <c r="D132" s="16">
        <v>126</v>
      </c>
      <c r="E132" s="17" t="s">
        <v>167</v>
      </c>
      <c r="F132" s="16"/>
      <c r="G132" s="16"/>
      <c r="H132" s="16"/>
      <c r="I132" s="16"/>
      <c r="J132" s="16"/>
      <c r="K132" s="16"/>
      <c r="L132" s="16"/>
      <c r="M132" s="9" t="s">
        <v>398</v>
      </c>
    </row>
    <row r="133" spans="1:13" x14ac:dyDescent="0.2">
      <c r="A133" s="10" t="str">
        <f t="shared" ref="A133:B148" si="9">A132</f>
        <v>2025/11末</v>
      </c>
      <c r="B133" s="10" t="str">
        <f t="shared" si="9"/>
        <v>令和7/11末</v>
      </c>
      <c r="C133" s="18">
        <v>131</v>
      </c>
      <c r="D133" s="18">
        <v>127</v>
      </c>
      <c r="E133" s="19" t="s">
        <v>168</v>
      </c>
      <c r="F133" s="18"/>
      <c r="G133" s="18"/>
      <c r="H133" s="18"/>
      <c r="I133" s="18"/>
      <c r="J133" s="18"/>
      <c r="K133" s="18"/>
      <c r="L133" s="18"/>
      <c r="M133" s="7" t="s">
        <v>398</v>
      </c>
    </row>
    <row r="134" spans="1:13" x14ac:dyDescent="0.2">
      <c r="A134" s="8" t="str">
        <f t="shared" si="9"/>
        <v>2025/11末</v>
      </c>
      <c r="B134" s="8" t="str">
        <f t="shared" si="9"/>
        <v>令和7/11末</v>
      </c>
      <c r="C134" s="16">
        <v>132</v>
      </c>
      <c r="D134" s="16">
        <v>128</v>
      </c>
      <c r="E134" s="17" t="s">
        <v>169</v>
      </c>
      <c r="F134" s="16"/>
      <c r="G134" s="16"/>
      <c r="H134" s="16"/>
      <c r="I134" s="16"/>
      <c r="J134" s="16"/>
      <c r="K134" s="16"/>
      <c r="L134" s="16"/>
      <c r="M134" s="9" t="s">
        <v>398</v>
      </c>
    </row>
    <row r="135" spans="1:13" x14ac:dyDescent="0.2">
      <c r="A135" s="10" t="str">
        <f t="shared" si="9"/>
        <v>2025/11末</v>
      </c>
      <c r="B135" s="10" t="str">
        <f t="shared" si="9"/>
        <v>令和7/11末</v>
      </c>
      <c r="C135" s="18">
        <v>133</v>
      </c>
      <c r="D135" s="18">
        <v>129</v>
      </c>
      <c r="E135" s="19" t="s">
        <v>170</v>
      </c>
      <c r="F135" s="18"/>
      <c r="G135" s="18"/>
      <c r="H135" s="18"/>
      <c r="I135" s="18"/>
      <c r="J135" s="18"/>
      <c r="K135" s="18"/>
      <c r="L135" s="18"/>
      <c r="M135" s="7" t="s">
        <v>398</v>
      </c>
    </row>
    <row r="136" spans="1:13" x14ac:dyDescent="0.2">
      <c r="A136" s="8" t="str">
        <f t="shared" si="9"/>
        <v>2025/11末</v>
      </c>
      <c r="B136" s="8" t="str">
        <f t="shared" si="9"/>
        <v>令和7/11末</v>
      </c>
      <c r="C136" s="16">
        <v>134</v>
      </c>
      <c r="D136" s="16">
        <v>130</v>
      </c>
      <c r="E136" s="17" t="s">
        <v>171</v>
      </c>
      <c r="F136" s="16"/>
      <c r="G136" s="16"/>
      <c r="H136" s="16"/>
      <c r="I136" s="16"/>
      <c r="J136" s="16"/>
      <c r="K136" s="16"/>
      <c r="L136" s="16"/>
      <c r="M136" s="9" t="s">
        <v>398</v>
      </c>
    </row>
    <row r="137" spans="1:13" x14ac:dyDescent="0.2">
      <c r="A137" s="10" t="str">
        <f t="shared" si="9"/>
        <v>2025/11末</v>
      </c>
      <c r="B137" s="10" t="str">
        <f t="shared" si="9"/>
        <v>令和7/11末</v>
      </c>
      <c r="C137" s="18">
        <v>135</v>
      </c>
      <c r="D137" s="18">
        <v>131</v>
      </c>
      <c r="E137" s="19" t="s">
        <v>172</v>
      </c>
      <c r="F137" s="18"/>
      <c r="G137" s="18"/>
      <c r="H137" s="18"/>
      <c r="I137" s="18"/>
      <c r="J137" s="18"/>
      <c r="K137" s="18"/>
      <c r="L137" s="18"/>
      <c r="M137" s="7" t="s">
        <v>398</v>
      </c>
    </row>
    <row r="138" spans="1:13" x14ac:dyDescent="0.2">
      <c r="A138" s="8" t="str">
        <f t="shared" si="9"/>
        <v>2025/11末</v>
      </c>
      <c r="B138" s="8" t="str">
        <f t="shared" si="9"/>
        <v>令和7/11末</v>
      </c>
      <c r="C138" s="16">
        <v>136</v>
      </c>
      <c r="D138" s="16">
        <v>150</v>
      </c>
      <c r="E138" s="17" t="s">
        <v>173</v>
      </c>
      <c r="F138" s="16"/>
      <c r="G138" s="16"/>
      <c r="H138" s="16"/>
      <c r="I138" s="16"/>
      <c r="J138" s="16"/>
      <c r="K138" s="16"/>
      <c r="L138" s="16"/>
      <c r="M138" s="9" t="s">
        <v>399</v>
      </c>
    </row>
    <row r="139" spans="1:13" x14ac:dyDescent="0.2">
      <c r="A139" s="10" t="str">
        <f t="shared" si="9"/>
        <v>2025/11末</v>
      </c>
      <c r="B139" s="10" t="str">
        <f t="shared" si="9"/>
        <v>令和7/11末</v>
      </c>
      <c r="C139" s="18">
        <v>137</v>
      </c>
      <c r="D139" s="18">
        <v>151</v>
      </c>
      <c r="E139" s="19" t="s">
        <v>174</v>
      </c>
      <c r="F139" s="18"/>
      <c r="G139" s="18"/>
      <c r="H139" s="18"/>
      <c r="I139" s="18"/>
      <c r="J139" s="18"/>
      <c r="K139" s="18"/>
      <c r="L139" s="18"/>
      <c r="M139" s="7" t="s">
        <v>399</v>
      </c>
    </row>
    <row r="140" spans="1:13" x14ac:dyDescent="0.2">
      <c r="A140" s="8" t="str">
        <f t="shared" si="9"/>
        <v>2025/11末</v>
      </c>
      <c r="B140" s="8" t="str">
        <f t="shared" si="9"/>
        <v>令和7/11末</v>
      </c>
      <c r="C140" s="16">
        <v>138</v>
      </c>
      <c r="D140" s="16">
        <v>152</v>
      </c>
      <c r="E140" s="17" t="s">
        <v>175</v>
      </c>
      <c r="F140" s="16"/>
      <c r="G140" s="16"/>
      <c r="H140" s="16"/>
      <c r="I140" s="16"/>
      <c r="J140" s="16"/>
      <c r="K140" s="16"/>
      <c r="L140" s="16"/>
      <c r="M140" s="9" t="s">
        <v>399</v>
      </c>
    </row>
    <row r="141" spans="1:13" x14ac:dyDescent="0.2">
      <c r="A141" s="10" t="str">
        <f t="shared" si="9"/>
        <v>2025/11末</v>
      </c>
      <c r="B141" s="10" t="str">
        <f t="shared" si="9"/>
        <v>令和7/11末</v>
      </c>
      <c r="C141" s="18">
        <v>139</v>
      </c>
      <c r="D141" s="18">
        <v>153</v>
      </c>
      <c r="E141" s="19" t="s">
        <v>176</v>
      </c>
      <c r="F141" s="18"/>
      <c r="G141" s="18"/>
      <c r="H141" s="18"/>
      <c r="I141" s="18"/>
      <c r="J141" s="18"/>
      <c r="K141" s="18"/>
      <c r="L141" s="18"/>
      <c r="M141" s="7" t="s">
        <v>399</v>
      </c>
    </row>
    <row r="142" spans="1:13" x14ac:dyDescent="0.2">
      <c r="A142" s="8" t="str">
        <f t="shared" si="9"/>
        <v>2025/11末</v>
      </c>
      <c r="B142" s="8" t="str">
        <f t="shared" si="9"/>
        <v>令和7/11末</v>
      </c>
      <c r="C142" s="16">
        <v>140</v>
      </c>
      <c r="D142" s="16">
        <v>154</v>
      </c>
      <c r="E142" s="17" t="s">
        <v>177</v>
      </c>
      <c r="F142" s="16"/>
      <c r="G142" s="16"/>
      <c r="H142" s="16"/>
      <c r="I142" s="16"/>
      <c r="J142" s="16"/>
      <c r="K142" s="16"/>
      <c r="L142" s="16"/>
      <c r="M142" s="9" t="s">
        <v>399</v>
      </c>
    </row>
    <row r="143" spans="1:13" x14ac:dyDescent="0.2">
      <c r="A143" s="10" t="str">
        <f t="shared" si="9"/>
        <v>2025/11末</v>
      </c>
      <c r="B143" s="10" t="str">
        <f t="shared" si="9"/>
        <v>令和7/11末</v>
      </c>
      <c r="C143" s="18">
        <v>141</v>
      </c>
      <c r="D143" s="18">
        <v>155</v>
      </c>
      <c r="E143" s="19" t="s">
        <v>178</v>
      </c>
      <c r="F143" s="18"/>
      <c r="G143" s="18"/>
      <c r="H143" s="18"/>
      <c r="I143" s="18"/>
      <c r="J143" s="18"/>
      <c r="K143" s="18"/>
      <c r="L143" s="18"/>
      <c r="M143" s="7" t="s">
        <v>399</v>
      </c>
    </row>
    <row r="144" spans="1:13" x14ac:dyDescent="0.2">
      <c r="A144" s="8" t="str">
        <f t="shared" si="9"/>
        <v>2025/11末</v>
      </c>
      <c r="B144" s="8" t="str">
        <f t="shared" si="9"/>
        <v>令和7/11末</v>
      </c>
      <c r="C144" s="16">
        <v>142</v>
      </c>
      <c r="D144" s="16">
        <v>157</v>
      </c>
      <c r="E144" s="17" t="s">
        <v>179</v>
      </c>
      <c r="F144" s="16"/>
      <c r="G144" s="16"/>
      <c r="H144" s="16"/>
      <c r="I144" s="16"/>
      <c r="J144" s="16"/>
      <c r="K144" s="16"/>
      <c r="L144" s="16"/>
      <c r="M144" s="9" t="s">
        <v>399</v>
      </c>
    </row>
    <row r="145" spans="1:13" x14ac:dyDescent="0.2">
      <c r="A145" s="10" t="str">
        <f t="shared" si="9"/>
        <v>2025/11末</v>
      </c>
      <c r="B145" s="10" t="str">
        <f t="shared" si="9"/>
        <v>令和7/11末</v>
      </c>
      <c r="C145" s="18">
        <v>143</v>
      </c>
      <c r="D145" s="18">
        <v>158</v>
      </c>
      <c r="E145" s="19" t="s">
        <v>180</v>
      </c>
      <c r="F145" s="18"/>
      <c r="G145" s="18"/>
      <c r="H145" s="18"/>
      <c r="I145" s="18"/>
      <c r="J145" s="18"/>
      <c r="K145" s="18"/>
      <c r="L145" s="18"/>
      <c r="M145" s="7" t="s">
        <v>399</v>
      </c>
    </row>
    <row r="146" spans="1:13" x14ac:dyDescent="0.2">
      <c r="A146" s="8" t="str">
        <f t="shared" si="9"/>
        <v>2025/11末</v>
      </c>
      <c r="B146" s="8" t="str">
        <f t="shared" si="9"/>
        <v>令和7/11末</v>
      </c>
      <c r="C146" s="16">
        <v>144</v>
      </c>
      <c r="D146" s="16">
        <v>159</v>
      </c>
      <c r="E146" s="17" t="s">
        <v>181</v>
      </c>
      <c r="F146" s="16"/>
      <c r="G146" s="16"/>
      <c r="H146" s="16"/>
      <c r="I146" s="16"/>
      <c r="J146" s="16"/>
      <c r="K146" s="16"/>
      <c r="L146" s="16"/>
      <c r="M146" s="9" t="s">
        <v>400</v>
      </c>
    </row>
    <row r="147" spans="1:13" x14ac:dyDescent="0.2">
      <c r="A147" s="10" t="str">
        <f t="shared" si="9"/>
        <v>2025/11末</v>
      </c>
      <c r="B147" s="10" t="str">
        <f t="shared" si="9"/>
        <v>令和7/11末</v>
      </c>
      <c r="C147" s="18">
        <v>145</v>
      </c>
      <c r="D147" s="18">
        <v>160</v>
      </c>
      <c r="E147" s="19" t="s">
        <v>472</v>
      </c>
      <c r="F147" s="18"/>
      <c r="G147" s="18"/>
      <c r="H147" s="18"/>
      <c r="I147" s="18"/>
      <c r="J147" s="18"/>
      <c r="K147" s="18"/>
      <c r="L147" s="18"/>
      <c r="M147" s="7" t="s">
        <v>400</v>
      </c>
    </row>
    <row r="148" spans="1:13" x14ac:dyDescent="0.2">
      <c r="A148" s="8" t="str">
        <f t="shared" si="9"/>
        <v>2025/11末</v>
      </c>
      <c r="B148" s="8" t="str">
        <f t="shared" si="9"/>
        <v>令和7/11末</v>
      </c>
      <c r="C148" s="16">
        <v>146</v>
      </c>
      <c r="D148" s="16">
        <v>161</v>
      </c>
      <c r="E148" s="17" t="s">
        <v>182</v>
      </c>
      <c r="F148" s="16"/>
      <c r="G148" s="16"/>
      <c r="H148" s="16"/>
      <c r="I148" s="16"/>
      <c r="J148" s="16"/>
      <c r="K148" s="16"/>
      <c r="L148" s="16"/>
      <c r="M148" s="9" t="s">
        <v>400</v>
      </c>
    </row>
    <row r="149" spans="1:13" x14ac:dyDescent="0.2">
      <c r="A149" s="10" t="str">
        <f t="shared" ref="A149:B164" si="10">A148</f>
        <v>2025/11末</v>
      </c>
      <c r="B149" s="10" t="str">
        <f t="shared" si="10"/>
        <v>令和7/11末</v>
      </c>
      <c r="C149" s="18">
        <v>147</v>
      </c>
      <c r="D149" s="18">
        <v>162</v>
      </c>
      <c r="E149" s="19" t="s">
        <v>183</v>
      </c>
      <c r="F149" s="18"/>
      <c r="G149" s="18"/>
      <c r="H149" s="18"/>
      <c r="I149" s="18"/>
      <c r="J149" s="18"/>
      <c r="K149" s="18"/>
      <c r="L149" s="18"/>
      <c r="M149" s="7" t="s">
        <v>400</v>
      </c>
    </row>
    <row r="150" spans="1:13" x14ac:dyDescent="0.2">
      <c r="A150" s="8" t="str">
        <f t="shared" si="10"/>
        <v>2025/11末</v>
      </c>
      <c r="B150" s="8" t="str">
        <f t="shared" si="10"/>
        <v>令和7/11末</v>
      </c>
      <c r="C150" s="16">
        <v>148</v>
      </c>
      <c r="D150" s="16">
        <v>163</v>
      </c>
      <c r="E150" s="17" t="s">
        <v>184</v>
      </c>
      <c r="F150" s="16"/>
      <c r="G150" s="16"/>
      <c r="H150" s="16"/>
      <c r="I150" s="16"/>
      <c r="J150" s="16"/>
      <c r="K150" s="16"/>
      <c r="L150" s="16"/>
      <c r="M150" s="9" t="s">
        <v>400</v>
      </c>
    </row>
    <row r="151" spans="1:13" x14ac:dyDescent="0.2">
      <c r="A151" s="10" t="str">
        <f t="shared" si="10"/>
        <v>2025/11末</v>
      </c>
      <c r="B151" s="10" t="str">
        <f t="shared" si="10"/>
        <v>令和7/11末</v>
      </c>
      <c r="C151" s="18">
        <v>149</v>
      </c>
      <c r="D151" s="18">
        <v>164</v>
      </c>
      <c r="E151" s="19" t="s">
        <v>185</v>
      </c>
      <c r="F151" s="18"/>
      <c r="G151" s="18"/>
      <c r="H151" s="18"/>
      <c r="I151" s="18"/>
      <c r="J151" s="18"/>
      <c r="K151" s="18"/>
      <c r="L151" s="18"/>
      <c r="M151" s="7" t="s">
        <v>400</v>
      </c>
    </row>
    <row r="152" spans="1:13" x14ac:dyDescent="0.2">
      <c r="A152" s="8" t="str">
        <f t="shared" si="10"/>
        <v>2025/11末</v>
      </c>
      <c r="B152" s="8" t="str">
        <f t="shared" si="10"/>
        <v>令和7/11末</v>
      </c>
      <c r="C152" s="16">
        <v>150</v>
      </c>
      <c r="D152" s="16">
        <v>165</v>
      </c>
      <c r="E152" s="17" t="s">
        <v>186</v>
      </c>
      <c r="F152" s="16"/>
      <c r="G152" s="16"/>
      <c r="H152" s="16"/>
      <c r="I152" s="16"/>
      <c r="J152" s="16"/>
      <c r="K152" s="16"/>
      <c r="L152" s="16"/>
      <c r="M152" s="9" t="s">
        <v>400</v>
      </c>
    </row>
    <row r="153" spans="1:13" x14ac:dyDescent="0.2">
      <c r="A153" s="10" t="str">
        <f t="shared" si="10"/>
        <v>2025/11末</v>
      </c>
      <c r="B153" s="10" t="str">
        <f t="shared" si="10"/>
        <v>令和7/11末</v>
      </c>
      <c r="C153" s="18">
        <v>151</v>
      </c>
      <c r="D153" s="18">
        <v>166</v>
      </c>
      <c r="E153" s="19" t="s">
        <v>187</v>
      </c>
      <c r="F153" s="18"/>
      <c r="G153" s="18"/>
      <c r="H153" s="18"/>
      <c r="I153" s="18"/>
      <c r="J153" s="18"/>
      <c r="K153" s="18"/>
      <c r="L153" s="18"/>
      <c r="M153" s="7" t="s">
        <v>400</v>
      </c>
    </row>
    <row r="154" spans="1:13" x14ac:dyDescent="0.2">
      <c r="A154" s="8" t="str">
        <f t="shared" si="10"/>
        <v>2025/11末</v>
      </c>
      <c r="B154" s="8" t="str">
        <f t="shared" si="10"/>
        <v>令和7/11末</v>
      </c>
      <c r="C154" s="16">
        <v>152</v>
      </c>
      <c r="D154" s="16">
        <v>167</v>
      </c>
      <c r="E154" s="17" t="s">
        <v>188</v>
      </c>
      <c r="F154" s="16"/>
      <c r="G154" s="16"/>
      <c r="H154" s="16"/>
      <c r="I154" s="16"/>
      <c r="J154" s="16"/>
      <c r="K154" s="16"/>
      <c r="L154" s="16"/>
      <c r="M154" s="9" t="s">
        <v>400</v>
      </c>
    </row>
    <row r="155" spans="1:13" x14ac:dyDescent="0.2">
      <c r="A155" s="10" t="str">
        <f t="shared" si="10"/>
        <v>2025/11末</v>
      </c>
      <c r="B155" s="10" t="str">
        <f t="shared" si="10"/>
        <v>令和7/11末</v>
      </c>
      <c r="C155" s="18">
        <v>153</v>
      </c>
      <c r="D155" s="18">
        <v>168</v>
      </c>
      <c r="E155" s="19" t="s">
        <v>189</v>
      </c>
      <c r="F155" s="18"/>
      <c r="G155" s="18"/>
      <c r="H155" s="18"/>
      <c r="I155" s="18"/>
      <c r="J155" s="18"/>
      <c r="K155" s="18"/>
      <c r="L155" s="18"/>
      <c r="M155" s="7" t="s">
        <v>400</v>
      </c>
    </row>
    <row r="156" spans="1:13" x14ac:dyDescent="0.2">
      <c r="A156" s="8" t="str">
        <f t="shared" si="10"/>
        <v>2025/11末</v>
      </c>
      <c r="B156" s="8" t="str">
        <f t="shared" si="10"/>
        <v>令和7/11末</v>
      </c>
      <c r="C156" s="16">
        <v>154</v>
      </c>
      <c r="D156" s="16">
        <v>169</v>
      </c>
      <c r="E156" s="17" t="s">
        <v>190</v>
      </c>
      <c r="F156" s="16"/>
      <c r="G156" s="16"/>
      <c r="H156" s="16"/>
      <c r="I156" s="16"/>
      <c r="J156" s="16"/>
      <c r="K156" s="16"/>
      <c r="L156" s="16"/>
      <c r="M156" s="9" t="s">
        <v>400</v>
      </c>
    </row>
    <row r="157" spans="1:13" x14ac:dyDescent="0.2">
      <c r="A157" s="10" t="str">
        <f t="shared" si="10"/>
        <v>2025/11末</v>
      </c>
      <c r="B157" s="10" t="str">
        <f t="shared" si="10"/>
        <v>令和7/11末</v>
      </c>
      <c r="C157" s="18">
        <v>155</v>
      </c>
      <c r="D157" s="18">
        <v>170</v>
      </c>
      <c r="E157" s="19" t="s">
        <v>191</v>
      </c>
      <c r="F157" s="18"/>
      <c r="G157" s="18"/>
      <c r="H157" s="18"/>
      <c r="I157" s="18"/>
      <c r="J157" s="18"/>
      <c r="K157" s="18"/>
      <c r="L157" s="18"/>
      <c r="M157" s="7" t="s">
        <v>400</v>
      </c>
    </row>
    <row r="158" spans="1:13" x14ac:dyDescent="0.2">
      <c r="A158" s="8" t="str">
        <f t="shared" si="10"/>
        <v>2025/11末</v>
      </c>
      <c r="B158" s="8" t="str">
        <f t="shared" si="10"/>
        <v>令和7/11末</v>
      </c>
      <c r="C158" s="16">
        <v>156</v>
      </c>
      <c r="D158" s="16">
        <v>171</v>
      </c>
      <c r="E158" s="17" t="s">
        <v>192</v>
      </c>
      <c r="F158" s="16"/>
      <c r="G158" s="16"/>
      <c r="H158" s="16"/>
      <c r="I158" s="16"/>
      <c r="J158" s="16"/>
      <c r="K158" s="16"/>
      <c r="L158" s="16"/>
      <c r="M158" s="9" t="s">
        <v>400</v>
      </c>
    </row>
    <row r="159" spans="1:13" x14ac:dyDescent="0.2">
      <c r="A159" s="10" t="str">
        <f t="shared" si="10"/>
        <v>2025/11末</v>
      </c>
      <c r="B159" s="10" t="str">
        <f t="shared" si="10"/>
        <v>令和7/11末</v>
      </c>
      <c r="C159" s="18">
        <v>157</v>
      </c>
      <c r="D159" s="18">
        <v>172</v>
      </c>
      <c r="E159" s="19" t="s">
        <v>193</v>
      </c>
      <c r="F159" s="18"/>
      <c r="G159" s="18"/>
      <c r="H159" s="18"/>
      <c r="I159" s="18"/>
      <c r="J159" s="18"/>
      <c r="K159" s="18"/>
      <c r="L159" s="18"/>
      <c r="M159" s="7" t="s">
        <v>400</v>
      </c>
    </row>
    <row r="160" spans="1:13" x14ac:dyDescent="0.2">
      <c r="A160" s="8" t="str">
        <f t="shared" si="10"/>
        <v>2025/11末</v>
      </c>
      <c r="B160" s="8" t="str">
        <f t="shared" si="10"/>
        <v>令和7/11末</v>
      </c>
      <c r="C160" s="16">
        <v>158</v>
      </c>
      <c r="D160" s="16">
        <v>173</v>
      </c>
      <c r="E160" s="17" t="s">
        <v>194</v>
      </c>
      <c r="F160" s="16"/>
      <c r="G160" s="16"/>
      <c r="H160" s="16"/>
      <c r="I160" s="16"/>
      <c r="J160" s="16"/>
      <c r="K160" s="16"/>
      <c r="L160" s="16"/>
      <c r="M160" s="9" t="s">
        <v>400</v>
      </c>
    </row>
    <row r="161" spans="1:13" x14ac:dyDescent="0.2">
      <c r="A161" s="10" t="str">
        <f t="shared" si="10"/>
        <v>2025/11末</v>
      </c>
      <c r="B161" s="10" t="str">
        <f t="shared" si="10"/>
        <v>令和7/11末</v>
      </c>
      <c r="C161" s="18">
        <v>159</v>
      </c>
      <c r="D161" s="18">
        <v>174</v>
      </c>
      <c r="E161" s="19" t="s">
        <v>473</v>
      </c>
      <c r="F161" s="18"/>
      <c r="G161" s="18"/>
      <c r="H161" s="18"/>
      <c r="I161" s="18"/>
      <c r="J161" s="18"/>
      <c r="K161" s="18"/>
      <c r="L161" s="18"/>
      <c r="M161" s="7" t="s">
        <v>400</v>
      </c>
    </row>
    <row r="162" spans="1:13" x14ac:dyDescent="0.2">
      <c r="A162" s="8" t="str">
        <f t="shared" si="10"/>
        <v>2025/11末</v>
      </c>
      <c r="B162" s="8" t="str">
        <f t="shared" si="10"/>
        <v>令和7/11末</v>
      </c>
      <c r="C162" s="16">
        <v>160</v>
      </c>
      <c r="D162" s="16">
        <v>175</v>
      </c>
      <c r="E162" s="17" t="s">
        <v>474</v>
      </c>
      <c r="F162" s="16"/>
      <c r="G162" s="16"/>
      <c r="H162" s="16"/>
      <c r="I162" s="16"/>
      <c r="J162" s="16"/>
      <c r="K162" s="16"/>
      <c r="L162" s="16"/>
      <c r="M162" s="9" t="s">
        <v>400</v>
      </c>
    </row>
    <row r="163" spans="1:13" x14ac:dyDescent="0.2">
      <c r="A163" s="10" t="str">
        <f t="shared" si="10"/>
        <v>2025/11末</v>
      </c>
      <c r="B163" s="10" t="str">
        <f t="shared" si="10"/>
        <v>令和7/11末</v>
      </c>
      <c r="C163" s="18">
        <v>161</v>
      </c>
      <c r="D163" s="18">
        <v>176</v>
      </c>
      <c r="E163" s="19" t="s">
        <v>475</v>
      </c>
      <c r="F163" s="18"/>
      <c r="G163" s="18"/>
      <c r="H163" s="18"/>
      <c r="I163" s="18"/>
      <c r="J163" s="18"/>
      <c r="K163" s="18"/>
      <c r="L163" s="18"/>
      <c r="M163" s="7" t="s">
        <v>400</v>
      </c>
    </row>
    <row r="164" spans="1:13" x14ac:dyDescent="0.2">
      <c r="A164" s="8" t="str">
        <f t="shared" si="10"/>
        <v>2025/11末</v>
      </c>
      <c r="B164" s="8" t="str">
        <f t="shared" si="10"/>
        <v>令和7/11末</v>
      </c>
      <c r="C164" s="16">
        <v>162</v>
      </c>
      <c r="D164" s="16">
        <v>177</v>
      </c>
      <c r="E164" s="17" t="s">
        <v>195</v>
      </c>
      <c r="F164" s="16"/>
      <c r="G164" s="16"/>
      <c r="H164" s="16"/>
      <c r="I164" s="16"/>
      <c r="J164" s="16"/>
      <c r="K164" s="16"/>
      <c r="L164" s="16"/>
      <c r="M164" s="9" t="s">
        <v>400</v>
      </c>
    </row>
    <row r="165" spans="1:13" x14ac:dyDescent="0.2">
      <c r="A165" s="10" t="str">
        <f t="shared" ref="A165:B180" si="11">A164</f>
        <v>2025/11末</v>
      </c>
      <c r="B165" s="10" t="str">
        <f t="shared" si="11"/>
        <v>令和7/11末</v>
      </c>
      <c r="C165" s="18">
        <v>163</v>
      </c>
      <c r="D165" s="18">
        <v>178</v>
      </c>
      <c r="E165" s="19" t="s">
        <v>196</v>
      </c>
      <c r="F165" s="18"/>
      <c r="G165" s="18"/>
      <c r="H165" s="18"/>
      <c r="I165" s="18"/>
      <c r="J165" s="18"/>
      <c r="K165" s="18"/>
      <c r="L165" s="18"/>
      <c r="M165" s="7" t="s">
        <v>400</v>
      </c>
    </row>
    <row r="166" spans="1:13" x14ac:dyDescent="0.2">
      <c r="A166" s="8" t="str">
        <f t="shared" si="11"/>
        <v>2025/11末</v>
      </c>
      <c r="B166" s="8" t="str">
        <f t="shared" si="11"/>
        <v>令和7/11末</v>
      </c>
      <c r="C166" s="16">
        <v>164</v>
      </c>
      <c r="D166" s="16">
        <v>179</v>
      </c>
      <c r="E166" s="17" t="s">
        <v>197</v>
      </c>
      <c r="F166" s="16"/>
      <c r="G166" s="16"/>
      <c r="H166" s="16"/>
      <c r="I166" s="16"/>
      <c r="J166" s="16"/>
      <c r="K166" s="16"/>
      <c r="L166" s="16"/>
      <c r="M166" s="9" t="s">
        <v>400</v>
      </c>
    </row>
    <row r="167" spans="1:13" x14ac:dyDescent="0.2">
      <c r="A167" s="10" t="str">
        <f t="shared" si="11"/>
        <v>2025/11末</v>
      </c>
      <c r="B167" s="10" t="str">
        <f t="shared" si="11"/>
        <v>令和7/11末</v>
      </c>
      <c r="C167" s="18">
        <v>165</v>
      </c>
      <c r="D167" s="18">
        <v>193</v>
      </c>
      <c r="E167" s="19" t="s">
        <v>198</v>
      </c>
      <c r="F167" s="18"/>
      <c r="G167" s="18"/>
      <c r="H167" s="18"/>
      <c r="I167" s="18"/>
      <c r="J167" s="18"/>
      <c r="K167" s="18"/>
      <c r="L167" s="18"/>
      <c r="M167" s="7" t="s">
        <v>400</v>
      </c>
    </row>
    <row r="168" spans="1:13" x14ac:dyDescent="0.2">
      <c r="A168" s="8" t="str">
        <f t="shared" si="11"/>
        <v>2025/11末</v>
      </c>
      <c r="B168" s="8" t="str">
        <f t="shared" si="11"/>
        <v>令和7/11末</v>
      </c>
      <c r="C168" s="16">
        <v>166</v>
      </c>
      <c r="D168" s="16">
        <v>322</v>
      </c>
      <c r="E168" s="17" t="s">
        <v>199</v>
      </c>
      <c r="F168" s="16"/>
      <c r="G168" s="16"/>
      <c r="H168" s="16"/>
      <c r="I168" s="16"/>
      <c r="J168" s="16"/>
      <c r="K168" s="16"/>
      <c r="L168" s="16"/>
      <c r="M168" s="9" t="s">
        <v>400</v>
      </c>
    </row>
    <row r="169" spans="1:13" x14ac:dyDescent="0.2">
      <c r="A169" s="10" t="str">
        <f t="shared" si="11"/>
        <v>2025/11末</v>
      </c>
      <c r="B169" s="10" t="str">
        <f t="shared" si="11"/>
        <v>令和7/11末</v>
      </c>
      <c r="C169" s="18">
        <v>167</v>
      </c>
      <c r="D169" s="18">
        <v>180</v>
      </c>
      <c r="E169" s="19" t="s">
        <v>200</v>
      </c>
      <c r="F169" s="18"/>
      <c r="G169" s="18"/>
      <c r="H169" s="18"/>
      <c r="I169" s="18"/>
      <c r="J169" s="18"/>
      <c r="K169" s="18"/>
      <c r="L169" s="18"/>
      <c r="M169" s="7" t="s">
        <v>401</v>
      </c>
    </row>
    <row r="170" spans="1:13" x14ac:dyDescent="0.2">
      <c r="A170" s="8" t="str">
        <f t="shared" si="11"/>
        <v>2025/11末</v>
      </c>
      <c r="B170" s="8" t="str">
        <f t="shared" si="11"/>
        <v>令和7/11末</v>
      </c>
      <c r="C170" s="16">
        <v>168</v>
      </c>
      <c r="D170" s="16">
        <v>181</v>
      </c>
      <c r="E170" s="17" t="s">
        <v>201</v>
      </c>
      <c r="F170" s="16"/>
      <c r="G170" s="16"/>
      <c r="H170" s="16"/>
      <c r="I170" s="16"/>
      <c r="J170" s="16"/>
      <c r="K170" s="16"/>
      <c r="L170" s="16"/>
      <c r="M170" s="9" t="s">
        <v>401</v>
      </c>
    </row>
    <row r="171" spans="1:13" x14ac:dyDescent="0.2">
      <c r="A171" s="10" t="str">
        <f t="shared" si="11"/>
        <v>2025/11末</v>
      </c>
      <c r="B171" s="10" t="str">
        <f t="shared" si="11"/>
        <v>令和7/11末</v>
      </c>
      <c r="C171" s="18">
        <v>169</v>
      </c>
      <c r="D171" s="18">
        <v>182</v>
      </c>
      <c r="E171" s="19" t="s">
        <v>202</v>
      </c>
      <c r="F171" s="18"/>
      <c r="G171" s="18"/>
      <c r="H171" s="18"/>
      <c r="I171" s="18"/>
      <c r="J171" s="18"/>
      <c r="K171" s="18"/>
      <c r="L171" s="18"/>
      <c r="M171" s="7" t="s">
        <v>401</v>
      </c>
    </row>
    <row r="172" spans="1:13" x14ac:dyDescent="0.2">
      <c r="A172" s="8" t="str">
        <f t="shared" si="11"/>
        <v>2025/11末</v>
      </c>
      <c r="B172" s="8" t="str">
        <f t="shared" si="11"/>
        <v>令和7/11末</v>
      </c>
      <c r="C172" s="16">
        <v>170</v>
      </c>
      <c r="D172" s="16">
        <v>183</v>
      </c>
      <c r="E172" s="17" t="s">
        <v>203</v>
      </c>
      <c r="F172" s="16"/>
      <c r="G172" s="16"/>
      <c r="H172" s="16"/>
      <c r="I172" s="16"/>
      <c r="J172" s="16"/>
      <c r="K172" s="16"/>
      <c r="L172" s="16"/>
      <c r="M172" s="9" t="s">
        <v>401</v>
      </c>
    </row>
    <row r="173" spans="1:13" x14ac:dyDescent="0.2">
      <c r="A173" s="10" t="str">
        <f t="shared" si="11"/>
        <v>2025/11末</v>
      </c>
      <c r="B173" s="10" t="str">
        <f t="shared" si="11"/>
        <v>令和7/11末</v>
      </c>
      <c r="C173" s="18">
        <v>171</v>
      </c>
      <c r="D173" s="18">
        <v>184</v>
      </c>
      <c r="E173" s="19" t="s">
        <v>204</v>
      </c>
      <c r="F173" s="18"/>
      <c r="G173" s="18"/>
      <c r="H173" s="18"/>
      <c r="I173" s="18"/>
      <c r="J173" s="18"/>
      <c r="K173" s="18"/>
      <c r="L173" s="18"/>
      <c r="M173" s="7" t="s">
        <v>401</v>
      </c>
    </row>
    <row r="174" spans="1:13" x14ac:dyDescent="0.2">
      <c r="A174" s="8" t="str">
        <f t="shared" si="11"/>
        <v>2025/11末</v>
      </c>
      <c r="B174" s="8" t="str">
        <f t="shared" si="11"/>
        <v>令和7/11末</v>
      </c>
      <c r="C174" s="16">
        <v>172</v>
      </c>
      <c r="D174" s="16">
        <v>185</v>
      </c>
      <c r="E174" s="17" t="s">
        <v>205</v>
      </c>
      <c r="F174" s="16"/>
      <c r="G174" s="16"/>
      <c r="H174" s="16"/>
      <c r="I174" s="16"/>
      <c r="J174" s="16"/>
      <c r="K174" s="16"/>
      <c r="L174" s="16"/>
      <c r="M174" s="9" t="s">
        <v>401</v>
      </c>
    </row>
    <row r="175" spans="1:13" x14ac:dyDescent="0.2">
      <c r="A175" s="10" t="str">
        <f t="shared" si="11"/>
        <v>2025/11末</v>
      </c>
      <c r="B175" s="10" t="str">
        <f t="shared" si="11"/>
        <v>令和7/11末</v>
      </c>
      <c r="C175" s="18">
        <v>173</v>
      </c>
      <c r="D175" s="18">
        <v>186</v>
      </c>
      <c r="E175" s="19" t="s">
        <v>206</v>
      </c>
      <c r="F175" s="18"/>
      <c r="G175" s="18"/>
      <c r="H175" s="18"/>
      <c r="I175" s="18"/>
      <c r="J175" s="18"/>
      <c r="K175" s="18"/>
      <c r="L175" s="18"/>
      <c r="M175" s="7" t="s">
        <v>401</v>
      </c>
    </row>
    <row r="176" spans="1:13" x14ac:dyDescent="0.2">
      <c r="A176" s="8" t="str">
        <f t="shared" si="11"/>
        <v>2025/11末</v>
      </c>
      <c r="B176" s="8" t="str">
        <f t="shared" si="11"/>
        <v>令和7/11末</v>
      </c>
      <c r="C176" s="16">
        <v>174</v>
      </c>
      <c r="D176" s="16">
        <v>187</v>
      </c>
      <c r="E176" s="17" t="s">
        <v>207</v>
      </c>
      <c r="F176" s="16"/>
      <c r="G176" s="16"/>
      <c r="H176" s="16"/>
      <c r="I176" s="16"/>
      <c r="J176" s="16"/>
      <c r="K176" s="16"/>
      <c r="L176" s="16"/>
      <c r="M176" s="9" t="s">
        <v>401</v>
      </c>
    </row>
    <row r="177" spans="1:13" x14ac:dyDescent="0.2">
      <c r="A177" s="10" t="str">
        <f t="shared" si="11"/>
        <v>2025/11末</v>
      </c>
      <c r="B177" s="10" t="str">
        <f t="shared" si="11"/>
        <v>令和7/11末</v>
      </c>
      <c r="C177" s="18">
        <v>175</v>
      </c>
      <c r="D177" s="18">
        <v>188</v>
      </c>
      <c r="E177" s="19" t="s">
        <v>208</v>
      </c>
      <c r="F177" s="18"/>
      <c r="G177" s="18"/>
      <c r="H177" s="18"/>
      <c r="I177" s="18"/>
      <c r="J177" s="18"/>
      <c r="K177" s="18"/>
      <c r="L177" s="18"/>
      <c r="M177" s="7" t="s">
        <v>401</v>
      </c>
    </row>
    <row r="178" spans="1:13" x14ac:dyDescent="0.2">
      <c r="A178" s="8" t="str">
        <f t="shared" si="11"/>
        <v>2025/11末</v>
      </c>
      <c r="B178" s="8" t="str">
        <f t="shared" si="11"/>
        <v>令和7/11末</v>
      </c>
      <c r="C178" s="16">
        <v>176</v>
      </c>
      <c r="D178" s="16">
        <v>189</v>
      </c>
      <c r="E178" s="17" t="s">
        <v>209</v>
      </c>
      <c r="F178" s="16"/>
      <c r="G178" s="16"/>
      <c r="H178" s="16"/>
      <c r="I178" s="16"/>
      <c r="J178" s="16"/>
      <c r="K178" s="16"/>
      <c r="L178" s="16"/>
      <c r="M178" s="9" t="s">
        <v>401</v>
      </c>
    </row>
    <row r="179" spans="1:13" x14ac:dyDescent="0.2">
      <c r="A179" s="10" t="str">
        <f t="shared" si="11"/>
        <v>2025/11末</v>
      </c>
      <c r="B179" s="10" t="str">
        <f t="shared" si="11"/>
        <v>令和7/11末</v>
      </c>
      <c r="C179" s="18">
        <v>177</v>
      </c>
      <c r="D179" s="18">
        <v>190</v>
      </c>
      <c r="E179" s="19" t="s">
        <v>210</v>
      </c>
      <c r="F179" s="18"/>
      <c r="G179" s="18"/>
      <c r="H179" s="18"/>
      <c r="I179" s="18"/>
      <c r="J179" s="18"/>
      <c r="K179" s="18"/>
      <c r="L179" s="18"/>
      <c r="M179" s="7" t="s">
        <v>401</v>
      </c>
    </row>
    <row r="180" spans="1:13" x14ac:dyDescent="0.2">
      <c r="A180" s="8" t="str">
        <f t="shared" si="11"/>
        <v>2025/11末</v>
      </c>
      <c r="B180" s="8" t="str">
        <f t="shared" si="11"/>
        <v>令和7/11末</v>
      </c>
      <c r="C180" s="16">
        <v>178</v>
      </c>
      <c r="D180" s="16">
        <v>192</v>
      </c>
      <c r="E180" s="17" t="s">
        <v>211</v>
      </c>
      <c r="F180" s="16"/>
      <c r="G180" s="16"/>
      <c r="H180" s="16"/>
      <c r="I180" s="16"/>
      <c r="J180" s="16"/>
      <c r="K180" s="16"/>
      <c r="L180" s="16"/>
      <c r="M180" s="9" t="s">
        <v>401</v>
      </c>
    </row>
    <row r="181" spans="1:13" x14ac:dyDescent="0.2">
      <c r="A181" s="10" t="str">
        <f t="shared" ref="A181:B196" si="12">A180</f>
        <v>2025/11末</v>
      </c>
      <c r="B181" s="10" t="str">
        <f t="shared" si="12"/>
        <v>令和7/11末</v>
      </c>
      <c r="C181" s="18">
        <v>179</v>
      </c>
      <c r="D181" s="18">
        <v>191</v>
      </c>
      <c r="E181" s="19" t="s">
        <v>212</v>
      </c>
      <c r="F181" s="18"/>
      <c r="G181" s="18"/>
      <c r="H181" s="18"/>
      <c r="I181" s="18"/>
      <c r="J181" s="18"/>
      <c r="K181" s="18"/>
      <c r="L181" s="18"/>
      <c r="M181" s="7" t="s">
        <v>401</v>
      </c>
    </row>
    <row r="182" spans="1:13" x14ac:dyDescent="0.2">
      <c r="A182" s="8" t="str">
        <f t="shared" si="12"/>
        <v>2025/11末</v>
      </c>
      <c r="B182" s="8" t="str">
        <f t="shared" si="12"/>
        <v>令和7/11末</v>
      </c>
      <c r="C182" s="16">
        <v>180</v>
      </c>
      <c r="D182" s="16">
        <v>240</v>
      </c>
      <c r="E182" s="17" t="s">
        <v>213</v>
      </c>
      <c r="F182" s="16"/>
      <c r="G182" s="16"/>
      <c r="H182" s="16"/>
      <c r="I182" s="16"/>
      <c r="J182" s="16"/>
      <c r="K182" s="16"/>
      <c r="L182" s="16"/>
      <c r="M182" s="9" t="s">
        <v>402</v>
      </c>
    </row>
    <row r="183" spans="1:13" x14ac:dyDescent="0.2">
      <c r="A183" s="10" t="str">
        <f t="shared" si="12"/>
        <v>2025/11末</v>
      </c>
      <c r="B183" s="10" t="str">
        <f t="shared" si="12"/>
        <v>令和7/11末</v>
      </c>
      <c r="C183" s="18">
        <v>181</v>
      </c>
      <c r="D183" s="18">
        <v>241</v>
      </c>
      <c r="E183" s="19" t="s">
        <v>214</v>
      </c>
      <c r="F183" s="18"/>
      <c r="G183" s="18"/>
      <c r="H183" s="18"/>
      <c r="I183" s="18"/>
      <c r="J183" s="18"/>
      <c r="K183" s="18"/>
      <c r="L183" s="18"/>
      <c r="M183" s="7" t="s">
        <v>402</v>
      </c>
    </row>
    <row r="184" spans="1:13" x14ac:dyDescent="0.2">
      <c r="A184" s="8" t="str">
        <f t="shared" si="12"/>
        <v>2025/11末</v>
      </c>
      <c r="B184" s="8" t="str">
        <f t="shared" si="12"/>
        <v>令和7/11末</v>
      </c>
      <c r="C184" s="16">
        <v>182</v>
      </c>
      <c r="D184" s="16">
        <v>242</v>
      </c>
      <c r="E184" s="17" t="s">
        <v>215</v>
      </c>
      <c r="F184" s="16"/>
      <c r="G184" s="16"/>
      <c r="H184" s="16"/>
      <c r="I184" s="16"/>
      <c r="J184" s="16"/>
      <c r="K184" s="16"/>
      <c r="L184" s="16"/>
      <c r="M184" s="9" t="s">
        <v>402</v>
      </c>
    </row>
    <row r="185" spans="1:13" x14ac:dyDescent="0.2">
      <c r="A185" s="10" t="str">
        <f t="shared" si="12"/>
        <v>2025/11末</v>
      </c>
      <c r="B185" s="10" t="str">
        <f t="shared" si="12"/>
        <v>令和7/11末</v>
      </c>
      <c r="C185" s="18">
        <v>183</v>
      </c>
      <c r="D185" s="18">
        <v>243</v>
      </c>
      <c r="E185" s="19" t="s">
        <v>216</v>
      </c>
      <c r="F185" s="18"/>
      <c r="G185" s="18"/>
      <c r="H185" s="18"/>
      <c r="I185" s="18"/>
      <c r="J185" s="18"/>
      <c r="K185" s="18"/>
      <c r="L185" s="18"/>
      <c r="M185" s="7" t="s">
        <v>402</v>
      </c>
    </row>
    <row r="186" spans="1:13" x14ac:dyDescent="0.2">
      <c r="A186" s="8" t="str">
        <f t="shared" si="12"/>
        <v>2025/11末</v>
      </c>
      <c r="B186" s="8" t="str">
        <f t="shared" si="12"/>
        <v>令和7/11末</v>
      </c>
      <c r="C186" s="16">
        <v>184</v>
      </c>
      <c r="D186" s="16">
        <v>244</v>
      </c>
      <c r="E186" s="17" t="s">
        <v>217</v>
      </c>
      <c r="F186" s="16"/>
      <c r="G186" s="16"/>
      <c r="H186" s="16"/>
      <c r="I186" s="16"/>
      <c r="J186" s="16"/>
      <c r="K186" s="16"/>
      <c r="L186" s="16"/>
      <c r="M186" s="9" t="s">
        <v>402</v>
      </c>
    </row>
    <row r="187" spans="1:13" x14ac:dyDescent="0.2">
      <c r="A187" s="10" t="str">
        <f t="shared" si="12"/>
        <v>2025/11末</v>
      </c>
      <c r="B187" s="10" t="str">
        <f t="shared" si="12"/>
        <v>令和7/11末</v>
      </c>
      <c r="C187" s="18">
        <v>185</v>
      </c>
      <c r="D187" s="18">
        <v>245</v>
      </c>
      <c r="E187" s="19" t="s">
        <v>218</v>
      </c>
      <c r="F187" s="18"/>
      <c r="G187" s="18"/>
      <c r="H187" s="18"/>
      <c r="I187" s="18"/>
      <c r="J187" s="18"/>
      <c r="K187" s="18"/>
      <c r="L187" s="18"/>
      <c r="M187" s="7" t="s">
        <v>402</v>
      </c>
    </row>
    <row r="188" spans="1:13" x14ac:dyDescent="0.2">
      <c r="A188" s="8" t="str">
        <f t="shared" si="12"/>
        <v>2025/11末</v>
      </c>
      <c r="B188" s="8" t="str">
        <f t="shared" si="12"/>
        <v>令和7/11末</v>
      </c>
      <c r="C188" s="16">
        <v>186</v>
      </c>
      <c r="D188" s="16">
        <v>246</v>
      </c>
      <c r="E188" s="17" t="s">
        <v>219</v>
      </c>
      <c r="F188" s="16"/>
      <c r="G188" s="16"/>
      <c r="H188" s="16"/>
      <c r="I188" s="16"/>
      <c r="J188" s="16"/>
      <c r="K188" s="16"/>
      <c r="L188" s="16"/>
      <c r="M188" s="9" t="s">
        <v>402</v>
      </c>
    </row>
    <row r="189" spans="1:13" x14ac:dyDescent="0.2">
      <c r="A189" s="10" t="str">
        <f t="shared" si="12"/>
        <v>2025/11末</v>
      </c>
      <c r="B189" s="10" t="str">
        <f t="shared" si="12"/>
        <v>令和7/11末</v>
      </c>
      <c r="C189" s="18">
        <v>187</v>
      </c>
      <c r="D189" s="18">
        <v>247</v>
      </c>
      <c r="E189" s="19" t="s">
        <v>220</v>
      </c>
      <c r="F189" s="18"/>
      <c r="G189" s="18"/>
      <c r="H189" s="18"/>
      <c r="I189" s="18"/>
      <c r="J189" s="18"/>
      <c r="K189" s="18"/>
      <c r="L189" s="18"/>
      <c r="M189" s="7" t="s">
        <v>402</v>
      </c>
    </row>
    <row r="190" spans="1:13" x14ac:dyDescent="0.2">
      <c r="A190" s="8" t="str">
        <f t="shared" si="12"/>
        <v>2025/11末</v>
      </c>
      <c r="B190" s="8" t="str">
        <f t="shared" si="12"/>
        <v>令和7/11末</v>
      </c>
      <c r="C190" s="16">
        <v>188</v>
      </c>
      <c r="D190" s="16">
        <v>100</v>
      </c>
      <c r="E190" s="17" t="s">
        <v>221</v>
      </c>
      <c r="F190" s="16"/>
      <c r="G190" s="16"/>
      <c r="H190" s="16"/>
      <c r="I190" s="16"/>
      <c r="J190" s="16"/>
      <c r="K190" s="16"/>
      <c r="L190" s="16"/>
      <c r="M190" s="9" t="s">
        <v>403</v>
      </c>
    </row>
    <row r="191" spans="1:13" x14ac:dyDescent="0.2">
      <c r="A191" s="10" t="str">
        <f t="shared" si="12"/>
        <v>2025/11末</v>
      </c>
      <c r="B191" s="10" t="str">
        <f t="shared" si="12"/>
        <v>令和7/11末</v>
      </c>
      <c r="C191" s="18">
        <v>189</v>
      </c>
      <c r="D191" s="18">
        <v>101</v>
      </c>
      <c r="E191" s="19" t="s">
        <v>222</v>
      </c>
      <c r="F191" s="18"/>
      <c r="G191" s="18"/>
      <c r="H191" s="18"/>
      <c r="I191" s="18"/>
      <c r="J191" s="18"/>
      <c r="K191" s="18"/>
      <c r="L191" s="18"/>
      <c r="M191" s="7" t="s">
        <v>403</v>
      </c>
    </row>
    <row r="192" spans="1:13" x14ac:dyDescent="0.2">
      <c r="A192" s="8" t="str">
        <f t="shared" si="12"/>
        <v>2025/11末</v>
      </c>
      <c r="B192" s="8" t="str">
        <f t="shared" si="12"/>
        <v>令和7/11末</v>
      </c>
      <c r="C192" s="16">
        <v>190</v>
      </c>
      <c r="D192" s="16">
        <v>102</v>
      </c>
      <c r="E192" s="17" t="s">
        <v>223</v>
      </c>
      <c r="F192" s="16"/>
      <c r="G192" s="16"/>
      <c r="H192" s="16"/>
      <c r="I192" s="16"/>
      <c r="J192" s="16"/>
      <c r="K192" s="16"/>
      <c r="L192" s="16"/>
      <c r="M192" s="9" t="s">
        <v>403</v>
      </c>
    </row>
    <row r="193" spans="1:13" x14ac:dyDescent="0.2">
      <c r="A193" s="10" t="str">
        <f t="shared" si="12"/>
        <v>2025/11末</v>
      </c>
      <c r="B193" s="10" t="str">
        <f t="shared" si="12"/>
        <v>令和7/11末</v>
      </c>
      <c r="C193" s="18">
        <v>191</v>
      </c>
      <c r="D193" s="18">
        <v>132</v>
      </c>
      <c r="E193" s="19" t="s">
        <v>224</v>
      </c>
      <c r="F193" s="18"/>
      <c r="G193" s="18"/>
      <c r="H193" s="18"/>
      <c r="I193" s="18"/>
      <c r="J193" s="18"/>
      <c r="K193" s="18"/>
      <c r="L193" s="18"/>
      <c r="M193" s="7" t="s">
        <v>403</v>
      </c>
    </row>
    <row r="194" spans="1:13" x14ac:dyDescent="0.2">
      <c r="A194" s="8" t="str">
        <f t="shared" si="12"/>
        <v>2025/11末</v>
      </c>
      <c r="B194" s="8" t="str">
        <f t="shared" si="12"/>
        <v>令和7/11末</v>
      </c>
      <c r="C194" s="16">
        <v>192</v>
      </c>
      <c r="D194" s="16">
        <v>220</v>
      </c>
      <c r="E194" s="17" t="s">
        <v>225</v>
      </c>
      <c r="F194" s="16"/>
      <c r="G194" s="16"/>
      <c r="H194" s="16"/>
      <c r="I194" s="16"/>
      <c r="J194" s="16"/>
      <c r="K194" s="16"/>
      <c r="L194" s="16"/>
      <c r="M194" s="9" t="s">
        <v>404</v>
      </c>
    </row>
    <row r="195" spans="1:13" x14ac:dyDescent="0.2">
      <c r="A195" s="10" t="str">
        <f t="shared" si="12"/>
        <v>2025/11末</v>
      </c>
      <c r="B195" s="10" t="str">
        <f t="shared" si="12"/>
        <v>令和7/11末</v>
      </c>
      <c r="C195" s="18">
        <v>193</v>
      </c>
      <c r="D195" s="18">
        <v>221</v>
      </c>
      <c r="E195" s="19" t="s">
        <v>226</v>
      </c>
      <c r="F195" s="18"/>
      <c r="G195" s="18"/>
      <c r="H195" s="18"/>
      <c r="I195" s="18"/>
      <c r="J195" s="18"/>
      <c r="K195" s="18"/>
      <c r="L195" s="18"/>
      <c r="M195" s="7" t="s">
        <v>404</v>
      </c>
    </row>
    <row r="196" spans="1:13" x14ac:dyDescent="0.2">
      <c r="A196" s="8" t="str">
        <f t="shared" si="12"/>
        <v>2025/11末</v>
      </c>
      <c r="B196" s="8" t="str">
        <f t="shared" si="12"/>
        <v>令和7/11末</v>
      </c>
      <c r="C196" s="16">
        <v>194</v>
      </c>
      <c r="D196" s="16">
        <v>222</v>
      </c>
      <c r="E196" s="17" t="s">
        <v>227</v>
      </c>
      <c r="F196" s="16"/>
      <c r="G196" s="16"/>
      <c r="H196" s="16"/>
      <c r="I196" s="16"/>
      <c r="J196" s="16"/>
      <c r="K196" s="16"/>
      <c r="L196" s="16"/>
      <c r="M196" s="9" t="s">
        <v>404</v>
      </c>
    </row>
    <row r="197" spans="1:13" x14ac:dyDescent="0.2">
      <c r="A197" s="10" t="str">
        <f t="shared" ref="A197:B212" si="13">A196</f>
        <v>2025/11末</v>
      </c>
      <c r="B197" s="10" t="str">
        <f t="shared" si="13"/>
        <v>令和7/11末</v>
      </c>
      <c r="C197" s="18">
        <v>195</v>
      </c>
      <c r="D197" s="18">
        <v>223</v>
      </c>
      <c r="E197" s="19" t="s">
        <v>228</v>
      </c>
      <c r="F197" s="18"/>
      <c r="G197" s="18"/>
      <c r="H197" s="18"/>
      <c r="I197" s="18"/>
      <c r="J197" s="18"/>
      <c r="K197" s="18"/>
      <c r="L197" s="18"/>
      <c r="M197" s="7" t="s">
        <v>404</v>
      </c>
    </row>
    <row r="198" spans="1:13" x14ac:dyDescent="0.2">
      <c r="A198" s="8" t="str">
        <f t="shared" si="13"/>
        <v>2025/11末</v>
      </c>
      <c r="B198" s="8" t="str">
        <f t="shared" si="13"/>
        <v>令和7/11末</v>
      </c>
      <c r="C198" s="16">
        <v>196</v>
      </c>
      <c r="D198" s="16">
        <v>224</v>
      </c>
      <c r="E198" s="17" t="s">
        <v>229</v>
      </c>
      <c r="F198" s="16"/>
      <c r="G198" s="16"/>
      <c r="H198" s="16"/>
      <c r="I198" s="16"/>
      <c r="J198" s="16"/>
      <c r="K198" s="16"/>
      <c r="L198" s="16"/>
      <c r="M198" s="9" t="s">
        <v>404</v>
      </c>
    </row>
    <row r="199" spans="1:13" x14ac:dyDescent="0.2">
      <c r="A199" s="10" t="str">
        <f t="shared" si="13"/>
        <v>2025/11末</v>
      </c>
      <c r="B199" s="10" t="str">
        <f t="shared" si="13"/>
        <v>令和7/11末</v>
      </c>
      <c r="C199" s="18">
        <v>197</v>
      </c>
      <c r="D199" s="18">
        <v>225</v>
      </c>
      <c r="E199" s="19" t="s">
        <v>230</v>
      </c>
      <c r="F199" s="18"/>
      <c r="G199" s="18"/>
      <c r="H199" s="18"/>
      <c r="I199" s="18"/>
      <c r="J199" s="18"/>
      <c r="K199" s="18"/>
      <c r="L199" s="18"/>
      <c r="M199" s="7" t="s">
        <v>404</v>
      </c>
    </row>
    <row r="200" spans="1:13" x14ac:dyDescent="0.2">
      <c r="A200" s="8" t="str">
        <f t="shared" si="13"/>
        <v>2025/11末</v>
      </c>
      <c r="B200" s="8" t="str">
        <f t="shared" si="13"/>
        <v>令和7/11末</v>
      </c>
      <c r="C200" s="16">
        <v>198</v>
      </c>
      <c r="D200" s="16">
        <v>226</v>
      </c>
      <c r="E200" s="17" t="s">
        <v>231</v>
      </c>
      <c r="F200" s="16"/>
      <c r="G200" s="16"/>
      <c r="H200" s="16"/>
      <c r="I200" s="16"/>
      <c r="J200" s="16"/>
      <c r="K200" s="16"/>
      <c r="L200" s="16"/>
      <c r="M200" s="9" t="s">
        <v>404</v>
      </c>
    </row>
    <row r="201" spans="1:13" x14ac:dyDescent="0.2">
      <c r="A201" s="10" t="str">
        <f t="shared" si="13"/>
        <v>2025/11末</v>
      </c>
      <c r="B201" s="10" t="str">
        <f t="shared" si="13"/>
        <v>令和7/11末</v>
      </c>
      <c r="C201" s="18">
        <v>199</v>
      </c>
      <c r="D201" s="18">
        <v>227</v>
      </c>
      <c r="E201" s="19" t="s">
        <v>232</v>
      </c>
      <c r="F201" s="18"/>
      <c r="G201" s="18"/>
      <c r="H201" s="18"/>
      <c r="I201" s="18"/>
      <c r="J201" s="18"/>
      <c r="K201" s="18"/>
      <c r="L201" s="18"/>
      <c r="M201" s="7" t="s">
        <v>404</v>
      </c>
    </row>
    <row r="202" spans="1:13" x14ac:dyDescent="0.2">
      <c r="A202" s="8" t="str">
        <f t="shared" si="13"/>
        <v>2025/11末</v>
      </c>
      <c r="B202" s="8" t="str">
        <f t="shared" si="13"/>
        <v>令和7/11末</v>
      </c>
      <c r="C202" s="16">
        <v>200</v>
      </c>
      <c r="D202" s="16">
        <v>228</v>
      </c>
      <c r="E202" s="17" t="s">
        <v>233</v>
      </c>
      <c r="F202" s="16"/>
      <c r="G202" s="16"/>
      <c r="H202" s="16"/>
      <c r="I202" s="16"/>
      <c r="J202" s="16"/>
      <c r="K202" s="16"/>
      <c r="L202" s="16"/>
      <c r="M202" s="9" t="s">
        <v>404</v>
      </c>
    </row>
    <row r="203" spans="1:13" x14ac:dyDescent="0.2">
      <c r="A203" s="10" t="str">
        <f t="shared" si="13"/>
        <v>2025/11末</v>
      </c>
      <c r="B203" s="10" t="str">
        <f t="shared" si="13"/>
        <v>令和7/11末</v>
      </c>
      <c r="C203" s="18">
        <v>201</v>
      </c>
      <c r="D203" s="18">
        <v>230</v>
      </c>
      <c r="E203" s="19" t="s">
        <v>234</v>
      </c>
      <c r="F203" s="18"/>
      <c r="G203" s="18"/>
      <c r="H203" s="18"/>
      <c r="I203" s="18"/>
      <c r="J203" s="18"/>
      <c r="K203" s="18"/>
      <c r="L203" s="18"/>
      <c r="M203" s="7" t="s">
        <v>405</v>
      </c>
    </row>
    <row r="204" spans="1:13" x14ac:dyDescent="0.2">
      <c r="A204" s="8" t="str">
        <f t="shared" si="13"/>
        <v>2025/11末</v>
      </c>
      <c r="B204" s="8" t="str">
        <f t="shared" si="13"/>
        <v>令和7/11末</v>
      </c>
      <c r="C204" s="16">
        <v>202</v>
      </c>
      <c r="D204" s="16">
        <v>231</v>
      </c>
      <c r="E204" s="17" t="s">
        <v>235</v>
      </c>
      <c r="F204" s="16"/>
      <c r="G204" s="16"/>
      <c r="H204" s="16"/>
      <c r="I204" s="16"/>
      <c r="J204" s="16"/>
      <c r="K204" s="16"/>
      <c r="L204" s="16"/>
      <c r="M204" s="9" t="s">
        <v>405</v>
      </c>
    </row>
    <row r="205" spans="1:13" x14ac:dyDescent="0.2">
      <c r="A205" s="10" t="str">
        <f t="shared" si="13"/>
        <v>2025/11末</v>
      </c>
      <c r="B205" s="10" t="str">
        <f t="shared" si="13"/>
        <v>令和7/11末</v>
      </c>
      <c r="C205" s="18">
        <v>203</v>
      </c>
      <c r="D205" s="18">
        <v>232</v>
      </c>
      <c r="E205" s="19" t="s">
        <v>236</v>
      </c>
      <c r="F205" s="18"/>
      <c r="G205" s="18"/>
      <c r="H205" s="18"/>
      <c r="I205" s="18"/>
      <c r="J205" s="18"/>
      <c r="K205" s="18"/>
      <c r="L205" s="18"/>
      <c r="M205" s="7" t="s">
        <v>405</v>
      </c>
    </row>
    <row r="206" spans="1:13" x14ac:dyDescent="0.2">
      <c r="A206" s="8" t="str">
        <f t="shared" si="13"/>
        <v>2025/11末</v>
      </c>
      <c r="B206" s="8" t="str">
        <f t="shared" si="13"/>
        <v>令和7/11末</v>
      </c>
      <c r="C206" s="16">
        <v>204</v>
      </c>
      <c r="D206" s="16">
        <v>200</v>
      </c>
      <c r="E206" s="17" t="s">
        <v>237</v>
      </c>
      <c r="F206" s="16"/>
      <c r="G206" s="16"/>
      <c r="H206" s="16"/>
      <c r="I206" s="16"/>
      <c r="J206" s="16"/>
      <c r="K206" s="16"/>
      <c r="L206" s="16"/>
      <c r="M206" s="9" t="s">
        <v>406</v>
      </c>
    </row>
    <row r="207" spans="1:13" x14ac:dyDescent="0.2">
      <c r="A207" s="10" t="str">
        <f t="shared" si="13"/>
        <v>2025/11末</v>
      </c>
      <c r="B207" s="10" t="str">
        <f t="shared" si="13"/>
        <v>令和7/11末</v>
      </c>
      <c r="C207" s="18">
        <v>205</v>
      </c>
      <c r="D207" s="18">
        <v>201</v>
      </c>
      <c r="E207" s="19" t="s">
        <v>238</v>
      </c>
      <c r="F207" s="18"/>
      <c r="G207" s="18"/>
      <c r="H207" s="18"/>
      <c r="I207" s="18"/>
      <c r="J207" s="18"/>
      <c r="K207" s="18"/>
      <c r="L207" s="18"/>
      <c r="M207" s="7" t="s">
        <v>406</v>
      </c>
    </row>
    <row r="208" spans="1:13" x14ac:dyDescent="0.2">
      <c r="A208" s="8" t="str">
        <f t="shared" si="13"/>
        <v>2025/11末</v>
      </c>
      <c r="B208" s="8" t="str">
        <f t="shared" si="13"/>
        <v>令和7/11末</v>
      </c>
      <c r="C208" s="16">
        <v>206</v>
      </c>
      <c r="D208" s="16">
        <v>202</v>
      </c>
      <c r="E208" s="17" t="s">
        <v>239</v>
      </c>
      <c r="F208" s="16"/>
      <c r="G208" s="16"/>
      <c r="H208" s="16"/>
      <c r="I208" s="16"/>
      <c r="J208" s="16"/>
      <c r="K208" s="16"/>
      <c r="L208" s="16"/>
      <c r="M208" s="9" t="s">
        <v>406</v>
      </c>
    </row>
    <row r="209" spans="1:13" x14ac:dyDescent="0.2">
      <c r="A209" s="10" t="str">
        <f t="shared" si="13"/>
        <v>2025/11末</v>
      </c>
      <c r="B209" s="10" t="str">
        <f t="shared" si="13"/>
        <v>令和7/11末</v>
      </c>
      <c r="C209" s="18">
        <v>207</v>
      </c>
      <c r="D209" s="18">
        <v>203</v>
      </c>
      <c r="E209" s="19" t="s">
        <v>240</v>
      </c>
      <c r="F209" s="18"/>
      <c r="G209" s="18"/>
      <c r="H209" s="18"/>
      <c r="I209" s="18"/>
      <c r="J209" s="18"/>
      <c r="K209" s="18"/>
      <c r="L209" s="18"/>
      <c r="M209" s="7" t="s">
        <v>406</v>
      </c>
    </row>
    <row r="210" spans="1:13" x14ac:dyDescent="0.2">
      <c r="A210" s="8" t="str">
        <f t="shared" si="13"/>
        <v>2025/11末</v>
      </c>
      <c r="B210" s="8" t="str">
        <f t="shared" si="13"/>
        <v>令和7/11末</v>
      </c>
      <c r="C210" s="16">
        <v>208</v>
      </c>
      <c r="D210" s="16">
        <v>204</v>
      </c>
      <c r="E210" s="17" t="s">
        <v>241</v>
      </c>
      <c r="F210" s="16"/>
      <c r="G210" s="16"/>
      <c r="H210" s="16"/>
      <c r="I210" s="16"/>
      <c r="J210" s="16"/>
      <c r="K210" s="16"/>
      <c r="L210" s="16"/>
      <c r="M210" s="9" t="s">
        <v>406</v>
      </c>
    </row>
    <row r="211" spans="1:13" x14ac:dyDescent="0.2">
      <c r="A211" s="10" t="str">
        <f t="shared" si="13"/>
        <v>2025/11末</v>
      </c>
      <c r="B211" s="10" t="str">
        <f t="shared" si="13"/>
        <v>令和7/11末</v>
      </c>
      <c r="C211" s="18">
        <v>209</v>
      </c>
      <c r="D211" s="18">
        <v>205</v>
      </c>
      <c r="E211" s="19" t="s">
        <v>242</v>
      </c>
      <c r="F211" s="18"/>
      <c r="G211" s="18"/>
      <c r="H211" s="18"/>
      <c r="I211" s="18"/>
      <c r="J211" s="18"/>
      <c r="K211" s="18"/>
      <c r="L211" s="18"/>
      <c r="M211" s="7" t="s">
        <v>406</v>
      </c>
    </row>
    <row r="212" spans="1:13" x14ac:dyDescent="0.2">
      <c r="A212" s="8" t="str">
        <f t="shared" si="13"/>
        <v>2025/11末</v>
      </c>
      <c r="B212" s="8" t="str">
        <f t="shared" si="13"/>
        <v>令和7/11末</v>
      </c>
      <c r="C212" s="16">
        <v>210</v>
      </c>
      <c r="D212" s="16">
        <v>206</v>
      </c>
      <c r="E212" s="17" t="s">
        <v>243</v>
      </c>
      <c r="F212" s="16"/>
      <c r="G212" s="16"/>
      <c r="H212" s="16"/>
      <c r="I212" s="16"/>
      <c r="J212" s="16"/>
      <c r="K212" s="16"/>
      <c r="L212" s="16"/>
      <c r="M212" s="9" t="s">
        <v>406</v>
      </c>
    </row>
    <row r="213" spans="1:13" x14ac:dyDescent="0.2">
      <c r="A213" s="10" t="str">
        <f t="shared" ref="A213:B228" si="14">A212</f>
        <v>2025/11末</v>
      </c>
      <c r="B213" s="10" t="str">
        <f t="shared" si="14"/>
        <v>令和7/11末</v>
      </c>
      <c r="C213" s="18">
        <v>211</v>
      </c>
      <c r="D213" s="18">
        <v>207</v>
      </c>
      <c r="E213" s="19" t="s">
        <v>244</v>
      </c>
      <c r="F213" s="18"/>
      <c r="G213" s="18"/>
      <c r="H213" s="18"/>
      <c r="I213" s="18"/>
      <c r="J213" s="18"/>
      <c r="K213" s="18"/>
      <c r="L213" s="18"/>
      <c r="M213" s="7" t="s">
        <v>406</v>
      </c>
    </row>
    <row r="214" spans="1:13" x14ac:dyDescent="0.2">
      <c r="A214" s="8" t="str">
        <f t="shared" si="14"/>
        <v>2025/11末</v>
      </c>
      <c r="B214" s="8" t="str">
        <f t="shared" si="14"/>
        <v>令和7/11末</v>
      </c>
      <c r="C214" s="16">
        <v>212</v>
      </c>
      <c r="D214" s="16">
        <v>208</v>
      </c>
      <c r="E214" s="17" t="s">
        <v>245</v>
      </c>
      <c r="F214" s="16"/>
      <c r="G214" s="16"/>
      <c r="H214" s="16"/>
      <c r="I214" s="16"/>
      <c r="J214" s="16"/>
      <c r="K214" s="16"/>
      <c r="L214" s="16"/>
      <c r="M214" s="9" t="s">
        <v>406</v>
      </c>
    </row>
    <row r="215" spans="1:13" x14ac:dyDescent="0.2">
      <c r="A215" s="10" t="str">
        <f t="shared" si="14"/>
        <v>2025/11末</v>
      </c>
      <c r="B215" s="10" t="str">
        <f t="shared" si="14"/>
        <v>令和7/11末</v>
      </c>
      <c r="C215" s="18">
        <v>213</v>
      </c>
      <c r="D215" s="18">
        <v>209</v>
      </c>
      <c r="E215" s="19" t="s">
        <v>246</v>
      </c>
      <c r="F215" s="18"/>
      <c r="G215" s="18"/>
      <c r="H215" s="18"/>
      <c r="I215" s="18"/>
      <c r="J215" s="18"/>
      <c r="K215" s="18"/>
      <c r="L215" s="18"/>
      <c r="M215" s="7" t="s">
        <v>406</v>
      </c>
    </row>
    <row r="216" spans="1:13" x14ac:dyDescent="0.2">
      <c r="A216" s="8" t="str">
        <f t="shared" si="14"/>
        <v>2025/11末</v>
      </c>
      <c r="B216" s="8" t="str">
        <f t="shared" si="14"/>
        <v>令和7/11末</v>
      </c>
      <c r="C216" s="16">
        <v>214</v>
      </c>
      <c r="D216" s="16">
        <v>210</v>
      </c>
      <c r="E216" s="17" t="s">
        <v>247</v>
      </c>
      <c r="F216" s="16"/>
      <c r="G216" s="16"/>
      <c r="H216" s="16"/>
      <c r="I216" s="16"/>
      <c r="J216" s="16"/>
      <c r="K216" s="16"/>
      <c r="L216" s="16"/>
      <c r="M216" s="9" t="s">
        <v>406</v>
      </c>
    </row>
    <row r="217" spans="1:13" x14ac:dyDescent="0.2">
      <c r="A217" s="10" t="str">
        <f t="shared" si="14"/>
        <v>2025/11末</v>
      </c>
      <c r="B217" s="10" t="str">
        <f t="shared" si="14"/>
        <v>令和7/11末</v>
      </c>
      <c r="C217" s="18">
        <v>215</v>
      </c>
      <c r="D217" s="18">
        <v>211</v>
      </c>
      <c r="E217" s="19" t="s">
        <v>248</v>
      </c>
      <c r="F217" s="18"/>
      <c r="G217" s="18"/>
      <c r="H217" s="18"/>
      <c r="I217" s="18"/>
      <c r="J217" s="18"/>
      <c r="K217" s="18"/>
      <c r="L217" s="18"/>
      <c r="M217" s="7" t="s">
        <v>406</v>
      </c>
    </row>
    <row r="218" spans="1:13" x14ac:dyDescent="0.2">
      <c r="A218" s="8" t="str">
        <f t="shared" si="14"/>
        <v>2025/11末</v>
      </c>
      <c r="B218" s="8" t="str">
        <f t="shared" si="14"/>
        <v>令和7/11末</v>
      </c>
      <c r="C218" s="16">
        <v>216</v>
      </c>
      <c r="D218" s="16">
        <v>320</v>
      </c>
      <c r="E218" s="17" t="s">
        <v>249</v>
      </c>
      <c r="F218" s="16"/>
      <c r="G218" s="16"/>
      <c r="H218" s="16"/>
      <c r="I218" s="16"/>
      <c r="J218" s="16"/>
      <c r="K218" s="16"/>
      <c r="L218" s="16"/>
      <c r="M218" s="9" t="s">
        <v>407</v>
      </c>
    </row>
    <row r="219" spans="1:13" x14ac:dyDescent="0.2">
      <c r="A219" s="10" t="str">
        <f t="shared" si="14"/>
        <v>2025/11末</v>
      </c>
      <c r="B219" s="10" t="str">
        <f t="shared" si="14"/>
        <v>令和7/11末</v>
      </c>
      <c r="C219" s="18">
        <v>217</v>
      </c>
      <c r="D219" s="18">
        <v>323</v>
      </c>
      <c r="E219" s="19" t="s">
        <v>250</v>
      </c>
      <c r="F219" s="18"/>
      <c r="G219" s="18"/>
      <c r="H219" s="18"/>
      <c r="I219" s="18"/>
      <c r="J219" s="18"/>
      <c r="K219" s="18"/>
      <c r="L219" s="18"/>
      <c r="M219" s="7" t="s">
        <v>407</v>
      </c>
    </row>
    <row r="220" spans="1:13" x14ac:dyDescent="0.2">
      <c r="A220" s="8" t="str">
        <f t="shared" si="14"/>
        <v>2025/11末</v>
      </c>
      <c r="B220" s="8" t="str">
        <f t="shared" si="14"/>
        <v>令和7/11末</v>
      </c>
      <c r="C220" s="16">
        <v>218</v>
      </c>
      <c r="D220" s="16">
        <v>324</v>
      </c>
      <c r="E220" s="17" t="s">
        <v>251</v>
      </c>
      <c r="F220" s="16"/>
      <c r="G220" s="16"/>
      <c r="H220" s="16"/>
      <c r="I220" s="16"/>
      <c r="J220" s="16"/>
      <c r="K220" s="16"/>
      <c r="L220" s="16"/>
      <c r="M220" s="9" t="s">
        <v>407</v>
      </c>
    </row>
    <row r="221" spans="1:13" x14ac:dyDescent="0.2">
      <c r="A221" s="10" t="str">
        <f t="shared" si="14"/>
        <v>2025/11末</v>
      </c>
      <c r="B221" s="10" t="str">
        <f t="shared" si="14"/>
        <v>令和7/11末</v>
      </c>
      <c r="C221" s="18">
        <v>219</v>
      </c>
      <c r="D221" s="18">
        <v>325</v>
      </c>
      <c r="E221" s="19" t="s">
        <v>252</v>
      </c>
      <c r="F221" s="18"/>
      <c r="G221" s="18"/>
      <c r="H221" s="18"/>
      <c r="I221" s="18"/>
      <c r="J221" s="18"/>
      <c r="K221" s="18"/>
      <c r="L221" s="18"/>
      <c r="M221" s="7" t="s">
        <v>407</v>
      </c>
    </row>
    <row r="222" spans="1:13" x14ac:dyDescent="0.2">
      <c r="A222" s="8" t="str">
        <f t="shared" si="14"/>
        <v>2025/11末</v>
      </c>
      <c r="B222" s="8" t="str">
        <f t="shared" si="14"/>
        <v>令和7/11末</v>
      </c>
      <c r="C222" s="16">
        <v>220</v>
      </c>
      <c r="D222" s="16">
        <v>327</v>
      </c>
      <c r="E222" s="17" t="s">
        <v>253</v>
      </c>
      <c r="F222" s="16"/>
      <c r="G222" s="16"/>
      <c r="H222" s="16"/>
      <c r="I222" s="16"/>
      <c r="J222" s="16"/>
      <c r="K222" s="16"/>
      <c r="L222" s="16"/>
      <c r="M222" s="9" t="s">
        <v>407</v>
      </c>
    </row>
    <row r="223" spans="1:13" x14ac:dyDescent="0.2">
      <c r="A223" s="10" t="str">
        <f t="shared" si="14"/>
        <v>2025/11末</v>
      </c>
      <c r="B223" s="10" t="str">
        <f t="shared" si="14"/>
        <v>令和7/11末</v>
      </c>
      <c r="C223" s="18">
        <v>221</v>
      </c>
      <c r="D223" s="18">
        <v>328</v>
      </c>
      <c r="E223" s="19" t="s">
        <v>254</v>
      </c>
      <c r="F223" s="18"/>
      <c r="G223" s="18"/>
      <c r="H223" s="18"/>
      <c r="I223" s="18"/>
      <c r="J223" s="18"/>
      <c r="K223" s="18"/>
      <c r="L223" s="18"/>
      <c r="M223" s="7" t="s">
        <v>407</v>
      </c>
    </row>
    <row r="224" spans="1:13" x14ac:dyDescent="0.2">
      <c r="A224" s="8" t="str">
        <f t="shared" si="14"/>
        <v>2025/11末</v>
      </c>
      <c r="B224" s="8" t="str">
        <f t="shared" si="14"/>
        <v>令和7/11末</v>
      </c>
      <c r="C224" s="16">
        <v>222</v>
      </c>
      <c r="D224" s="16">
        <v>329</v>
      </c>
      <c r="E224" s="17" t="s">
        <v>255</v>
      </c>
      <c r="F224" s="16"/>
      <c r="G224" s="16"/>
      <c r="H224" s="16"/>
      <c r="I224" s="16"/>
      <c r="J224" s="16"/>
      <c r="K224" s="16"/>
      <c r="L224" s="16"/>
      <c r="M224" s="9" t="s">
        <v>407</v>
      </c>
    </row>
    <row r="225" spans="1:13" x14ac:dyDescent="0.2">
      <c r="A225" s="10" t="str">
        <f t="shared" si="14"/>
        <v>2025/11末</v>
      </c>
      <c r="B225" s="10" t="str">
        <f t="shared" si="14"/>
        <v>令和7/11末</v>
      </c>
      <c r="C225" s="18">
        <v>223</v>
      </c>
      <c r="D225" s="18">
        <v>331</v>
      </c>
      <c r="E225" s="19" t="s">
        <v>256</v>
      </c>
      <c r="F225" s="18"/>
      <c r="G225" s="18"/>
      <c r="H225" s="18"/>
      <c r="I225" s="18"/>
      <c r="J225" s="18"/>
      <c r="K225" s="18"/>
      <c r="L225" s="18"/>
      <c r="M225" s="7" t="s">
        <v>407</v>
      </c>
    </row>
    <row r="226" spans="1:13" x14ac:dyDescent="0.2">
      <c r="A226" s="8" t="str">
        <f t="shared" si="14"/>
        <v>2025/11末</v>
      </c>
      <c r="B226" s="8" t="str">
        <f t="shared" si="14"/>
        <v>令和7/11末</v>
      </c>
      <c r="C226" s="16">
        <v>224</v>
      </c>
      <c r="D226" s="16">
        <v>332</v>
      </c>
      <c r="E226" s="17" t="s">
        <v>257</v>
      </c>
      <c r="F226" s="16"/>
      <c r="G226" s="16"/>
      <c r="H226" s="16"/>
      <c r="I226" s="16"/>
      <c r="J226" s="16"/>
      <c r="K226" s="16"/>
      <c r="L226" s="16"/>
      <c r="M226" s="9" t="s">
        <v>407</v>
      </c>
    </row>
    <row r="227" spans="1:13" x14ac:dyDescent="0.2">
      <c r="A227" s="10" t="str">
        <f t="shared" si="14"/>
        <v>2025/11末</v>
      </c>
      <c r="B227" s="10" t="str">
        <f t="shared" si="14"/>
        <v>令和7/11末</v>
      </c>
      <c r="C227" s="18">
        <v>225</v>
      </c>
      <c r="D227" s="18">
        <v>333</v>
      </c>
      <c r="E227" s="19" t="s">
        <v>258</v>
      </c>
      <c r="F227" s="18"/>
      <c r="G227" s="18"/>
      <c r="H227" s="18"/>
      <c r="I227" s="18"/>
      <c r="J227" s="18"/>
      <c r="K227" s="18"/>
      <c r="L227" s="18"/>
      <c r="M227" s="7" t="s">
        <v>407</v>
      </c>
    </row>
    <row r="228" spans="1:13" x14ac:dyDescent="0.2">
      <c r="A228" s="8" t="str">
        <f t="shared" si="14"/>
        <v>2025/11末</v>
      </c>
      <c r="B228" s="8" t="str">
        <f t="shared" si="14"/>
        <v>令和7/11末</v>
      </c>
      <c r="C228" s="16">
        <v>226</v>
      </c>
      <c r="D228" s="16">
        <v>334</v>
      </c>
      <c r="E228" s="17" t="s">
        <v>259</v>
      </c>
      <c r="F228" s="16"/>
      <c r="G228" s="16"/>
      <c r="H228" s="16"/>
      <c r="I228" s="16"/>
      <c r="J228" s="16"/>
      <c r="K228" s="16"/>
      <c r="L228" s="16"/>
      <c r="M228" s="9" t="s">
        <v>407</v>
      </c>
    </row>
    <row r="229" spans="1:13" x14ac:dyDescent="0.2">
      <c r="A229" s="10" t="str">
        <f t="shared" ref="A229:B244" si="15">A228</f>
        <v>2025/11末</v>
      </c>
      <c r="B229" s="10" t="str">
        <f t="shared" si="15"/>
        <v>令和7/11末</v>
      </c>
      <c r="C229" s="18">
        <v>227</v>
      </c>
      <c r="D229" s="18">
        <v>335</v>
      </c>
      <c r="E229" s="19" t="s">
        <v>260</v>
      </c>
      <c r="F229" s="18"/>
      <c r="G229" s="18"/>
      <c r="H229" s="18"/>
      <c r="I229" s="18"/>
      <c r="J229" s="18"/>
      <c r="K229" s="18"/>
      <c r="L229" s="18"/>
      <c r="M229" s="7" t="s">
        <v>407</v>
      </c>
    </row>
    <row r="230" spans="1:13" x14ac:dyDescent="0.2">
      <c r="A230" s="8" t="str">
        <f t="shared" si="15"/>
        <v>2025/11末</v>
      </c>
      <c r="B230" s="8" t="str">
        <f t="shared" si="15"/>
        <v>令和7/11末</v>
      </c>
      <c r="C230" s="16">
        <v>228</v>
      </c>
      <c r="D230" s="16">
        <v>336</v>
      </c>
      <c r="E230" s="17" t="s">
        <v>261</v>
      </c>
      <c r="F230" s="16"/>
      <c r="G230" s="16"/>
      <c r="H230" s="16"/>
      <c r="I230" s="16"/>
      <c r="J230" s="16"/>
      <c r="K230" s="16"/>
      <c r="L230" s="16"/>
      <c r="M230" s="9" t="s">
        <v>407</v>
      </c>
    </row>
    <row r="231" spans="1:13" x14ac:dyDescent="0.2">
      <c r="A231" s="10" t="str">
        <f t="shared" si="15"/>
        <v>2025/11末</v>
      </c>
      <c r="B231" s="10" t="str">
        <f t="shared" si="15"/>
        <v>令和7/11末</v>
      </c>
      <c r="C231" s="18">
        <v>229</v>
      </c>
      <c r="D231" s="18">
        <v>338</v>
      </c>
      <c r="E231" s="19" t="s">
        <v>164</v>
      </c>
      <c r="F231" s="18"/>
      <c r="G231" s="18"/>
      <c r="H231" s="18"/>
      <c r="I231" s="18"/>
      <c r="J231" s="18"/>
      <c r="K231" s="18"/>
      <c r="L231" s="18"/>
      <c r="M231" s="7" t="s">
        <v>407</v>
      </c>
    </row>
    <row r="232" spans="1:13" x14ac:dyDescent="0.2">
      <c r="A232" s="8" t="str">
        <f t="shared" si="15"/>
        <v>2025/11末</v>
      </c>
      <c r="B232" s="8" t="str">
        <f t="shared" si="15"/>
        <v>令和7/11末</v>
      </c>
      <c r="C232" s="16">
        <v>230</v>
      </c>
      <c r="D232" s="16">
        <v>339</v>
      </c>
      <c r="E232" s="17" t="s">
        <v>262</v>
      </c>
      <c r="F232" s="16"/>
      <c r="G232" s="16"/>
      <c r="H232" s="16"/>
      <c r="I232" s="16"/>
      <c r="J232" s="16"/>
      <c r="K232" s="16"/>
      <c r="L232" s="16"/>
      <c r="M232" s="9" t="s">
        <v>407</v>
      </c>
    </row>
    <row r="233" spans="1:13" x14ac:dyDescent="0.2">
      <c r="A233" s="10" t="str">
        <f t="shared" si="15"/>
        <v>2025/11末</v>
      </c>
      <c r="B233" s="10" t="str">
        <f t="shared" si="15"/>
        <v>令和7/11末</v>
      </c>
      <c r="C233" s="18">
        <v>231</v>
      </c>
      <c r="D233" s="18">
        <v>340</v>
      </c>
      <c r="E233" s="19" t="s">
        <v>263</v>
      </c>
      <c r="F233" s="18"/>
      <c r="G233" s="18"/>
      <c r="H233" s="18"/>
      <c r="I233" s="18"/>
      <c r="J233" s="18"/>
      <c r="K233" s="18"/>
      <c r="L233" s="18"/>
      <c r="M233" s="7" t="s">
        <v>407</v>
      </c>
    </row>
    <row r="234" spans="1:13" x14ac:dyDescent="0.2">
      <c r="A234" s="8" t="str">
        <f t="shared" si="15"/>
        <v>2025/11末</v>
      </c>
      <c r="B234" s="8" t="str">
        <f t="shared" si="15"/>
        <v>令和7/11末</v>
      </c>
      <c r="C234" s="16">
        <v>232</v>
      </c>
      <c r="D234" s="16">
        <v>341</v>
      </c>
      <c r="E234" s="17" t="s">
        <v>264</v>
      </c>
      <c r="F234" s="16"/>
      <c r="G234" s="16"/>
      <c r="H234" s="16"/>
      <c r="I234" s="16"/>
      <c r="J234" s="16"/>
      <c r="K234" s="16"/>
      <c r="L234" s="16"/>
      <c r="M234" s="9" t="s">
        <v>407</v>
      </c>
    </row>
    <row r="235" spans="1:13" x14ac:dyDescent="0.2">
      <c r="A235" s="10" t="str">
        <f t="shared" si="15"/>
        <v>2025/11末</v>
      </c>
      <c r="B235" s="10" t="str">
        <f t="shared" si="15"/>
        <v>令和7/11末</v>
      </c>
      <c r="C235" s="18">
        <v>233</v>
      </c>
      <c r="D235" s="18">
        <v>343</v>
      </c>
      <c r="E235" s="19" t="s">
        <v>265</v>
      </c>
      <c r="F235" s="18"/>
      <c r="G235" s="18"/>
      <c r="H235" s="18"/>
      <c r="I235" s="18"/>
      <c r="J235" s="18"/>
      <c r="K235" s="18"/>
      <c r="L235" s="18"/>
      <c r="M235" s="7" t="s">
        <v>407</v>
      </c>
    </row>
    <row r="236" spans="1:13" x14ac:dyDescent="0.2">
      <c r="A236" s="8" t="str">
        <f t="shared" si="15"/>
        <v>2025/11末</v>
      </c>
      <c r="B236" s="8" t="str">
        <f t="shared" si="15"/>
        <v>令和7/11末</v>
      </c>
      <c r="C236" s="16">
        <v>234</v>
      </c>
      <c r="D236" s="16">
        <v>344</v>
      </c>
      <c r="E236" s="17" t="s">
        <v>266</v>
      </c>
      <c r="F236" s="16"/>
      <c r="G236" s="16"/>
      <c r="H236" s="16"/>
      <c r="I236" s="16"/>
      <c r="J236" s="16"/>
      <c r="K236" s="16"/>
      <c r="L236" s="16"/>
      <c r="M236" s="9" t="s">
        <v>407</v>
      </c>
    </row>
    <row r="237" spans="1:13" x14ac:dyDescent="0.2">
      <c r="A237" s="10" t="str">
        <f t="shared" si="15"/>
        <v>2025/11末</v>
      </c>
      <c r="B237" s="10" t="str">
        <f t="shared" si="15"/>
        <v>令和7/11末</v>
      </c>
      <c r="C237" s="18">
        <v>235</v>
      </c>
      <c r="D237" s="18">
        <v>345</v>
      </c>
      <c r="E237" s="19" t="s">
        <v>267</v>
      </c>
      <c r="F237" s="18"/>
      <c r="G237" s="18"/>
      <c r="H237" s="18"/>
      <c r="I237" s="18"/>
      <c r="J237" s="18"/>
      <c r="K237" s="18"/>
      <c r="L237" s="18"/>
      <c r="M237" s="7" t="s">
        <v>407</v>
      </c>
    </row>
    <row r="238" spans="1:13" x14ac:dyDescent="0.2">
      <c r="A238" s="8" t="str">
        <f t="shared" si="15"/>
        <v>2025/11末</v>
      </c>
      <c r="B238" s="8" t="str">
        <f t="shared" si="15"/>
        <v>令和7/11末</v>
      </c>
      <c r="C238" s="16">
        <v>236</v>
      </c>
      <c r="D238" s="16">
        <v>346</v>
      </c>
      <c r="E238" s="17" t="s">
        <v>268</v>
      </c>
      <c r="F238" s="16"/>
      <c r="G238" s="16"/>
      <c r="H238" s="16"/>
      <c r="I238" s="16"/>
      <c r="J238" s="16"/>
      <c r="K238" s="16"/>
      <c r="L238" s="16"/>
      <c r="M238" s="9" t="s">
        <v>407</v>
      </c>
    </row>
    <row r="239" spans="1:13" x14ac:dyDescent="0.2">
      <c r="A239" s="10" t="str">
        <f t="shared" si="15"/>
        <v>2025/11末</v>
      </c>
      <c r="B239" s="10" t="str">
        <f t="shared" si="15"/>
        <v>令和7/11末</v>
      </c>
      <c r="C239" s="18">
        <v>237</v>
      </c>
      <c r="D239" s="18">
        <v>347</v>
      </c>
      <c r="E239" s="19" t="s">
        <v>269</v>
      </c>
      <c r="F239" s="18"/>
      <c r="G239" s="18"/>
      <c r="H239" s="18"/>
      <c r="I239" s="18"/>
      <c r="J239" s="18"/>
      <c r="K239" s="18"/>
      <c r="L239" s="18"/>
      <c r="M239" s="7" t="s">
        <v>407</v>
      </c>
    </row>
    <row r="240" spans="1:13" x14ac:dyDescent="0.2">
      <c r="A240" s="8" t="str">
        <f t="shared" si="15"/>
        <v>2025/11末</v>
      </c>
      <c r="B240" s="8" t="str">
        <f t="shared" si="15"/>
        <v>令和7/11末</v>
      </c>
      <c r="C240" s="16">
        <v>238</v>
      </c>
      <c r="D240" s="16">
        <v>348</v>
      </c>
      <c r="E240" s="17" t="s">
        <v>270</v>
      </c>
      <c r="F240" s="16"/>
      <c r="G240" s="16"/>
      <c r="H240" s="16"/>
      <c r="I240" s="16"/>
      <c r="J240" s="16"/>
      <c r="K240" s="16"/>
      <c r="L240" s="16"/>
      <c r="M240" s="9" t="s">
        <v>407</v>
      </c>
    </row>
    <row r="241" spans="1:13" x14ac:dyDescent="0.2">
      <c r="A241" s="10" t="str">
        <f t="shared" si="15"/>
        <v>2025/11末</v>
      </c>
      <c r="B241" s="10" t="str">
        <f t="shared" si="15"/>
        <v>令和7/11末</v>
      </c>
      <c r="C241" s="18">
        <v>239</v>
      </c>
      <c r="D241" s="18">
        <v>349</v>
      </c>
      <c r="E241" s="19" t="s">
        <v>271</v>
      </c>
      <c r="F241" s="18"/>
      <c r="G241" s="18"/>
      <c r="H241" s="18"/>
      <c r="I241" s="18"/>
      <c r="J241" s="18"/>
      <c r="K241" s="18"/>
      <c r="L241" s="18"/>
      <c r="M241" s="7" t="s">
        <v>407</v>
      </c>
    </row>
    <row r="242" spans="1:13" x14ac:dyDescent="0.2">
      <c r="A242" s="8" t="str">
        <f t="shared" si="15"/>
        <v>2025/11末</v>
      </c>
      <c r="B242" s="8" t="str">
        <f t="shared" si="15"/>
        <v>令和7/11末</v>
      </c>
      <c r="C242" s="16">
        <v>240</v>
      </c>
      <c r="D242" s="16">
        <v>250</v>
      </c>
      <c r="E242" s="17" t="s">
        <v>272</v>
      </c>
      <c r="F242" s="16"/>
      <c r="G242" s="16"/>
      <c r="H242" s="16"/>
      <c r="I242" s="16"/>
      <c r="J242" s="16"/>
      <c r="K242" s="16"/>
      <c r="L242" s="16"/>
      <c r="M242" s="9" t="s">
        <v>408</v>
      </c>
    </row>
    <row r="243" spans="1:13" x14ac:dyDescent="0.2">
      <c r="A243" s="10" t="str">
        <f t="shared" si="15"/>
        <v>2025/11末</v>
      </c>
      <c r="B243" s="10" t="str">
        <f t="shared" si="15"/>
        <v>令和7/11末</v>
      </c>
      <c r="C243" s="18">
        <v>241</v>
      </c>
      <c r="D243" s="18">
        <v>251</v>
      </c>
      <c r="E243" s="19" t="s">
        <v>273</v>
      </c>
      <c r="F243" s="18"/>
      <c r="G243" s="18"/>
      <c r="H243" s="18"/>
      <c r="I243" s="18"/>
      <c r="J243" s="18"/>
      <c r="K243" s="18"/>
      <c r="L243" s="18"/>
      <c r="M243" s="7" t="s">
        <v>408</v>
      </c>
    </row>
    <row r="244" spans="1:13" x14ac:dyDescent="0.2">
      <c r="A244" s="8" t="str">
        <f t="shared" si="15"/>
        <v>2025/11末</v>
      </c>
      <c r="B244" s="8" t="str">
        <f t="shared" si="15"/>
        <v>令和7/11末</v>
      </c>
      <c r="C244" s="16">
        <v>242</v>
      </c>
      <c r="D244" s="16">
        <v>252</v>
      </c>
      <c r="E244" s="17" t="s">
        <v>274</v>
      </c>
      <c r="F244" s="16"/>
      <c r="G244" s="16"/>
      <c r="H244" s="16"/>
      <c r="I244" s="16"/>
      <c r="J244" s="16"/>
      <c r="K244" s="16"/>
      <c r="L244" s="16"/>
      <c r="M244" s="9" t="s">
        <v>408</v>
      </c>
    </row>
    <row r="245" spans="1:13" x14ac:dyDescent="0.2">
      <c r="A245" s="10" t="str">
        <f t="shared" ref="A245:B260" si="16">A244</f>
        <v>2025/11末</v>
      </c>
      <c r="B245" s="10" t="str">
        <f t="shared" si="16"/>
        <v>令和7/11末</v>
      </c>
      <c r="C245" s="18">
        <v>243</v>
      </c>
      <c r="D245" s="18">
        <v>253</v>
      </c>
      <c r="E245" s="19" t="s">
        <v>275</v>
      </c>
      <c r="F245" s="18"/>
      <c r="G245" s="18"/>
      <c r="H245" s="18"/>
      <c r="I245" s="18"/>
      <c r="J245" s="18"/>
      <c r="K245" s="18"/>
      <c r="L245" s="18"/>
      <c r="M245" s="7" t="s">
        <v>408</v>
      </c>
    </row>
    <row r="246" spans="1:13" x14ac:dyDescent="0.2">
      <c r="A246" s="8" t="str">
        <f t="shared" si="16"/>
        <v>2025/11末</v>
      </c>
      <c r="B246" s="8" t="str">
        <f t="shared" si="16"/>
        <v>令和7/11末</v>
      </c>
      <c r="C246" s="16">
        <v>244</v>
      </c>
      <c r="D246" s="16">
        <v>254</v>
      </c>
      <c r="E246" s="17" t="s">
        <v>276</v>
      </c>
      <c r="F246" s="16"/>
      <c r="G246" s="16"/>
      <c r="H246" s="16"/>
      <c r="I246" s="16"/>
      <c r="J246" s="16"/>
      <c r="K246" s="16"/>
      <c r="L246" s="16"/>
      <c r="M246" s="9" t="s">
        <v>408</v>
      </c>
    </row>
    <row r="247" spans="1:13" x14ac:dyDescent="0.2">
      <c r="A247" s="10" t="str">
        <f t="shared" si="16"/>
        <v>2025/11末</v>
      </c>
      <c r="B247" s="10" t="str">
        <f t="shared" si="16"/>
        <v>令和7/11末</v>
      </c>
      <c r="C247" s="18">
        <v>245</v>
      </c>
      <c r="D247" s="18">
        <v>255</v>
      </c>
      <c r="E247" s="19" t="s">
        <v>468</v>
      </c>
      <c r="F247" s="18"/>
      <c r="G247" s="18"/>
      <c r="H247" s="18"/>
      <c r="I247" s="18"/>
      <c r="J247" s="18"/>
      <c r="K247" s="18"/>
      <c r="L247" s="18"/>
      <c r="M247" s="7" t="s">
        <v>408</v>
      </c>
    </row>
    <row r="248" spans="1:13" x14ac:dyDescent="0.2">
      <c r="A248" s="8" t="str">
        <f t="shared" si="16"/>
        <v>2025/11末</v>
      </c>
      <c r="B248" s="8" t="str">
        <f t="shared" si="16"/>
        <v>令和7/11末</v>
      </c>
      <c r="C248" s="16">
        <v>246</v>
      </c>
      <c r="D248" s="16">
        <v>256</v>
      </c>
      <c r="E248" s="17" t="s">
        <v>277</v>
      </c>
      <c r="F248" s="16"/>
      <c r="G248" s="16"/>
      <c r="H248" s="16"/>
      <c r="I248" s="16"/>
      <c r="J248" s="16"/>
      <c r="K248" s="16"/>
      <c r="L248" s="16"/>
      <c r="M248" s="9" t="s">
        <v>408</v>
      </c>
    </row>
    <row r="249" spans="1:13" x14ac:dyDescent="0.2">
      <c r="A249" s="10" t="str">
        <f t="shared" si="16"/>
        <v>2025/11末</v>
      </c>
      <c r="B249" s="10" t="str">
        <f t="shared" si="16"/>
        <v>令和7/11末</v>
      </c>
      <c r="C249" s="18">
        <v>247</v>
      </c>
      <c r="D249" s="18">
        <v>257</v>
      </c>
      <c r="E249" s="19" t="s">
        <v>469</v>
      </c>
      <c r="F249" s="18"/>
      <c r="G249" s="18"/>
      <c r="H249" s="18"/>
      <c r="I249" s="18"/>
      <c r="J249" s="18"/>
      <c r="K249" s="18"/>
      <c r="L249" s="18"/>
      <c r="M249" s="7" t="s">
        <v>408</v>
      </c>
    </row>
    <row r="250" spans="1:13" x14ac:dyDescent="0.2">
      <c r="A250" s="8" t="str">
        <f t="shared" si="16"/>
        <v>2025/11末</v>
      </c>
      <c r="B250" s="8" t="str">
        <f t="shared" si="16"/>
        <v>令和7/11末</v>
      </c>
      <c r="C250" s="16">
        <v>248</v>
      </c>
      <c r="D250" s="16">
        <v>258</v>
      </c>
      <c r="E250" s="17" t="s">
        <v>278</v>
      </c>
      <c r="F250" s="16"/>
      <c r="G250" s="16"/>
      <c r="H250" s="16"/>
      <c r="I250" s="16"/>
      <c r="J250" s="16"/>
      <c r="K250" s="16"/>
      <c r="L250" s="16"/>
      <c r="M250" s="9" t="s">
        <v>408</v>
      </c>
    </row>
    <row r="251" spans="1:13" x14ac:dyDescent="0.2">
      <c r="A251" s="10" t="str">
        <f t="shared" si="16"/>
        <v>2025/11末</v>
      </c>
      <c r="B251" s="10" t="str">
        <f t="shared" si="16"/>
        <v>令和7/11末</v>
      </c>
      <c r="C251" s="18">
        <v>249</v>
      </c>
      <c r="D251" s="18">
        <v>259</v>
      </c>
      <c r="E251" s="19" t="s">
        <v>470</v>
      </c>
      <c r="F251" s="18"/>
      <c r="G251" s="18"/>
      <c r="H251" s="18"/>
      <c r="I251" s="18"/>
      <c r="J251" s="18"/>
      <c r="K251" s="18"/>
      <c r="L251" s="18"/>
      <c r="M251" s="7" t="s">
        <v>408</v>
      </c>
    </row>
    <row r="252" spans="1:13" x14ac:dyDescent="0.2">
      <c r="A252" s="8" t="str">
        <f t="shared" si="16"/>
        <v>2025/11末</v>
      </c>
      <c r="B252" s="8" t="str">
        <f t="shared" si="16"/>
        <v>令和7/11末</v>
      </c>
      <c r="C252" s="16">
        <v>250</v>
      </c>
      <c r="D252" s="16">
        <v>270</v>
      </c>
      <c r="E252" s="17" t="s">
        <v>279</v>
      </c>
      <c r="F252" s="16"/>
      <c r="G252" s="16"/>
      <c r="H252" s="16"/>
      <c r="I252" s="16"/>
      <c r="J252" s="16"/>
      <c r="K252" s="16"/>
      <c r="L252" s="16"/>
      <c r="M252" s="9" t="s">
        <v>409</v>
      </c>
    </row>
    <row r="253" spans="1:13" x14ac:dyDescent="0.2">
      <c r="A253" s="10" t="str">
        <f t="shared" si="16"/>
        <v>2025/11末</v>
      </c>
      <c r="B253" s="10" t="str">
        <f t="shared" si="16"/>
        <v>令和7/11末</v>
      </c>
      <c r="C253" s="18">
        <v>251</v>
      </c>
      <c r="D253" s="18">
        <v>271</v>
      </c>
      <c r="E253" s="19" t="s">
        <v>280</v>
      </c>
      <c r="F253" s="18"/>
      <c r="G253" s="18"/>
      <c r="H253" s="18"/>
      <c r="I253" s="18"/>
      <c r="J253" s="18"/>
      <c r="K253" s="18"/>
      <c r="L253" s="18"/>
      <c r="M253" s="7" t="s">
        <v>409</v>
      </c>
    </row>
    <row r="254" spans="1:13" x14ac:dyDescent="0.2">
      <c r="A254" s="8" t="str">
        <f t="shared" si="16"/>
        <v>2025/11末</v>
      </c>
      <c r="B254" s="8" t="str">
        <f t="shared" si="16"/>
        <v>令和7/11末</v>
      </c>
      <c r="C254" s="16">
        <v>252</v>
      </c>
      <c r="D254" s="16">
        <v>272</v>
      </c>
      <c r="E254" s="17" t="s">
        <v>281</v>
      </c>
      <c r="F254" s="16"/>
      <c r="G254" s="16"/>
      <c r="H254" s="16"/>
      <c r="I254" s="16"/>
      <c r="J254" s="16"/>
      <c r="K254" s="16"/>
      <c r="L254" s="16"/>
      <c r="M254" s="9" t="s">
        <v>409</v>
      </c>
    </row>
    <row r="255" spans="1:13" x14ac:dyDescent="0.2">
      <c r="A255" s="10" t="str">
        <f t="shared" si="16"/>
        <v>2025/11末</v>
      </c>
      <c r="B255" s="10" t="str">
        <f t="shared" si="16"/>
        <v>令和7/11末</v>
      </c>
      <c r="C255" s="18">
        <v>253</v>
      </c>
      <c r="D255" s="18">
        <v>273</v>
      </c>
      <c r="E255" s="19" t="s">
        <v>282</v>
      </c>
      <c r="F255" s="18"/>
      <c r="G255" s="18"/>
      <c r="H255" s="18"/>
      <c r="I255" s="18"/>
      <c r="J255" s="18"/>
      <c r="K255" s="18"/>
      <c r="L255" s="18"/>
      <c r="M255" s="7" t="s">
        <v>409</v>
      </c>
    </row>
    <row r="256" spans="1:13" x14ac:dyDescent="0.2">
      <c r="A256" s="8" t="str">
        <f t="shared" si="16"/>
        <v>2025/11末</v>
      </c>
      <c r="B256" s="8" t="str">
        <f t="shared" si="16"/>
        <v>令和7/11末</v>
      </c>
      <c r="C256" s="16">
        <v>254</v>
      </c>
      <c r="D256" s="16">
        <v>274</v>
      </c>
      <c r="E256" s="17" t="s">
        <v>283</v>
      </c>
      <c r="F256" s="16"/>
      <c r="G256" s="16"/>
      <c r="H256" s="16"/>
      <c r="I256" s="16"/>
      <c r="J256" s="16"/>
      <c r="K256" s="16"/>
      <c r="L256" s="16"/>
      <c r="M256" s="9" t="s">
        <v>409</v>
      </c>
    </row>
    <row r="257" spans="1:13" x14ac:dyDescent="0.2">
      <c r="A257" s="10" t="str">
        <f t="shared" si="16"/>
        <v>2025/11末</v>
      </c>
      <c r="B257" s="10" t="str">
        <f t="shared" si="16"/>
        <v>令和7/11末</v>
      </c>
      <c r="C257" s="18">
        <v>255</v>
      </c>
      <c r="D257" s="18">
        <v>275</v>
      </c>
      <c r="E257" s="19" t="s">
        <v>284</v>
      </c>
      <c r="F257" s="18"/>
      <c r="G257" s="18"/>
      <c r="H257" s="18"/>
      <c r="I257" s="18"/>
      <c r="J257" s="18"/>
      <c r="K257" s="18"/>
      <c r="L257" s="18"/>
      <c r="M257" s="7" t="s">
        <v>409</v>
      </c>
    </row>
    <row r="258" spans="1:13" x14ac:dyDescent="0.2">
      <c r="A258" s="8" t="str">
        <f t="shared" si="16"/>
        <v>2025/11末</v>
      </c>
      <c r="B258" s="8" t="str">
        <f t="shared" si="16"/>
        <v>令和7/11末</v>
      </c>
      <c r="C258" s="16">
        <v>256</v>
      </c>
      <c r="D258" s="16">
        <v>276</v>
      </c>
      <c r="E258" s="17" t="s">
        <v>285</v>
      </c>
      <c r="F258" s="16"/>
      <c r="G258" s="16"/>
      <c r="H258" s="16"/>
      <c r="I258" s="16"/>
      <c r="J258" s="16"/>
      <c r="K258" s="16"/>
      <c r="L258" s="16"/>
      <c r="M258" s="9" t="s">
        <v>409</v>
      </c>
    </row>
    <row r="259" spans="1:13" x14ac:dyDescent="0.2">
      <c r="A259" s="10" t="str">
        <f t="shared" si="16"/>
        <v>2025/11末</v>
      </c>
      <c r="B259" s="10" t="str">
        <f t="shared" si="16"/>
        <v>令和7/11末</v>
      </c>
      <c r="C259" s="18">
        <v>257</v>
      </c>
      <c r="D259" s="18">
        <v>277</v>
      </c>
      <c r="E259" s="19" t="s">
        <v>286</v>
      </c>
      <c r="F259" s="18"/>
      <c r="G259" s="18"/>
      <c r="H259" s="18"/>
      <c r="I259" s="18"/>
      <c r="J259" s="18"/>
      <c r="K259" s="18"/>
      <c r="L259" s="18"/>
      <c r="M259" s="7" t="s">
        <v>409</v>
      </c>
    </row>
    <row r="260" spans="1:13" x14ac:dyDescent="0.2">
      <c r="A260" s="8" t="str">
        <f t="shared" si="16"/>
        <v>2025/11末</v>
      </c>
      <c r="B260" s="8" t="str">
        <f t="shared" si="16"/>
        <v>令和7/11末</v>
      </c>
      <c r="C260" s="16">
        <v>258</v>
      </c>
      <c r="D260" s="16">
        <v>278</v>
      </c>
      <c r="E260" s="17" t="s">
        <v>287</v>
      </c>
      <c r="F260" s="16"/>
      <c r="G260" s="16"/>
      <c r="H260" s="16"/>
      <c r="I260" s="16"/>
      <c r="J260" s="16"/>
      <c r="K260" s="16"/>
      <c r="L260" s="16"/>
      <c r="M260" s="9" t="s">
        <v>409</v>
      </c>
    </row>
    <row r="261" spans="1:13" x14ac:dyDescent="0.2">
      <c r="A261" s="10" t="str">
        <f t="shared" ref="A261:B276" si="17">A260</f>
        <v>2025/11末</v>
      </c>
      <c r="B261" s="10" t="str">
        <f t="shared" si="17"/>
        <v>令和7/11末</v>
      </c>
      <c r="C261" s="18">
        <v>259</v>
      </c>
      <c r="D261" s="18">
        <v>280</v>
      </c>
      <c r="E261" s="19" t="s">
        <v>471</v>
      </c>
      <c r="F261" s="18"/>
      <c r="G261" s="18"/>
      <c r="H261" s="18"/>
      <c r="I261" s="18"/>
      <c r="J261" s="18"/>
      <c r="K261" s="18"/>
      <c r="L261" s="18"/>
      <c r="M261" s="7" t="s">
        <v>410</v>
      </c>
    </row>
    <row r="262" spans="1:13" x14ac:dyDescent="0.2">
      <c r="A262" s="8" t="str">
        <f t="shared" si="17"/>
        <v>2025/11末</v>
      </c>
      <c r="B262" s="8" t="str">
        <f t="shared" si="17"/>
        <v>令和7/11末</v>
      </c>
      <c r="C262" s="16">
        <v>260</v>
      </c>
      <c r="D262" s="16">
        <v>281</v>
      </c>
      <c r="E262" s="17" t="s">
        <v>478</v>
      </c>
      <c r="F262" s="16"/>
      <c r="G262" s="16"/>
      <c r="H262" s="16"/>
      <c r="I262" s="16"/>
      <c r="J262" s="16"/>
      <c r="K262" s="16"/>
      <c r="L262" s="16"/>
      <c r="M262" s="9" t="s">
        <v>410</v>
      </c>
    </row>
    <row r="263" spans="1:13" x14ac:dyDescent="0.2">
      <c r="A263" s="10" t="str">
        <f t="shared" si="17"/>
        <v>2025/11末</v>
      </c>
      <c r="B263" s="10" t="str">
        <f t="shared" si="17"/>
        <v>令和7/11末</v>
      </c>
      <c r="C263" s="18">
        <v>261</v>
      </c>
      <c r="D263" s="18">
        <v>282</v>
      </c>
      <c r="E263" s="19" t="s">
        <v>479</v>
      </c>
      <c r="F263" s="18"/>
      <c r="G263" s="18"/>
      <c r="H263" s="18"/>
      <c r="I263" s="18"/>
      <c r="J263" s="18"/>
      <c r="K263" s="18"/>
      <c r="L263" s="18"/>
      <c r="M263" s="7" t="s">
        <v>410</v>
      </c>
    </row>
    <row r="264" spans="1:13" x14ac:dyDescent="0.2">
      <c r="A264" s="8" t="str">
        <f t="shared" si="17"/>
        <v>2025/11末</v>
      </c>
      <c r="B264" s="8" t="str">
        <f t="shared" si="17"/>
        <v>令和7/11末</v>
      </c>
      <c r="C264" s="16">
        <v>262</v>
      </c>
      <c r="D264" s="16">
        <v>283</v>
      </c>
      <c r="E264" s="17" t="s">
        <v>480</v>
      </c>
      <c r="F264" s="16"/>
      <c r="G264" s="16"/>
      <c r="H264" s="16"/>
      <c r="I264" s="16"/>
      <c r="J264" s="16"/>
      <c r="K264" s="16"/>
      <c r="L264" s="16"/>
      <c r="M264" s="9" t="s">
        <v>410</v>
      </c>
    </row>
    <row r="265" spans="1:13" x14ac:dyDescent="0.2">
      <c r="A265" s="10" t="str">
        <f t="shared" si="17"/>
        <v>2025/11末</v>
      </c>
      <c r="B265" s="10" t="str">
        <f t="shared" si="17"/>
        <v>令和7/11末</v>
      </c>
      <c r="C265" s="18">
        <v>263</v>
      </c>
      <c r="D265" s="18">
        <v>284</v>
      </c>
      <c r="E265" s="19" t="s">
        <v>481</v>
      </c>
      <c r="F265" s="18"/>
      <c r="G265" s="18"/>
      <c r="H265" s="18"/>
      <c r="I265" s="18"/>
      <c r="J265" s="18"/>
      <c r="K265" s="18"/>
      <c r="L265" s="18"/>
      <c r="M265" s="7" t="s">
        <v>410</v>
      </c>
    </row>
    <row r="266" spans="1:13" x14ac:dyDescent="0.2">
      <c r="A266" s="8" t="str">
        <f t="shared" si="17"/>
        <v>2025/11末</v>
      </c>
      <c r="B266" s="8" t="str">
        <f t="shared" si="17"/>
        <v>令和7/11末</v>
      </c>
      <c r="C266" s="16">
        <v>264</v>
      </c>
      <c r="D266" s="16">
        <v>285</v>
      </c>
      <c r="E266" s="17" t="s">
        <v>482</v>
      </c>
      <c r="F266" s="16"/>
      <c r="G266" s="16"/>
      <c r="H266" s="16"/>
      <c r="I266" s="16"/>
      <c r="J266" s="16"/>
      <c r="K266" s="16"/>
      <c r="L266" s="16"/>
      <c r="M266" s="9" t="s">
        <v>410</v>
      </c>
    </row>
    <row r="267" spans="1:13" x14ac:dyDescent="0.2">
      <c r="A267" s="10" t="str">
        <f t="shared" si="17"/>
        <v>2025/11末</v>
      </c>
      <c r="B267" s="10" t="str">
        <f t="shared" si="17"/>
        <v>令和7/11末</v>
      </c>
      <c r="C267" s="18">
        <v>265</v>
      </c>
      <c r="D267" s="18">
        <v>286</v>
      </c>
      <c r="E267" s="19" t="s">
        <v>483</v>
      </c>
      <c r="F267" s="18"/>
      <c r="G267" s="18"/>
      <c r="H267" s="18"/>
      <c r="I267" s="18"/>
      <c r="J267" s="18"/>
      <c r="K267" s="18"/>
      <c r="L267" s="18"/>
      <c r="M267" s="7" t="s">
        <v>410</v>
      </c>
    </row>
    <row r="268" spans="1:13" x14ac:dyDescent="0.2">
      <c r="A268" s="8" t="str">
        <f t="shared" si="17"/>
        <v>2025/11末</v>
      </c>
      <c r="B268" s="8" t="str">
        <f t="shared" si="17"/>
        <v>令和7/11末</v>
      </c>
      <c r="C268" s="16">
        <v>266</v>
      </c>
      <c r="D268" s="16">
        <v>287</v>
      </c>
      <c r="E268" s="17" t="s">
        <v>484</v>
      </c>
      <c r="F268" s="16"/>
      <c r="G268" s="16"/>
      <c r="H268" s="16"/>
      <c r="I268" s="16"/>
      <c r="J268" s="16"/>
      <c r="K268" s="16"/>
      <c r="L268" s="16"/>
      <c r="M268" s="9" t="s">
        <v>410</v>
      </c>
    </row>
    <row r="269" spans="1:13" x14ac:dyDescent="0.2">
      <c r="A269" s="10" t="str">
        <f t="shared" si="17"/>
        <v>2025/11末</v>
      </c>
      <c r="B269" s="10" t="str">
        <f t="shared" si="17"/>
        <v>令和7/11末</v>
      </c>
      <c r="C269" s="18">
        <v>267</v>
      </c>
      <c r="D269" s="18">
        <v>288</v>
      </c>
      <c r="E269" s="19" t="s">
        <v>485</v>
      </c>
      <c r="F269" s="18"/>
      <c r="G269" s="18"/>
      <c r="H269" s="18"/>
      <c r="I269" s="18"/>
      <c r="J269" s="18"/>
      <c r="K269" s="18"/>
      <c r="L269" s="18"/>
      <c r="M269" s="7" t="s">
        <v>410</v>
      </c>
    </row>
    <row r="270" spans="1:13" x14ac:dyDescent="0.2">
      <c r="A270" s="8" t="str">
        <f t="shared" si="17"/>
        <v>2025/11末</v>
      </c>
      <c r="B270" s="8" t="str">
        <f t="shared" si="17"/>
        <v>令和7/11末</v>
      </c>
      <c r="C270" s="16">
        <v>268</v>
      </c>
      <c r="D270" s="16">
        <v>289</v>
      </c>
      <c r="E270" s="17" t="s">
        <v>486</v>
      </c>
      <c r="F270" s="16"/>
      <c r="G270" s="16"/>
      <c r="H270" s="16"/>
      <c r="I270" s="16"/>
      <c r="J270" s="16"/>
      <c r="K270" s="16"/>
      <c r="L270" s="16"/>
      <c r="M270" s="9" t="s">
        <v>410</v>
      </c>
    </row>
    <row r="271" spans="1:13" x14ac:dyDescent="0.2">
      <c r="A271" s="10" t="str">
        <f t="shared" si="17"/>
        <v>2025/11末</v>
      </c>
      <c r="B271" s="10" t="str">
        <f t="shared" si="17"/>
        <v>令和7/11末</v>
      </c>
      <c r="C271" s="18">
        <v>269</v>
      </c>
      <c r="D271" s="18">
        <v>290</v>
      </c>
      <c r="E271" s="19" t="s">
        <v>487</v>
      </c>
      <c r="F271" s="18"/>
      <c r="G271" s="18"/>
      <c r="H271" s="18"/>
      <c r="I271" s="18"/>
      <c r="J271" s="18"/>
      <c r="K271" s="18"/>
      <c r="L271" s="18"/>
      <c r="M271" s="7" t="s">
        <v>410</v>
      </c>
    </row>
    <row r="272" spans="1:13" x14ac:dyDescent="0.2">
      <c r="A272" s="8" t="str">
        <f t="shared" si="17"/>
        <v>2025/11末</v>
      </c>
      <c r="B272" s="8" t="str">
        <f t="shared" si="17"/>
        <v>令和7/11末</v>
      </c>
      <c r="C272" s="16">
        <v>270</v>
      </c>
      <c r="D272" s="16">
        <v>291</v>
      </c>
      <c r="E272" s="17" t="s">
        <v>488</v>
      </c>
      <c r="F272" s="16"/>
      <c r="G272" s="16"/>
      <c r="H272" s="16"/>
      <c r="I272" s="16"/>
      <c r="J272" s="16"/>
      <c r="K272" s="16"/>
      <c r="L272" s="16"/>
      <c r="M272" s="9" t="s">
        <v>410</v>
      </c>
    </row>
    <row r="273" spans="1:13" x14ac:dyDescent="0.2">
      <c r="A273" s="10" t="str">
        <f t="shared" si="17"/>
        <v>2025/11末</v>
      </c>
      <c r="B273" s="10" t="str">
        <f t="shared" si="17"/>
        <v>令和7/11末</v>
      </c>
      <c r="C273" s="18">
        <v>271</v>
      </c>
      <c r="D273" s="18">
        <v>292</v>
      </c>
      <c r="E273" s="19" t="s">
        <v>489</v>
      </c>
      <c r="F273" s="18"/>
      <c r="G273" s="18"/>
      <c r="H273" s="18"/>
      <c r="I273" s="18"/>
      <c r="J273" s="18"/>
      <c r="K273" s="18"/>
      <c r="L273" s="18"/>
      <c r="M273" s="7" t="s">
        <v>410</v>
      </c>
    </row>
    <row r="274" spans="1:13" x14ac:dyDescent="0.2">
      <c r="A274" s="8" t="str">
        <f t="shared" si="17"/>
        <v>2025/11末</v>
      </c>
      <c r="B274" s="8" t="str">
        <f t="shared" si="17"/>
        <v>令和7/11末</v>
      </c>
      <c r="C274" s="16">
        <v>272</v>
      </c>
      <c r="D274" s="16">
        <v>293</v>
      </c>
      <c r="E274" s="17" t="s">
        <v>490</v>
      </c>
      <c r="F274" s="16"/>
      <c r="G274" s="16"/>
      <c r="H274" s="16"/>
      <c r="I274" s="16"/>
      <c r="J274" s="16"/>
      <c r="K274" s="16"/>
      <c r="L274" s="16"/>
      <c r="M274" s="9" t="s">
        <v>410</v>
      </c>
    </row>
    <row r="275" spans="1:13" x14ac:dyDescent="0.2">
      <c r="A275" s="10" t="str">
        <f t="shared" si="17"/>
        <v>2025/11末</v>
      </c>
      <c r="B275" s="10" t="str">
        <f t="shared" si="17"/>
        <v>令和7/11末</v>
      </c>
      <c r="C275" s="18">
        <v>273</v>
      </c>
      <c r="D275" s="18">
        <v>294</v>
      </c>
      <c r="E275" s="19" t="s">
        <v>491</v>
      </c>
      <c r="F275" s="18"/>
      <c r="G275" s="18"/>
      <c r="H275" s="18"/>
      <c r="I275" s="18"/>
      <c r="J275" s="18"/>
      <c r="K275" s="18"/>
      <c r="L275" s="18"/>
      <c r="M275" s="7" t="s">
        <v>410</v>
      </c>
    </row>
    <row r="276" spans="1:13" x14ac:dyDescent="0.2">
      <c r="A276" s="8" t="str">
        <f t="shared" si="17"/>
        <v>2025/11末</v>
      </c>
      <c r="B276" s="8" t="str">
        <f t="shared" si="17"/>
        <v>令和7/11末</v>
      </c>
      <c r="C276" s="16">
        <v>274</v>
      </c>
      <c r="D276" s="16">
        <v>295</v>
      </c>
      <c r="E276" s="17" t="s">
        <v>492</v>
      </c>
      <c r="F276" s="16"/>
      <c r="G276" s="16"/>
      <c r="H276" s="16"/>
      <c r="I276" s="16"/>
      <c r="J276" s="16"/>
      <c r="K276" s="16"/>
      <c r="L276" s="16"/>
      <c r="M276" s="9" t="s">
        <v>410</v>
      </c>
    </row>
    <row r="277" spans="1:13" x14ac:dyDescent="0.2">
      <c r="A277" s="10" t="str">
        <f t="shared" ref="A277:B292" si="18">A276</f>
        <v>2025/11末</v>
      </c>
      <c r="B277" s="10" t="str">
        <f t="shared" si="18"/>
        <v>令和7/11末</v>
      </c>
      <c r="C277" s="18">
        <v>275</v>
      </c>
      <c r="D277" s="18">
        <v>296</v>
      </c>
      <c r="E277" s="19" t="s">
        <v>493</v>
      </c>
      <c r="F277" s="18"/>
      <c r="G277" s="18"/>
      <c r="H277" s="18"/>
      <c r="I277" s="18"/>
      <c r="J277" s="18"/>
      <c r="K277" s="18"/>
      <c r="L277" s="18"/>
      <c r="M277" s="7" t="s">
        <v>410</v>
      </c>
    </row>
    <row r="278" spans="1:13" x14ac:dyDescent="0.2">
      <c r="A278" s="8" t="str">
        <f t="shared" si="18"/>
        <v>2025/11末</v>
      </c>
      <c r="B278" s="8" t="str">
        <f t="shared" si="18"/>
        <v>令和7/11末</v>
      </c>
      <c r="C278" s="16">
        <v>276</v>
      </c>
      <c r="D278" s="16">
        <v>297</v>
      </c>
      <c r="E278" s="17" t="s">
        <v>494</v>
      </c>
      <c r="F278" s="16"/>
      <c r="G278" s="16"/>
      <c r="H278" s="16"/>
      <c r="I278" s="16"/>
      <c r="J278" s="16"/>
      <c r="K278" s="16"/>
      <c r="L278" s="16"/>
      <c r="M278" s="9" t="s">
        <v>410</v>
      </c>
    </row>
    <row r="279" spans="1:13" x14ac:dyDescent="0.2">
      <c r="A279" s="10" t="str">
        <f t="shared" si="18"/>
        <v>2025/11末</v>
      </c>
      <c r="B279" s="10" t="str">
        <f t="shared" si="18"/>
        <v>令和7/11末</v>
      </c>
      <c r="C279" s="18">
        <v>277</v>
      </c>
      <c r="D279" s="18">
        <v>298</v>
      </c>
      <c r="E279" s="19" t="s">
        <v>495</v>
      </c>
      <c r="F279" s="18"/>
      <c r="G279" s="18"/>
      <c r="H279" s="18"/>
      <c r="I279" s="18"/>
      <c r="J279" s="18"/>
      <c r="K279" s="18"/>
      <c r="L279" s="18"/>
      <c r="M279" s="7" t="s">
        <v>410</v>
      </c>
    </row>
    <row r="280" spans="1:13" x14ac:dyDescent="0.2">
      <c r="A280" s="8" t="str">
        <f t="shared" si="18"/>
        <v>2025/11末</v>
      </c>
      <c r="B280" s="8" t="str">
        <f t="shared" si="18"/>
        <v>令和7/11末</v>
      </c>
      <c r="C280" s="16">
        <v>278</v>
      </c>
      <c r="D280" s="16">
        <v>299</v>
      </c>
      <c r="E280" s="17" t="s">
        <v>496</v>
      </c>
      <c r="F280" s="16"/>
      <c r="G280" s="16"/>
      <c r="H280" s="16"/>
      <c r="I280" s="16"/>
      <c r="J280" s="16"/>
      <c r="K280" s="16"/>
      <c r="L280" s="16"/>
      <c r="M280" s="9" t="s">
        <v>410</v>
      </c>
    </row>
    <row r="281" spans="1:13" x14ac:dyDescent="0.2">
      <c r="A281" s="10" t="str">
        <f t="shared" si="18"/>
        <v>2025/11末</v>
      </c>
      <c r="B281" s="10" t="str">
        <f t="shared" si="18"/>
        <v>令和7/11末</v>
      </c>
      <c r="C281" s="18">
        <v>279</v>
      </c>
      <c r="D281" s="18">
        <v>300</v>
      </c>
      <c r="E281" s="19" t="s">
        <v>497</v>
      </c>
      <c r="F281" s="18"/>
      <c r="G281" s="18"/>
      <c r="H281" s="18"/>
      <c r="I281" s="18"/>
      <c r="J281" s="18"/>
      <c r="K281" s="18"/>
      <c r="L281" s="18"/>
      <c r="M281" s="7" t="s">
        <v>410</v>
      </c>
    </row>
    <row r="282" spans="1:13" x14ac:dyDescent="0.2">
      <c r="A282" s="8" t="str">
        <f t="shared" si="18"/>
        <v>2025/11末</v>
      </c>
      <c r="B282" s="8" t="str">
        <f t="shared" si="18"/>
        <v>令和7/11末</v>
      </c>
      <c r="C282" s="16">
        <v>280</v>
      </c>
      <c r="D282" s="16">
        <v>301</v>
      </c>
      <c r="E282" s="17" t="s">
        <v>498</v>
      </c>
      <c r="F282" s="16"/>
      <c r="G282" s="16"/>
      <c r="H282" s="16"/>
      <c r="I282" s="16"/>
      <c r="J282" s="16"/>
      <c r="K282" s="16"/>
      <c r="L282" s="16"/>
      <c r="M282" s="9" t="s">
        <v>410</v>
      </c>
    </row>
    <row r="283" spans="1:13" x14ac:dyDescent="0.2">
      <c r="A283" s="10" t="str">
        <f t="shared" si="18"/>
        <v>2025/11末</v>
      </c>
      <c r="B283" s="10" t="str">
        <f t="shared" si="18"/>
        <v>令和7/11末</v>
      </c>
      <c r="C283" s="18">
        <v>281</v>
      </c>
      <c r="D283" s="18">
        <v>302</v>
      </c>
      <c r="E283" s="19" t="s">
        <v>499</v>
      </c>
      <c r="F283" s="18"/>
      <c r="G283" s="18"/>
      <c r="H283" s="18"/>
      <c r="I283" s="18"/>
      <c r="J283" s="18"/>
      <c r="K283" s="18"/>
      <c r="L283" s="18"/>
      <c r="M283" s="7" t="s">
        <v>410</v>
      </c>
    </row>
    <row r="284" spans="1:13" x14ac:dyDescent="0.2">
      <c r="A284" s="8" t="str">
        <f t="shared" si="18"/>
        <v>2025/11末</v>
      </c>
      <c r="B284" s="8" t="str">
        <f t="shared" si="18"/>
        <v>令和7/11末</v>
      </c>
      <c r="C284" s="16">
        <v>282</v>
      </c>
      <c r="D284" s="16">
        <v>303</v>
      </c>
      <c r="E284" s="17" t="s">
        <v>500</v>
      </c>
      <c r="F284" s="16"/>
      <c r="G284" s="16"/>
      <c r="H284" s="16"/>
      <c r="I284" s="16"/>
      <c r="J284" s="16"/>
      <c r="K284" s="16"/>
      <c r="L284" s="16"/>
      <c r="M284" s="9" t="s">
        <v>410</v>
      </c>
    </row>
    <row r="285" spans="1:13" x14ac:dyDescent="0.2">
      <c r="A285" s="10" t="str">
        <f t="shared" si="18"/>
        <v>2025/11末</v>
      </c>
      <c r="B285" s="10" t="str">
        <f t="shared" si="18"/>
        <v>令和7/11末</v>
      </c>
      <c r="C285" s="18">
        <v>283</v>
      </c>
      <c r="D285" s="18">
        <v>400</v>
      </c>
      <c r="E285" s="19" t="s">
        <v>288</v>
      </c>
      <c r="F285" s="18"/>
      <c r="G285" s="18"/>
      <c r="H285" s="18"/>
      <c r="I285" s="18"/>
      <c r="J285" s="18"/>
      <c r="K285" s="18"/>
      <c r="L285" s="18"/>
      <c r="M285" s="7" t="s">
        <v>411</v>
      </c>
    </row>
    <row r="286" spans="1:13" x14ac:dyDescent="0.2">
      <c r="A286" s="8" t="str">
        <f t="shared" si="18"/>
        <v>2025/11末</v>
      </c>
      <c r="B286" s="8" t="str">
        <f t="shared" si="18"/>
        <v>令和7/11末</v>
      </c>
      <c r="C286" s="16">
        <v>284</v>
      </c>
      <c r="D286" s="16">
        <v>401</v>
      </c>
      <c r="E286" s="17" t="s">
        <v>289</v>
      </c>
      <c r="F286" s="16"/>
      <c r="G286" s="16"/>
      <c r="H286" s="16"/>
      <c r="I286" s="16"/>
      <c r="J286" s="16"/>
      <c r="K286" s="16"/>
      <c r="L286" s="16"/>
      <c r="M286" s="9" t="s">
        <v>411</v>
      </c>
    </row>
    <row r="287" spans="1:13" x14ac:dyDescent="0.2">
      <c r="A287" s="10" t="str">
        <f t="shared" si="18"/>
        <v>2025/11末</v>
      </c>
      <c r="B287" s="10" t="str">
        <f t="shared" si="18"/>
        <v>令和7/11末</v>
      </c>
      <c r="C287" s="18">
        <v>285</v>
      </c>
      <c r="D287" s="18">
        <v>402</v>
      </c>
      <c r="E287" s="19" t="s">
        <v>290</v>
      </c>
      <c r="F287" s="18"/>
      <c r="G287" s="18"/>
      <c r="H287" s="18"/>
      <c r="I287" s="18"/>
      <c r="J287" s="18"/>
      <c r="K287" s="18"/>
      <c r="L287" s="18"/>
      <c r="M287" s="7" t="s">
        <v>411</v>
      </c>
    </row>
    <row r="288" spans="1:13" x14ac:dyDescent="0.2">
      <c r="A288" s="8" t="str">
        <f t="shared" si="18"/>
        <v>2025/11末</v>
      </c>
      <c r="B288" s="8" t="str">
        <f t="shared" si="18"/>
        <v>令和7/11末</v>
      </c>
      <c r="C288" s="16">
        <v>286</v>
      </c>
      <c r="D288" s="16">
        <v>403</v>
      </c>
      <c r="E288" s="17" t="s">
        <v>291</v>
      </c>
      <c r="F288" s="16"/>
      <c r="G288" s="16"/>
      <c r="H288" s="16"/>
      <c r="I288" s="16"/>
      <c r="J288" s="16"/>
      <c r="K288" s="16"/>
      <c r="L288" s="16"/>
      <c r="M288" s="9" t="s">
        <v>411</v>
      </c>
    </row>
    <row r="289" spans="1:13" x14ac:dyDescent="0.2">
      <c r="A289" s="10" t="str">
        <f t="shared" si="18"/>
        <v>2025/11末</v>
      </c>
      <c r="B289" s="10" t="str">
        <f t="shared" si="18"/>
        <v>令和7/11末</v>
      </c>
      <c r="C289" s="18">
        <v>287</v>
      </c>
      <c r="D289" s="18">
        <v>404</v>
      </c>
      <c r="E289" s="19" t="s">
        <v>292</v>
      </c>
      <c r="F289" s="18"/>
      <c r="G289" s="18"/>
      <c r="H289" s="18"/>
      <c r="I289" s="18"/>
      <c r="J289" s="18"/>
      <c r="K289" s="18"/>
      <c r="L289" s="18"/>
      <c r="M289" s="7" t="s">
        <v>411</v>
      </c>
    </row>
    <row r="290" spans="1:13" x14ac:dyDescent="0.2">
      <c r="A290" s="8" t="str">
        <f t="shared" si="18"/>
        <v>2025/11末</v>
      </c>
      <c r="B290" s="8" t="str">
        <f t="shared" si="18"/>
        <v>令和7/11末</v>
      </c>
      <c r="C290" s="16">
        <v>288</v>
      </c>
      <c r="D290" s="16">
        <v>405</v>
      </c>
      <c r="E290" s="17" t="s">
        <v>293</v>
      </c>
      <c r="F290" s="16"/>
      <c r="G290" s="16"/>
      <c r="H290" s="16"/>
      <c r="I290" s="16"/>
      <c r="J290" s="16"/>
      <c r="K290" s="16"/>
      <c r="L290" s="16"/>
      <c r="M290" s="9" t="s">
        <v>411</v>
      </c>
    </row>
    <row r="291" spans="1:13" x14ac:dyDescent="0.2">
      <c r="A291" s="10" t="str">
        <f t="shared" si="18"/>
        <v>2025/11末</v>
      </c>
      <c r="B291" s="10" t="str">
        <f t="shared" si="18"/>
        <v>令和7/11末</v>
      </c>
      <c r="C291" s="18">
        <v>289</v>
      </c>
      <c r="D291" s="18">
        <v>406</v>
      </c>
      <c r="E291" s="19" t="s">
        <v>294</v>
      </c>
      <c r="F291" s="18"/>
      <c r="G291" s="18"/>
      <c r="H291" s="18"/>
      <c r="I291" s="18"/>
      <c r="J291" s="18"/>
      <c r="K291" s="18"/>
      <c r="L291" s="18"/>
      <c r="M291" s="7" t="s">
        <v>411</v>
      </c>
    </row>
    <row r="292" spans="1:13" x14ac:dyDescent="0.2">
      <c r="A292" s="8" t="str">
        <f t="shared" si="18"/>
        <v>2025/11末</v>
      </c>
      <c r="B292" s="8" t="str">
        <f t="shared" si="18"/>
        <v>令和7/11末</v>
      </c>
      <c r="C292" s="16">
        <v>290</v>
      </c>
      <c r="D292" s="16">
        <v>407</v>
      </c>
      <c r="E292" s="17" t="s">
        <v>295</v>
      </c>
      <c r="F292" s="16"/>
      <c r="G292" s="16"/>
      <c r="H292" s="16"/>
      <c r="I292" s="16"/>
      <c r="J292" s="16"/>
      <c r="K292" s="16"/>
      <c r="L292" s="16"/>
      <c r="M292" s="9" t="s">
        <v>411</v>
      </c>
    </row>
    <row r="293" spans="1:13" x14ac:dyDescent="0.2">
      <c r="A293" s="10" t="str">
        <f t="shared" ref="A293:B308" si="19">A292</f>
        <v>2025/11末</v>
      </c>
      <c r="B293" s="10" t="str">
        <f t="shared" si="19"/>
        <v>令和7/11末</v>
      </c>
      <c r="C293" s="18">
        <v>291</v>
      </c>
      <c r="D293" s="18">
        <v>408</v>
      </c>
      <c r="E293" s="19" t="s">
        <v>296</v>
      </c>
      <c r="F293" s="18"/>
      <c r="G293" s="18"/>
      <c r="H293" s="18"/>
      <c r="I293" s="18"/>
      <c r="J293" s="18"/>
      <c r="K293" s="18"/>
      <c r="L293" s="18"/>
      <c r="M293" s="7" t="s">
        <v>411</v>
      </c>
    </row>
    <row r="294" spans="1:13" x14ac:dyDescent="0.2">
      <c r="A294" s="8" t="str">
        <f t="shared" si="19"/>
        <v>2025/11末</v>
      </c>
      <c r="B294" s="8" t="str">
        <f t="shared" si="19"/>
        <v>令和7/11末</v>
      </c>
      <c r="C294" s="16">
        <v>292</v>
      </c>
      <c r="D294" s="16">
        <v>409</v>
      </c>
      <c r="E294" s="17" t="s">
        <v>297</v>
      </c>
      <c r="F294" s="16"/>
      <c r="G294" s="16"/>
      <c r="H294" s="16"/>
      <c r="I294" s="16"/>
      <c r="J294" s="16"/>
      <c r="K294" s="16"/>
      <c r="L294" s="16"/>
      <c r="M294" s="9" t="s">
        <v>411</v>
      </c>
    </row>
    <row r="295" spans="1:13" x14ac:dyDescent="0.2">
      <c r="A295" s="10" t="str">
        <f t="shared" si="19"/>
        <v>2025/11末</v>
      </c>
      <c r="B295" s="10" t="str">
        <f t="shared" si="19"/>
        <v>令和7/11末</v>
      </c>
      <c r="C295" s="18">
        <v>293</v>
      </c>
      <c r="D295" s="18">
        <v>410</v>
      </c>
      <c r="E295" s="19" t="s">
        <v>298</v>
      </c>
      <c r="F295" s="18"/>
      <c r="G295" s="18"/>
      <c r="H295" s="18"/>
      <c r="I295" s="18"/>
      <c r="J295" s="18"/>
      <c r="K295" s="18"/>
      <c r="L295" s="18"/>
      <c r="M295" s="7" t="s">
        <v>411</v>
      </c>
    </row>
    <row r="296" spans="1:13" x14ac:dyDescent="0.2">
      <c r="A296" s="8" t="str">
        <f t="shared" si="19"/>
        <v>2025/11末</v>
      </c>
      <c r="B296" s="8" t="str">
        <f t="shared" si="19"/>
        <v>令和7/11末</v>
      </c>
      <c r="C296" s="16">
        <v>294</v>
      </c>
      <c r="D296" s="16">
        <v>411</v>
      </c>
      <c r="E296" s="17" t="s">
        <v>299</v>
      </c>
      <c r="F296" s="16"/>
      <c r="G296" s="16"/>
      <c r="H296" s="16"/>
      <c r="I296" s="16"/>
      <c r="J296" s="16"/>
      <c r="K296" s="16"/>
      <c r="L296" s="16"/>
      <c r="M296" s="9" t="s">
        <v>411</v>
      </c>
    </row>
    <row r="297" spans="1:13" x14ac:dyDescent="0.2">
      <c r="A297" s="10" t="str">
        <f t="shared" si="19"/>
        <v>2025/11末</v>
      </c>
      <c r="B297" s="10" t="str">
        <f t="shared" si="19"/>
        <v>令和7/11末</v>
      </c>
      <c r="C297" s="18">
        <v>295</v>
      </c>
      <c r="D297" s="18">
        <v>412</v>
      </c>
      <c r="E297" s="19" t="s">
        <v>300</v>
      </c>
      <c r="F297" s="18"/>
      <c r="G297" s="18"/>
      <c r="H297" s="18"/>
      <c r="I297" s="18"/>
      <c r="J297" s="18"/>
      <c r="K297" s="18"/>
      <c r="L297" s="18"/>
      <c r="M297" s="7" t="s">
        <v>411</v>
      </c>
    </row>
    <row r="298" spans="1:13" x14ac:dyDescent="0.2">
      <c r="A298" s="8" t="str">
        <f t="shared" si="19"/>
        <v>2025/11末</v>
      </c>
      <c r="B298" s="8" t="str">
        <f t="shared" si="19"/>
        <v>令和7/11末</v>
      </c>
      <c r="C298" s="16">
        <v>296</v>
      </c>
      <c r="D298" s="16">
        <v>413</v>
      </c>
      <c r="E298" s="17" t="s">
        <v>301</v>
      </c>
      <c r="F298" s="16"/>
      <c r="G298" s="16"/>
      <c r="H298" s="16"/>
      <c r="I298" s="16"/>
      <c r="J298" s="16"/>
      <c r="K298" s="16"/>
      <c r="L298" s="16"/>
      <c r="M298" s="9" t="s">
        <v>411</v>
      </c>
    </row>
    <row r="299" spans="1:13" x14ac:dyDescent="0.2">
      <c r="A299" s="10" t="str">
        <f t="shared" si="19"/>
        <v>2025/11末</v>
      </c>
      <c r="B299" s="10" t="str">
        <f t="shared" si="19"/>
        <v>令和7/11末</v>
      </c>
      <c r="C299" s="18">
        <v>297</v>
      </c>
      <c r="D299" s="18">
        <v>414</v>
      </c>
      <c r="E299" s="19" t="s">
        <v>302</v>
      </c>
      <c r="F299" s="18"/>
      <c r="G299" s="18"/>
      <c r="H299" s="18"/>
      <c r="I299" s="18"/>
      <c r="J299" s="18"/>
      <c r="K299" s="18"/>
      <c r="L299" s="18"/>
      <c r="M299" s="7" t="s">
        <v>411</v>
      </c>
    </row>
    <row r="300" spans="1:13" x14ac:dyDescent="0.2">
      <c r="A300" s="8" t="str">
        <f t="shared" si="19"/>
        <v>2025/11末</v>
      </c>
      <c r="B300" s="8" t="str">
        <f t="shared" si="19"/>
        <v>令和7/11末</v>
      </c>
      <c r="C300" s="16">
        <v>298</v>
      </c>
      <c r="D300" s="16">
        <v>415</v>
      </c>
      <c r="E300" s="17" t="s">
        <v>303</v>
      </c>
      <c r="F300" s="16"/>
      <c r="G300" s="16"/>
      <c r="H300" s="16"/>
      <c r="I300" s="16"/>
      <c r="J300" s="16"/>
      <c r="K300" s="16"/>
      <c r="L300" s="16"/>
      <c r="M300" s="9" t="s">
        <v>411</v>
      </c>
    </row>
    <row r="301" spans="1:13" x14ac:dyDescent="0.2">
      <c r="A301" s="10" t="str">
        <f t="shared" si="19"/>
        <v>2025/11末</v>
      </c>
      <c r="B301" s="10" t="str">
        <f t="shared" si="19"/>
        <v>令和7/11末</v>
      </c>
      <c r="C301" s="18">
        <v>299</v>
      </c>
      <c r="D301" s="18">
        <v>416</v>
      </c>
      <c r="E301" s="19" t="s">
        <v>304</v>
      </c>
      <c r="F301" s="18"/>
      <c r="G301" s="18"/>
      <c r="H301" s="18"/>
      <c r="I301" s="18"/>
      <c r="J301" s="18"/>
      <c r="K301" s="18"/>
      <c r="L301" s="18"/>
      <c r="M301" s="7" t="s">
        <v>411</v>
      </c>
    </row>
    <row r="302" spans="1:13" x14ac:dyDescent="0.2">
      <c r="A302" s="8" t="str">
        <f t="shared" si="19"/>
        <v>2025/11末</v>
      </c>
      <c r="B302" s="8" t="str">
        <f t="shared" si="19"/>
        <v>令和7/11末</v>
      </c>
      <c r="C302" s="16">
        <v>300</v>
      </c>
      <c r="D302" s="16">
        <v>417</v>
      </c>
      <c r="E302" s="17" t="s">
        <v>305</v>
      </c>
      <c r="F302" s="16"/>
      <c r="G302" s="16"/>
      <c r="H302" s="16"/>
      <c r="I302" s="16"/>
      <c r="J302" s="16"/>
      <c r="K302" s="16"/>
      <c r="L302" s="16"/>
      <c r="M302" s="9" t="s">
        <v>411</v>
      </c>
    </row>
    <row r="303" spans="1:13" x14ac:dyDescent="0.2">
      <c r="A303" s="10" t="str">
        <f t="shared" si="19"/>
        <v>2025/11末</v>
      </c>
      <c r="B303" s="10" t="str">
        <f t="shared" si="19"/>
        <v>令和7/11末</v>
      </c>
      <c r="C303" s="18">
        <v>301</v>
      </c>
      <c r="D303" s="18">
        <v>418</v>
      </c>
      <c r="E303" s="19" t="s">
        <v>306</v>
      </c>
      <c r="F303" s="18"/>
      <c r="G303" s="18"/>
      <c r="H303" s="18"/>
      <c r="I303" s="18"/>
      <c r="J303" s="18"/>
      <c r="K303" s="18"/>
      <c r="L303" s="18"/>
      <c r="M303" s="7" t="s">
        <v>411</v>
      </c>
    </row>
    <row r="304" spans="1:13" x14ac:dyDescent="0.2">
      <c r="A304" s="8" t="str">
        <f t="shared" si="19"/>
        <v>2025/11末</v>
      </c>
      <c r="B304" s="8" t="str">
        <f t="shared" si="19"/>
        <v>令和7/11末</v>
      </c>
      <c r="C304" s="16">
        <v>302</v>
      </c>
      <c r="D304" s="16">
        <v>419</v>
      </c>
      <c r="E304" s="17" t="s">
        <v>307</v>
      </c>
      <c r="F304" s="16"/>
      <c r="G304" s="16"/>
      <c r="H304" s="16"/>
      <c r="I304" s="16"/>
      <c r="J304" s="16"/>
      <c r="K304" s="16"/>
      <c r="L304" s="16"/>
      <c r="M304" s="9" t="s">
        <v>411</v>
      </c>
    </row>
    <row r="305" spans="1:13" x14ac:dyDescent="0.2">
      <c r="A305" s="10" t="str">
        <f t="shared" si="19"/>
        <v>2025/11末</v>
      </c>
      <c r="B305" s="10" t="str">
        <f t="shared" si="19"/>
        <v>令和7/11末</v>
      </c>
      <c r="C305" s="18">
        <v>303</v>
      </c>
      <c r="D305" s="18">
        <v>500</v>
      </c>
      <c r="E305" s="19" t="s">
        <v>308</v>
      </c>
      <c r="F305" s="18"/>
      <c r="G305" s="18"/>
      <c r="H305" s="18"/>
      <c r="I305" s="18"/>
      <c r="J305" s="18"/>
      <c r="K305" s="18"/>
      <c r="L305" s="18"/>
      <c r="M305" s="7" t="s">
        <v>412</v>
      </c>
    </row>
    <row r="306" spans="1:13" x14ac:dyDescent="0.2">
      <c r="A306" s="8" t="str">
        <f t="shared" si="19"/>
        <v>2025/11末</v>
      </c>
      <c r="B306" s="8" t="str">
        <f t="shared" si="19"/>
        <v>令和7/11末</v>
      </c>
      <c r="C306" s="16">
        <v>304</v>
      </c>
      <c r="D306" s="16">
        <v>501</v>
      </c>
      <c r="E306" s="17" t="s">
        <v>309</v>
      </c>
      <c r="F306" s="16"/>
      <c r="G306" s="16"/>
      <c r="H306" s="16"/>
      <c r="I306" s="16"/>
      <c r="J306" s="16"/>
      <c r="K306" s="16"/>
      <c r="L306" s="16"/>
      <c r="M306" s="9" t="s">
        <v>412</v>
      </c>
    </row>
    <row r="307" spans="1:13" x14ac:dyDescent="0.2">
      <c r="A307" s="10" t="str">
        <f t="shared" si="19"/>
        <v>2025/11末</v>
      </c>
      <c r="B307" s="10" t="str">
        <f t="shared" si="19"/>
        <v>令和7/11末</v>
      </c>
      <c r="C307" s="18">
        <v>305</v>
      </c>
      <c r="D307" s="18">
        <v>502</v>
      </c>
      <c r="E307" s="19" t="s">
        <v>310</v>
      </c>
      <c r="F307" s="18"/>
      <c r="G307" s="18"/>
      <c r="H307" s="18"/>
      <c r="I307" s="18"/>
      <c r="J307" s="18"/>
      <c r="K307" s="18"/>
      <c r="L307" s="18"/>
      <c r="M307" s="7" t="s">
        <v>412</v>
      </c>
    </row>
    <row r="308" spans="1:13" x14ac:dyDescent="0.2">
      <c r="A308" s="8" t="str">
        <f t="shared" si="19"/>
        <v>2025/11末</v>
      </c>
      <c r="B308" s="8" t="str">
        <f t="shared" si="19"/>
        <v>令和7/11末</v>
      </c>
      <c r="C308" s="16">
        <v>306</v>
      </c>
      <c r="D308" s="16">
        <v>503</v>
      </c>
      <c r="E308" s="17" t="s">
        <v>311</v>
      </c>
      <c r="F308" s="16"/>
      <c r="G308" s="16"/>
      <c r="H308" s="16"/>
      <c r="I308" s="16"/>
      <c r="J308" s="16"/>
      <c r="K308" s="16"/>
      <c r="L308" s="16"/>
      <c r="M308" s="9" t="s">
        <v>412</v>
      </c>
    </row>
    <row r="309" spans="1:13" x14ac:dyDescent="0.2">
      <c r="A309" s="10" t="str">
        <f t="shared" ref="A309:B324" si="20">A308</f>
        <v>2025/11末</v>
      </c>
      <c r="B309" s="10" t="str">
        <f t="shared" si="20"/>
        <v>令和7/11末</v>
      </c>
      <c r="C309" s="18">
        <v>307</v>
      </c>
      <c r="D309" s="18">
        <v>504</v>
      </c>
      <c r="E309" s="19" t="s">
        <v>312</v>
      </c>
      <c r="F309" s="18"/>
      <c r="G309" s="18"/>
      <c r="H309" s="18"/>
      <c r="I309" s="18"/>
      <c r="J309" s="18"/>
      <c r="K309" s="18"/>
      <c r="L309" s="18"/>
      <c r="M309" s="7" t="s">
        <v>412</v>
      </c>
    </row>
    <row r="310" spans="1:13" x14ac:dyDescent="0.2">
      <c r="A310" s="8" t="str">
        <f t="shared" si="20"/>
        <v>2025/11末</v>
      </c>
      <c r="B310" s="8" t="str">
        <f t="shared" si="20"/>
        <v>令和7/11末</v>
      </c>
      <c r="C310" s="16">
        <v>308</v>
      </c>
      <c r="D310" s="16">
        <v>505</v>
      </c>
      <c r="E310" s="17" t="s">
        <v>313</v>
      </c>
      <c r="F310" s="16"/>
      <c r="G310" s="16"/>
      <c r="H310" s="16"/>
      <c r="I310" s="16"/>
      <c r="J310" s="16"/>
      <c r="K310" s="16"/>
      <c r="L310" s="16"/>
      <c r="M310" s="9" t="s">
        <v>412</v>
      </c>
    </row>
    <row r="311" spans="1:13" x14ac:dyDescent="0.2">
      <c r="A311" s="10" t="str">
        <f t="shared" si="20"/>
        <v>2025/11末</v>
      </c>
      <c r="B311" s="10" t="str">
        <f t="shared" si="20"/>
        <v>令和7/11末</v>
      </c>
      <c r="C311" s="18">
        <v>309</v>
      </c>
      <c r="D311" s="18">
        <v>506</v>
      </c>
      <c r="E311" s="19" t="s">
        <v>314</v>
      </c>
      <c r="F311" s="18"/>
      <c r="G311" s="18"/>
      <c r="H311" s="18"/>
      <c r="I311" s="18"/>
      <c r="J311" s="18"/>
      <c r="K311" s="18"/>
      <c r="L311" s="18"/>
      <c r="M311" s="7" t="s">
        <v>412</v>
      </c>
    </row>
    <row r="312" spans="1:13" x14ac:dyDescent="0.2">
      <c r="A312" s="8" t="str">
        <f t="shared" si="20"/>
        <v>2025/11末</v>
      </c>
      <c r="B312" s="8" t="str">
        <f t="shared" si="20"/>
        <v>令和7/11末</v>
      </c>
      <c r="C312" s="16">
        <v>310</v>
      </c>
      <c r="D312" s="16">
        <v>507</v>
      </c>
      <c r="E312" s="17" t="s">
        <v>315</v>
      </c>
      <c r="F312" s="16"/>
      <c r="G312" s="16"/>
      <c r="H312" s="16"/>
      <c r="I312" s="16"/>
      <c r="J312" s="16"/>
      <c r="K312" s="16"/>
      <c r="L312" s="16"/>
      <c r="M312" s="9" t="s">
        <v>412</v>
      </c>
    </row>
    <row r="313" spans="1:13" x14ac:dyDescent="0.2">
      <c r="A313" s="10" t="str">
        <f t="shared" si="20"/>
        <v>2025/11末</v>
      </c>
      <c r="B313" s="10" t="str">
        <f t="shared" si="20"/>
        <v>令和7/11末</v>
      </c>
      <c r="C313" s="18">
        <v>311</v>
      </c>
      <c r="D313" s="18">
        <v>508</v>
      </c>
      <c r="E313" s="19" t="s">
        <v>316</v>
      </c>
      <c r="F313" s="18"/>
      <c r="G313" s="18"/>
      <c r="H313" s="18"/>
      <c r="I313" s="18"/>
      <c r="J313" s="18"/>
      <c r="K313" s="18"/>
      <c r="L313" s="18"/>
      <c r="M313" s="7" t="s">
        <v>412</v>
      </c>
    </row>
    <row r="314" spans="1:13" x14ac:dyDescent="0.2">
      <c r="A314" s="8" t="str">
        <f t="shared" si="20"/>
        <v>2025/11末</v>
      </c>
      <c r="B314" s="8" t="str">
        <f t="shared" si="20"/>
        <v>令和7/11末</v>
      </c>
      <c r="C314" s="16">
        <v>312</v>
      </c>
      <c r="D314" s="16">
        <v>509</v>
      </c>
      <c r="E314" s="17" t="s">
        <v>317</v>
      </c>
      <c r="F314" s="16"/>
      <c r="G314" s="16"/>
      <c r="H314" s="16"/>
      <c r="I314" s="16"/>
      <c r="J314" s="16"/>
      <c r="K314" s="16"/>
      <c r="L314" s="16"/>
      <c r="M314" s="9" t="s">
        <v>412</v>
      </c>
    </row>
    <row r="315" spans="1:13" x14ac:dyDescent="0.2">
      <c r="A315" s="10" t="str">
        <f t="shared" si="20"/>
        <v>2025/11末</v>
      </c>
      <c r="B315" s="10" t="str">
        <f t="shared" si="20"/>
        <v>令和7/11末</v>
      </c>
      <c r="C315" s="18">
        <v>313</v>
      </c>
      <c r="D315" s="18">
        <v>510</v>
      </c>
      <c r="E315" s="19" t="s">
        <v>318</v>
      </c>
      <c r="F315" s="18"/>
      <c r="G315" s="18"/>
      <c r="H315" s="18"/>
      <c r="I315" s="18"/>
      <c r="J315" s="18"/>
      <c r="K315" s="18"/>
      <c r="L315" s="18"/>
      <c r="M315" s="7" t="s">
        <v>412</v>
      </c>
    </row>
    <row r="316" spans="1:13" x14ac:dyDescent="0.2">
      <c r="A316" s="8" t="str">
        <f t="shared" si="20"/>
        <v>2025/11末</v>
      </c>
      <c r="B316" s="8" t="str">
        <f t="shared" si="20"/>
        <v>令和7/11末</v>
      </c>
      <c r="C316" s="16">
        <v>314</v>
      </c>
      <c r="D316" s="16">
        <v>511</v>
      </c>
      <c r="E316" s="17" t="s">
        <v>319</v>
      </c>
      <c r="F316" s="16"/>
      <c r="G316" s="16"/>
      <c r="H316" s="16"/>
      <c r="I316" s="16"/>
      <c r="J316" s="16"/>
      <c r="K316" s="16"/>
      <c r="L316" s="16"/>
      <c r="M316" s="9" t="s">
        <v>412</v>
      </c>
    </row>
    <row r="317" spans="1:13" x14ac:dyDescent="0.2">
      <c r="A317" s="10" t="str">
        <f t="shared" si="20"/>
        <v>2025/11末</v>
      </c>
      <c r="B317" s="10" t="str">
        <f t="shared" si="20"/>
        <v>令和7/11末</v>
      </c>
      <c r="C317" s="18">
        <v>315</v>
      </c>
      <c r="D317" s="18">
        <v>512</v>
      </c>
      <c r="E317" s="19" t="s">
        <v>320</v>
      </c>
      <c r="F317" s="18"/>
      <c r="G317" s="18"/>
      <c r="H317" s="18"/>
      <c r="I317" s="18"/>
      <c r="J317" s="18"/>
      <c r="K317" s="18"/>
      <c r="L317" s="18"/>
      <c r="M317" s="7" t="s">
        <v>412</v>
      </c>
    </row>
    <row r="318" spans="1:13" x14ac:dyDescent="0.2">
      <c r="A318" s="8" t="str">
        <f t="shared" si="20"/>
        <v>2025/11末</v>
      </c>
      <c r="B318" s="8" t="str">
        <f t="shared" si="20"/>
        <v>令和7/11末</v>
      </c>
      <c r="C318" s="16">
        <v>316</v>
      </c>
      <c r="D318" s="16">
        <v>513</v>
      </c>
      <c r="E318" s="17" t="s">
        <v>321</v>
      </c>
      <c r="F318" s="16"/>
      <c r="G318" s="16"/>
      <c r="H318" s="16"/>
      <c r="I318" s="16"/>
      <c r="J318" s="16"/>
      <c r="K318" s="16"/>
      <c r="L318" s="16"/>
      <c r="M318" s="9" t="s">
        <v>412</v>
      </c>
    </row>
    <row r="319" spans="1:13" x14ac:dyDescent="0.2">
      <c r="A319" s="10" t="str">
        <f t="shared" si="20"/>
        <v>2025/11末</v>
      </c>
      <c r="B319" s="10" t="str">
        <f t="shared" si="20"/>
        <v>令和7/11末</v>
      </c>
      <c r="C319" s="18">
        <v>317</v>
      </c>
      <c r="D319" s="18">
        <v>514</v>
      </c>
      <c r="E319" s="19" t="s">
        <v>322</v>
      </c>
      <c r="F319" s="18"/>
      <c r="G319" s="18"/>
      <c r="H319" s="18"/>
      <c r="I319" s="18"/>
      <c r="J319" s="18"/>
      <c r="K319" s="18"/>
      <c r="L319" s="18"/>
      <c r="M319" s="7" t="s">
        <v>412</v>
      </c>
    </row>
    <row r="320" spans="1:13" x14ac:dyDescent="0.2">
      <c r="A320" s="8" t="str">
        <f t="shared" si="20"/>
        <v>2025/11末</v>
      </c>
      <c r="B320" s="8" t="str">
        <f t="shared" si="20"/>
        <v>令和7/11末</v>
      </c>
      <c r="C320" s="16">
        <v>318</v>
      </c>
      <c r="D320" s="16">
        <v>515</v>
      </c>
      <c r="E320" s="17" t="s">
        <v>323</v>
      </c>
      <c r="F320" s="16"/>
      <c r="G320" s="16"/>
      <c r="H320" s="16"/>
      <c r="I320" s="16"/>
      <c r="J320" s="16"/>
      <c r="K320" s="16"/>
      <c r="L320" s="16"/>
      <c r="M320" s="9" t="s">
        <v>412</v>
      </c>
    </row>
    <row r="321" spans="1:13" x14ac:dyDescent="0.2">
      <c r="A321" s="10" t="str">
        <f t="shared" si="20"/>
        <v>2025/11末</v>
      </c>
      <c r="B321" s="10" t="str">
        <f t="shared" si="20"/>
        <v>令和7/11末</v>
      </c>
      <c r="C321" s="18">
        <v>319</v>
      </c>
      <c r="D321" s="18">
        <v>516</v>
      </c>
      <c r="E321" s="19" t="s">
        <v>324</v>
      </c>
      <c r="F321" s="18"/>
      <c r="G321" s="18"/>
      <c r="H321" s="18"/>
      <c r="I321" s="18"/>
      <c r="J321" s="18"/>
      <c r="K321" s="18"/>
      <c r="L321" s="18"/>
      <c r="M321" s="7" t="s">
        <v>412</v>
      </c>
    </row>
    <row r="322" spans="1:13" x14ac:dyDescent="0.2">
      <c r="A322" s="8" t="str">
        <f t="shared" si="20"/>
        <v>2025/11末</v>
      </c>
      <c r="B322" s="8" t="str">
        <f t="shared" si="20"/>
        <v>令和7/11末</v>
      </c>
      <c r="C322" s="16">
        <v>320</v>
      </c>
      <c r="D322" s="16">
        <v>517</v>
      </c>
      <c r="E322" s="17" t="s">
        <v>325</v>
      </c>
      <c r="F322" s="16"/>
      <c r="G322" s="16"/>
      <c r="H322" s="16"/>
      <c r="I322" s="16"/>
      <c r="J322" s="16"/>
      <c r="K322" s="16"/>
      <c r="L322" s="16"/>
      <c r="M322" s="9" t="s">
        <v>412</v>
      </c>
    </row>
    <row r="323" spans="1:13" x14ac:dyDescent="0.2">
      <c r="A323" s="10" t="str">
        <f t="shared" si="20"/>
        <v>2025/11末</v>
      </c>
      <c r="B323" s="10" t="str">
        <f t="shared" si="20"/>
        <v>令和7/11末</v>
      </c>
      <c r="C323" s="18">
        <v>321</v>
      </c>
      <c r="D323" s="18">
        <v>518</v>
      </c>
      <c r="E323" s="19" t="s">
        <v>326</v>
      </c>
      <c r="F323" s="18"/>
      <c r="G323" s="18"/>
      <c r="H323" s="18"/>
      <c r="I323" s="18"/>
      <c r="J323" s="18"/>
      <c r="K323" s="18"/>
      <c r="L323" s="18"/>
      <c r="M323" s="7" t="s">
        <v>412</v>
      </c>
    </row>
    <row r="324" spans="1:13" x14ac:dyDescent="0.2">
      <c r="A324" s="8" t="str">
        <f t="shared" si="20"/>
        <v>2025/11末</v>
      </c>
      <c r="B324" s="8" t="str">
        <f t="shared" si="20"/>
        <v>令和7/11末</v>
      </c>
      <c r="C324" s="16">
        <v>322</v>
      </c>
      <c r="D324" s="16">
        <v>519</v>
      </c>
      <c r="E324" s="17" t="s">
        <v>327</v>
      </c>
      <c r="F324" s="16"/>
      <c r="G324" s="16"/>
      <c r="H324" s="16"/>
      <c r="I324" s="16"/>
      <c r="J324" s="16"/>
      <c r="K324" s="16"/>
      <c r="L324" s="16"/>
      <c r="M324" s="9" t="s">
        <v>412</v>
      </c>
    </row>
    <row r="325" spans="1:13" x14ac:dyDescent="0.2">
      <c r="A325" s="10" t="str">
        <f t="shared" ref="A325:B340" si="21">A324</f>
        <v>2025/11末</v>
      </c>
      <c r="B325" s="10" t="str">
        <f t="shared" si="21"/>
        <v>令和7/11末</v>
      </c>
      <c r="C325" s="18">
        <v>323</v>
      </c>
      <c r="D325" s="18">
        <v>520</v>
      </c>
      <c r="E325" s="19" t="s">
        <v>328</v>
      </c>
      <c r="F325" s="18"/>
      <c r="G325" s="18"/>
      <c r="H325" s="18"/>
      <c r="I325" s="18"/>
      <c r="J325" s="18"/>
      <c r="K325" s="18"/>
      <c r="L325" s="18"/>
      <c r="M325" s="7" t="s">
        <v>412</v>
      </c>
    </row>
    <row r="326" spans="1:13" x14ac:dyDescent="0.2">
      <c r="A326" s="8" t="str">
        <f t="shared" si="21"/>
        <v>2025/11末</v>
      </c>
      <c r="B326" s="8" t="str">
        <f t="shared" si="21"/>
        <v>令和7/11末</v>
      </c>
      <c r="C326" s="16">
        <v>324</v>
      </c>
      <c r="D326" s="16">
        <v>521</v>
      </c>
      <c r="E326" s="17" t="s">
        <v>329</v>
      </c>
      <c r="F326" s="16"/>
      <c r="G326" s="16"/>
      <c r="H326" s="16"/>
      <c r="I326" s="16"/>
      <c r="J326" s="16"/>
      <c r="K326" s="16"/>
      <c r="L326" s="16"/>
      <c r="M326" s="9" t="s">
        <v>412</v>
      </c>
    </row>
    <row r="327" spans="1:13" x14ac:dyDescent="0.2">
      <c r="A327" s="10" t="str">
        <f t="shared" si="21"/>
        <v>2025/11末</v>
      </c>
      <c r="B327" s="10" t="str">
        <f t="shared" si="21"/>
        <v>令和7/11末</v>
      </c>
      <c r="C327" s="18">
        <v>325</v>
      </c>
      <c r="D327" s="18">
        <v>522</v>
      </c>
      <c r="E327" s="19" t="s">
        <v>330</v>
      </c>
      <c r="F327" s="18"/>
      <c r="G327" s="18"/>
      <c r="H327" s="18"/>
      <c r="I327" s="18"/>
      <c r="J327" s="18"/>
      <c r="K327" s="18"/>
      <c r="L327" s="18"/>
      <c r="M327" s="7" t="s">
        <v>412</v>
      </c>
    </row>
    <row r="328" spans="1:13" x14ac:dyDescent="0.2">
      <c r="A328" s="8" t="str">
        <f t="shared" si="21"/>
        <v>2025/11末</v>
      </c>
      <c r="B328" s="8" t="str">
        <f t="shared" si="21"/>
        <v>令和7/11末</v>
      </c>
      <c r="C328" s="16">
        <v>326</v>
      </c>
      <c r="D328" s="16">
        <v>523</v>
      </c>
      <c r="E328" s="17" t="s">
        <v>331</v>
      </c>
      <c r="F328" s="16"/>
      <c r="G328" s="16"/>
      <c r="H328" s="16"/>
      <c r="I328" s="16"/>
      <c r="J328" s="16"/>
      <c r="K328" s="16"/>
      <c r="L328" s="16"/>
      <c r="M328" s="9" t="s">
        <v>412</v>
      </c>
    </row>
    <row r="329" spans="1:13" x14ac:dyDescent="0.2">
      <c r="A329" s="10" t="str">
        <f t="shared" si="21"/>
        <v>2025/11末</v>
      </c>
      <c r="B329" s="10" t="str">
        <f t="shared" si="21"/>
        <v>令和7/11末</v>
      </c>
      <c r="C329" s="18">
        <v>327</v>
      </c>
      <c r="D329" s="18">
        <v>524</v>
      </c>
      <c r="E329" s="19" t="s">
        <v>332</v>
      </c>
      <c r="F329" s="18"/>
      <c r="G329" s="18"/>
      <c r="H329" s="18"/>
      <c r="I329" s="18"/>
      <c r="J329" s="18"/>
      <c r="K329" s="18"/>
      <c r="L329" s="18"/>
      <c r="M329" s="7" t="s">
        <v>412</v>
      </c>
    </row>
    <row r="330" spans="1:13" x14ac:dyDescent="0.2">
      <c r="A330" s="8" t="str">
        <f t="shared" si="21"/>
        <v>2025/11末</v>
      </c>
      <c r="B330" s="8" t="str">
        <f t="shared" si="21"/>
        <v>令和7/11末</v>
      </c>
      <c r="C330" s="16">
        <v>328</v>
      </c>
      <c r="D330" s="16">
        <v>525</v>
      </c>
      <c r="E330" s="17" t="s">
        <v>333</v>
      </c>
      <c r="F330" s="16"/>
      <c r="G330" s="16"/>
      <c r="H330" s="16"/>
      <c r="I330" s="16"/>
      <c r="J330" s="16"/>
      <c r="K330" s="16"/>
      <c r="L330" s="16"/>
      <c r="M330" s="9" t="s">
        <v>412</v>
      </c>
    </row>
    <row r="331" spans="1:13" x14ac:dyDescent="0.2">
      <c r="A331" s="10" t="str">
        <f t="shared" si="21"/>
        <v>2025/11末</v>
      </c>
      <c r="B331" s="10" t="str">
        <f t="shared" si="21"/>
        <v>令和7/11末</v>
      </c>
      <c r="C331" s="18">
        <v>329</v>
      </c>
      <c r="D331" s="18">
        <v>526</v>
      </c>
      <c r="E331" s="19" t="s">
        <v>334</v>
      </c>
      <c r="F331" s="18"/>
      <c r="G331" s="18"/>
      <c r="H331" s="18"/>
      <c r="I331" s="18"/>
      <c r="J331" s="18"/>
      <c r="K331" s="18"/>
      <c r="L331" s="18"/>
      <c r="M331" s="7" t="s">
        <v>412</v>
      </c>
    </row>
    <row r="332" spans="1:13" x14ac:dyDescent="0.2">
      <c r="A332" s="8" t="str">
        <f t="shared" si="21"/>
        <v>2025/11末</v>
      </c>
      <c r="B332" s="8" t="str">
        <f t="shared" si="21"/>
        <v>令和7/11末</v>
      </c>
      <c r="C332" s="16">
        <v>330</v>
      </c>
      <c r="D332" s="16">
        <v>527</v>
      </c>
      <c r="E332" s="17" t="s">
        <v>335</v>
      </c>
      <c r="F332" s="16"/>
      <c r="G332" s="16"/>
      <c r="H332" s="16"/>
      <c r="I332" s="16"/>
      <c r="J332" s="16"/>
      <c r="K332" s="16"/>
      <c r="L332" s="16"/>
      <c r="M332" s="9" t="s">
        <v>412</v>
      </c>
    </row>
    <row r="333" spans="1:13" x14ac:dyDescent="0.2">
      <c r="A333" s="10" t="str">
        <f t="shared" si="21"/>
        <v>2025/11末</v>
      </c>
      <c r="B333" s="10" t="str">
        <f t="shared" si="21"/>
        <v>令和7/11末</v>
      </c>
      <c r="C333" s="18">
        <v>331</v>
      </c>
      <c r="D333" s="18">
        <v>528</v>
      </c>
      <c r="E333" s="19" t="s">
        <v>336</v>
      </c>
      <c r="F333" s="18"/>
      <c r="G333" s="18"/>
      <c r="H333" s="18"/>
      <c r="I333" s="18"/>
      <c r="J333" s="18"/>
      <c r="K333" s="18"/>
      <c r="L333" s="18"/>
      <c r="M333" s="7" t="s">
        <v>412</v>
      </c>
    </row>
    <row r="334" spans="1:13" x14ac:dyDescent="0.2">
      <c r="A334" s="8" t="str">
        <f t="shared" si="21"/>
        <v>2025/11末</v>
      </c>
      <c r="B334" s="8" t="str">
        <f t="shared" si="21"/>
        <v>令和7/11末</v>
      </c>
      <c r="C334" s="16">
        <v>332</v>
      </c>
      <c r="D334" s="16">
        <v>529</v>
      </c>
      <c r="E334" s="17" t="s">
        <v>337</v>
      </c>
      <c r="F334" s="16"/>
      <c r="G334" s="16"/>
      <c r="H334" s="16"/>
      <c r="I334" s="16"/>
      <c r="J334" s="16"/>
      <c r="K334" s="16"/>
      <c r="L334" s="16"/>
      <c r="M334" s="9" t="s">
        <v>412</v>
      </c>
    </row>
    <row r="335" spans="1:13" x14ac:dyDescent="0.2">
      <c r="A335" s="10" t="str">
        <f t="shared" si="21"/>
        <v>2025/11末</v>
      </c>
      <c r="B335" s="10" t="str">
        <f t="shared" si="21"/>
        <v>令和7/11末</v>
      </c>
      <c r="C335" s="18">
        <v>333</v>
      </c>
      <c r="D335" s="18">
        <v>530</v>
      </c>
      <c r="E335" s="19" t="s">
        <v>338</v>
      </c>
      <c r="F335" s="18"/>
      <c r="G335" s="18"/>
      <c r="H335" s="18"/>
      <c r="I335" s="18"/>
      <c r="J335" s="18"/>
      <c r="K335" s="18"/>
      <c r="L335" s="18"/>
      <c r="M335" s="7" t="s">
        <v>412</v>
      </c>
    </row>
    <row r="336" spans="1:13" x14ac:dyDescent="0.2">
      <c r="A336" s="8" t="str">
        <f t="shared" si="21"/>
        <v>2025/11末</v>
      </c>
      <c r="B336" s="8" t="str">
        <f t="shared" si="21"/>
        <v>令和7/11末</v>
      </c>
      <c r="C336" s="16">
        <v>334</v>
      </c>
      <c r="D336" s="16">
        <v>531</v>
      </c>
      <c r="E336" s="17" t="s">
        <v>339</v>
      </c>
      <c r="F336" s="16"/>
      <c r="G336" s="16"/>
      <c r="H336" s="16"/>
      <c r="I336" s="16"/>
      <c r="J336" s="16"/>
      <c r="K336" s="16"/>
      <c r="L336" s="16"/>
      <c r="M336" s="9" t="s">
        <v>412</v>
      </c>
    </row>
    <row r="337" spans="1:13" x14ac:dyDescent="0.2">
      <c r="A337" s="10" t="str">
        <f t="shared" si="21"/>
        <v>2025/11末</v>
      </c>
      <c r="B337" s="10" t="str">
        <f t="shared" si="21"/>
        <v>令和7/11末</v>
      </c>
      <c r="C337" s="18">
        <v>335</v>
      </c>
      <c r="D337" s="18">
        <v>532</v>
      </c>
      <c r="E337" s="19" t="s">
        <v>340</v>
      </c>
      <c r="F337" s="18"/>
      <c r="G337" s="18"/>
      <c r="H337" s="18"/>
      <c r="I337" s="18"/>
      <c r="J337" s="18"/>
      <c r="K337" s="18"/>
      <c r="L337" s="18"/>
      <c r="M337" s="7" t="s">
        <v>412</v>
      </c>
    </row>
    <row r="338" spans="1:13" x14ac:dyDescent="0.2">
      <c r="A338" s="8" t="str">
        <f t="shared" si="21"/>
        <v>2025/11末</v>
      </c>
      <c r="B338" s="8" t="str">
        <f t="shared" si="21"/>
        <v>令和7/11末</v>
      </c>
      <c r="C338" s="16">
        <v>336</v>
      </c>
      <c r="D338" s="16">
        <v>533</v>
      </c>
      <c r="E338" s="17" t="s">
        <v>341</v>
      </c>
      <c r="F338" s="16"/>
      <c r="G338" s="16"/>
      <c r="H338" s="16"/>
      <c r="I338" s="16"/>
      <c r="J338" s="16"/>
      <c r="K338" s="16"/>
      <c r="L338" s="16"/>
      <c r="M338" s="9" t="s">
        <v>412</v>
      </c>
    </row>
    <row r="339" spans="1:13" x14ac:dyDescent="0.2">
      <c r="A339" s="10" t="str">
        <f t="shared" si="21"/>
        <v>2025/11末</v>
      </c>
      <c r="B339" s="10" t="str">
        <f t="shared" si="21"/>
        <v>令和7/11末</v>
      </c>
      <c r="C339" s="18">
        <v>337</v>
      </c>
      <c r="D339" s="18">
        <v>534</v>
      </c>
      <c r="E339" s="19" t="s">
        <v>342</v>
      </c>
      <c r="F339" s="18"/>
      <c r="G339" s="18"/>
      <c r="H339" s="18"/>
      <c r="I339" s="18"/>
      <c r="J339" s="18"/>
      <c r="K339" s="18"/>
      <c r="L339" s="18"/>
      <c r="M339" s="7" t="s">
        <v>412</v>
      </c>
    </row>
    <row r="340" spans="1:13" x14ac:dyDescent="0.2">
      <c r="A340" s="8" t="str">
        <f t="shared" si="21"/>
        <v>2025/11末</v>
      </c>
      <c r="B340" s="8" t="str">
        <f t="shared" si="21"/>
        <v>令和7/11末</v>
      </c>
      <c r="C340" s="16">
        <v>338</v>
      </c>
      <c r="D340" s="16">
        <v>535</v>
      </c>
      <c r="E340" s="17" t="s">
        <v>343</v>
      </c>
      <c r="F340" s="16"/>
      <c r="G340" s="16"/>
      <c r="H340" s="16"/>
      <c r="I340" s="16"/>
      <c r="J340" s="16"/>
      <c r="K340" s="16"/>
      <c r="L340" s="16"/>
      <c r="M340" s="9" t="s">
        <v>412</v>
      </c>
    </row>
    <row r="341" spans="1:13" x14ac:dyDescent="0.2">
      <c r="A341" s="10" t="str">
        <f t="shared" ref="A341:B346" si="22">A340</f>
        <v>2025/11末</v>
      </c>
      <c r="B341" s="10" t="str">
        <f t="shared" si="22"/>
        <v>令和7/11末</v>
      </c>
      <c r="C341" s="18">
        <v>339</v>
      </c>
      <c r="D341" s="18">
        <v>536</v>
      </c>
      <c r="E341" s="19" t="s">
        <v>344</v>
      </c>
      <c r="F341" s="18"/>
      <c r="G341" s="18"/>
      <c r="H341" s="18"/>
      <c r="I341" s="18"/>
      <c r="J341" s="18"/>
      <c r="K341" s="18"/>
      <c r="L341" s="18"/>
      <c r="M341" s="7" t="s">
        <v>412</v>
      </c>
    </row>
    <row r="342" spans="1:13" x14ac:dyDescent="0.2">
      <c r="A342" s="8" t="str">
        <f t="shared" si="22"/>
        <v>2025/11末</v>
      </c>
      <c r="B342" s="8" t="str">
        <f t="shared" si="22"/>
        <v>令和7/11末</v>
      </c>
      <c r="C342" s="16">
        <v>340</v>
      </c>
      <c r="D342" s="16">
        <v>537</v>
      </c>
      <c r="E342" s="17" t="s">
        <v>345</v>
      </c>
      <c r="F342" s="16"/>
      <c r="G342" s="16"/>
      <c r="H342" s="16"/>
      <c r="I342" s="16"/>
      <c r="J342" s="16"/>
      <c r="K342" s="16"/>
      <c r="L342" s="16"/>
      <c r="M342" s="9" t="s">
        <v>412</v>
      </c>
    </row>
    <row r="343" spans="1:13" x14ac:dyDescent="0.2">
      <c r="A343" s="10" t="str">
        <f t="shared" si="22"/>
        <v>2025/11末</v>
      </c>
      <c r="B343" s="10" t="str">
        <f t="shared" si="22"/>
        <v>令和7/11末</v>
      </c>
      <c r="C343" s="18">
        <v>341</v>
      </c>
      <c r="D343" s="18">
        <v>538</v>
      </c>
      <c r="E343" s="19" t="s">
        <v>346</v>
      </c>
      <c r="F343" s="18"/>
      <c r="G343" s="18"/>
      <c r="H343" s="18"/>
      <c r="I343" s="18"/>
      <c r="J343" s="18"/>
      <c r="K343" s="18"/>
      <c r="L343" s="18"/>
      <c r="M343" s="7" t="s">
        <v>412</v>
      </c>
    </row>
    <row r="344" spans="1:13" x14ac:dyDescent="0.2">
      <c r="A344" s="8" t="str">
        <f t="shared" si="22"/>
        <v>2025/11末</v>
      </c>
      <c r="B344" s="8" t="str">
        <f t="shared" si="22"/>
        <v>令和7/11末</v>
      </c>
      <c r="C344" s="16">
        <v>342</v>
      </c>
      <c r="D344" s="16">
        <v>539</v>
      </c>
      <c r="E344" s="17" t="s">
        <v>347</v>
      </c>
      <c r="F344" s="16"/>
      <c r="G344" s="16"/>
      <c r="H344" s="16"/>
      <c r="I344" s="16"/>
      <c r="J344" s="16"/>
      <c r="K344" s="16"/>
      <c r="L344" s="16"/>
      <c r="M344" s="9" t="s">
        <v>412</v>
      </c>
    </row>
    <row r="345" spans="1:13" x14ac:dyDescent="0.2">
      <c r="A345" s="10" t="str">
        <f t="shared" si="22"/>
        <v>2025/11末</v>
      </c>
      <c r="B345" s="10" t="str">
        <f t="shared" si="22"/>
        <v>令和7/11末</v>
      </c>
      <c r="C345" s="18">
        <v>343</v>
      </c>
      <c r="D345" s="18">
        <v>540</v>
      </c>
      <c r="E345" s="19" t="s">
        <v>348</v>
      </c>
      <c r="F345" s="18"/>
      <c r="G345" s="18"/>
      <c r="H345" s="18"/>
      <c r="I345" s="18"/>
      <c r="J345" s="18"/>
      <c r="K345" s="18"/>
      <c r="L345" s="18"/>
      <c r="M345" s="7" t="s">
        <v>412</v>
      </c>
    </row>
    <row r="346" spans="1:13" x14ac:dyDescent="0.2">
      <c r="A346" s="11" t="str">
        <f t="shared" si="22"/>
        <v>2025/11末</v>
      </c>
      <c r="B346" s="11" t="str">
        <f t="shared" si="22"/>
        <v>令和7/11末</v>
      </c>
      <c r="C346" s="20">
        <v>344</v>
      </c>
      <c r="D346" s="20">
        <v>541</v>
      </c>
      <c r="E346" s="21" t="s">
        <v>349</v>
      </c>
      <c r="F346" s="20"/>
      <c r="G346" s="20"/>
      <c r="H346" s="20"/>
      <c r="I346" s="20"/>
      <c r="J346" s="20"/>
      <c r="K346" s="20"/>
      <c r="L346" s="20"/>
      <c r="M346" s="5" t="s">
        <v>412</v>
      </c>
    </row>
  </sheetData>
  <sheetProtection algorithmName="SHA-512" hashValue="JcbC4ebvTZLSwPXQE1fTzMFwIK3z71OUP+O9W+xkaiZW/TK7homZz6yAeVbfl+QC/FEKQpYv/z0cLf2j3TZFLw==" saltValue="NUmOUJl2EpB6oCuJ6Y4B3A==" spinCount="100000" sheet="1" objects="1" scenarios="1" autoFilter="0"/>
  <phoneticPr fontId="3"/>
  <pageMargins left="0.7" right="0.7" top="0.75" bottom="0.75" header="0.3" footer="0.3"/>
  <pageSetup paperSize="9" orientation="portrait" r:id="rId1"/>
  <drawing r:id="rId2"/>
  <tableParts count="1">
    <tablePart r:id="rId3"/>
  </tableParts>
  <extLst>
    <ext xmlns:x15="http://schemas.microsoft.com/office/spreadsheetml/2010/11/main" uri="{3A4CF648-6AED-40f4-86FF-DC5316D8AED3}">
      <x14:slicerList xmlns:x14="http://schemas.microsoft.com/office/spreadsheetml/2009/9/main">
        <x14:slicer r:id="rId4"/>
      </x14:slicerList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7"/>
  </sheetPr>
  <dimension ref="A1:R346"/>
  <sheetViews>
    <sheetView workbookViewId="0"/>
  </sheetViews>
  <sheetFormatPr defaultRowHeight="13.2" x14ac:dyDescent="0.2"/>
  <cols>
    <col min="1" max="1" width="10.33203125" bestFit="1" customWidth="1"/>
    <col min="2" max="2" width="11.44140625" bestFit="1" customWidth="1"/>
    <col min="3" max="3" width="5.21875" customWidth="1"/>
    <col min="4" max="4" width="8.77734375" customWidth="1"/>
    <col min="5" max="5" width="18.44140625" customWidth="1"/>
    <col min="6" max="12" width="10.77734375" customWidth="1"/>
    <col min="13" max="13" width="9.77734375" bestFit="1" customWidth="1"/>
    <col min="14" max="14" width="3.44140625" customWidth="1"/>
    <col min="15" max="16" width="17" customWidth="1"/>
    <col min="17" max="17" width="15.21875" bestFit="1" customWidth="1"/>
    <col min="18" max="18" width="11.33203125" bestFit="1" customWidth="1"/>
  </cols>
  <sheetData>
    <row r="1" spans="1:18" x14ac:dyDescent="0.2">
      <c r="A1" s="13" t="s">
        <v>351</v>
      </c>
      <c r="B1" s="13" t="s">
        <v>352</v>
      </c>
      <c r="C1" s="13" t="s">
        <v>14</v>
      </c>
      <c r="D1" s="110" t="s">
        <v>15</v>
      </c>
      <c r="E1" s="110" t="s">
        <v>16</v>
      </c>
      <c r="F1" s="110" t="s">
        <v>17</v>
      </c>
      <c r="G1" s="110" t="s">
        <v>456</v>
      </c>
      <c r="H1" s="110" t="s">
        <v>18</v>
      </c>
      <c r="I1" s="110" t="s">
        <v>457</v>
      </c>
      <c r="J1" s="110" t="s">
        <v>19</v>
      </c>
      <c r="K1" s="110" t="s">
        <v>458</v>
      </c>
      <c r="L1" s="110" t="s">
        <v>20</v>
      </c>
      <c r="M1" s="111" t="s">
        <v>430</v>
      </c>
      <c r="O1" s="124"/>
    </row>
    <row r="2" spans="1:18" ht="16.2" x14ac:dyDescent="0.2">
      <c r="A2" s="24" t="s">
        <v>545</v>
      </c>
      <c r="B2" s="24" t="s">
        <v>546</v>
      </c>
      <c r="C2" s="25" t="s">
        <v>353</v>
      </c>
      <c r="D2" s="25" t="s">
        <v>353</v>
      </c>
      <c r="E2" s="25" t="s">
        <v>353</v>
      </c>
      <c r="F2" s="26">
        <f t="shared" ref="F2:L2" si="0">SUM(F3:F346)</f>
        <v>0</v>
      </c>
      <c r="G2" s="26">
        <f t="shared" si="0"/>
        <v>0</v>
      </c>
      <c r="H2" s="26">
        <f t="shared" si="0"/>
        <v>0</v>
      </c>
      <c r="I2" s="26">
        <f t="shared" si="0"/>
        <v>0</v>
      </c>
      <c r="J2" s="26">
        <f t="shared" si="0"/>
        <v>0</v>
      </c>
      <c r="K2" s="26">
        <f t="shared" si="0"/>
        <v>0</v>
      </c>
      <c r="L2" s="26">
        <f t="shared" si="0"/>
        <v>0</v>
      </c>
      <c r="M2" s="108" t="s">
        <v>350</v>
      </c>
    </row>
    <row r="3" spans="1:18" x14ac:dyDescent="0.2">
      <c r="A3" s="6" t="str">
        <f>A2</f>
        <v>2025/12末</v>
      </c>
      <c r="B3" s="6" t="str">
        <f>B2</f>
        <v>令和7/12末</v>
      </c>
      <c r="C3" s="14">
        <v>1</v>
      </c>
      <c r="D3" s="14">
        <v>1</v>
      </c>
      <c r="E3" s="15" t="s">
        <v>42</v>
      </c>
      <c r="F3" s="14"/>
      <c r="G3" s="14"/>
      <c r="H3" s="14"/>
      <c r="I3" s="14"/>
      <c r="J3" s="14"/>
      <c r="K3" s="14"/>
      <c r="L3" s="14"/>
      <c r="M3" s="12" t="s">
        <v>396</v>
      </c>
      <c r="O3" s="125"/>
      <c r="P3" s="125"/>
      <c r="Q3" s="125"/>
      <c r="R3" s="125"/>
    </row>
    <row r="4" spans="1:18" x14ac:dyDescent="0.2">
      <c r="A4" s="8" t="str">
        <f>A3</f>
        <v>2025/12末</v>
      </c>
      <c r="B4" s="8" t="str">
        <f>B3</f>
        <v>令和7/12末</v>
      </c>
      <c r="C4" s="16">
        <v>2</v>
      </c>
      <c r="D4" s="16">
        <v>2</v>
      </c>
      <c r="E4" s="17" t="s">
        <v>43</v>
      </c>
      <c r="F4" s="16"/>
      <c r="G4" s="16"/>
      <c r="H4" s="16"/>
      <c r="I4" s="16"/>
      <c r="J4" s="16"/>
      <c r="K4" s="16"/>
      <c r="L4" s="16"/>
      <c r="M4" s="9" t="s">
        <v>396</v>
      </c>
      <c r="Q4" s="1"/>
    </row>
    <row r="5" spans="1:18" x14ac:dyDescent="0.2">
      <c r="A5" s="10" t="str">
        <f t="shared" ref="A5:B20" si="1">A4</f>
        <v>2025/12末</v>
      </c>
      <c r="B5" s="10" t="str">
        <f t="shared" si="1"/>
        <v>令和7/12末</v>
      </c>
      <c r="C5" s="18">
        <v>3</v>
      </c>
      <c r="D5" s="18">
        <v>3</v>
      </c>
      <c r="E5" s="19" t="s">
        <v>44</v>
      </c>
      <c r="F5" s="18"/>
      <c r="G5" s="18"/>
      <c r="H5" s="18"/>
      <c r="I5" s="18"/>
      <c r="J5" s="18"/>
      <c r="K5" s="18"/>
      <c r="L5" s="18"/>
      <c r="M5" s="7" t="s">
        <v>396</v>
      </c>
    </row>
    <row r="6" spans="1:18" x14ac:dyDescent="0.2">
      <c r="A6" s="8" t="str">
        <f t="shared" si="1"/>
        <v>2025/12末</v>
      </c>
      <c r="B6" s="8" t="str">
        <f t="shared" si="1"/>
        <v>令和7/12末</v>
      </c>
      <c r="C6" s="16">
        <v>4</v>
      </c>
      <c r="D6" s="16">
        <v>4</v>
      </c>
      <c r="E6" s="17" t="s">
        <v>45</v>
      </c>
      <c r="F6" s="16"/>
      <c r="G6" s="16"/>
      <c r="H6" s="16"/>
      <c r="I6" s="16"/>
      <c r="J6" s="16"/>
      <c r="K6" s="16"/>
      <c r="L6" s="16"/>
      <c r="M6" s="9" t="s">
        <v>396</v>
      </c>
    </row>
    <row r="7" spans="1:18" x14ac:dyDescent="0.2">
      <c r="A7" s="10" t="str">
        <f t="shared" si="1"/>
        <v>2025/12末</v>
      </c>
      <c r="B7" s="10" t="str">
        <f t="shared" si="1"/>
        <v>令和7/12末</v>
      </c>
      <c r="C7" s="18">
        <v>5</v>
      </c>
      <c r="D7" s="18">
        <v>5</v>
      </c>
      <c r="E7" s="19" t="s">
        <v>46</v>
      </c>
      <c r="F7" s="18"/>
      <c r="G7" s="18"/>
      <c r="H7" s="18"/>
      <c r="I7" s="18"/>
      <c r="J7" s="18"/>
      <c r="K7" s="18"/>
      <c r="L7" s="18"/>
      <c r="M7" s="7" t="s">
        <v>396</v>
      </c>
    </row>
    <row r="8" spans="1:18" x14ac:dyDescent="0.2">
      <c r="A8" s="8" t="str">
        <f t="shared" si="1"/>
        <v>2025/12末</v>
      </c>
      <c r="B8" s="8" t="str">
        <f t="shared" si="1"/>
        <v>令和7/12末</v>
      </c>
      <c r="C8" s="16">
        <v>6</v>
      </c>
      <c r="D8" s="16">
        <v>6</v>
      </c>
      <c r="E8" s="17" t="s">
        <v>47</v>
      </c>
      <c r="F8" s="16"/>
      <c r="G8" s="16"/>
      <c r="H8" s="16"/>
      <c r="I8" s="16"/>
      <c r="J8" s="16"/>
      <c r="K8" s="16"/>
      <c r="L8" s="16"/>
      <c r="M8" s="9" t="s">
        <v>396</v>
      </c>
    </row>
    <row r="9" spans="1:18" x14ac:dyDescent="0.2">
      <c r="A9" s="10" t="str">
        <f t="shared" si="1"/>
        <v>2025/12末</v>
      </c>
      <c r="B9" s="10" t="str">
        <f t="shared" si="1"/>
        <v>令和7/12末</v>
      </c>
      <c r="C9" s="18">
        <v>7</v>
      </c>
      <c r="D9" s="18">
        <v>7</v>
      </c>
      <c r="E9" s="19" t="s">
        <v>48</v>
      </c>
      <c r="F9" s="18"/>
      <c r="G9" s="18"/>
      <c r="H9" s="18"/>
      <c r="I9" s="18"/>
      <c r="J9" s="18"/>
      <c r="K9" s="18"/>
      <c r="L9" s="18"/>
      <c r="M9" s="7" t="s">
        <v>396</v>
      </c>
    </row>
    <row r="10" spans="1:18" x14ac:dyDescent="0.2">
      <c r="A10" s="8" t="str">
        <f t="shared" si="1"/>
        <v>2025/12末</v>
      </c>
      <c r="B10" s="8" t="str">
        <f t="shared" si="1"/>
        <v>令和7/12末</v>
      </c>
      <c r="C10" s="16">
        <v>8</v>
      </c>
      <c r="D10" s="16">
        <v>8</v>
      </c>
      <c r="E10" s="17" t="s">
        <v>49</v>
      </c>
      <c r="F10" s="16"/>
      <c r="G10" s="16"/>
      <c r="H10" s="16"/>
      <c r="I10" s="16"/>
      <c r="J10" s="16"/>
      <c r="K10" s="16"/>
      <c r="L10" s="16"/>
      <c r="M10" s="9" t="s">
        <v>396</v>
      </c>
    </row>
    <row r="11" spans="1:18" x14ac:dyDescent="0.2">
      <c r="A11" s="10" t="str">
        <f t="shared" si="1"/>
        <v>2025/12末</v>
      </c>
      <c r="B11" s="10" t="str">
        <f t="shared" si="1"/>
        <v>令和7/12末</v>
      </c>
      <c r="C11" s="18">
        <v>9</v>
      </c>
      <c r="D11" s="18">
        <v>10</v>
      </c>
      <c r="E11" s="19" t="s">
        <v>50</v>
      </c>
      <c r="F11" s="18"/>
      <c r="G11" s="18"/>
      <c r="H11" s="18"/>
      <c r="I11" s="18"/>
      <c r="J11" s="18"/>
      <c r="K11" s="18"/>
      <c r="L11" s="18"/>
      <c r="M11" s="7" t="s">
        <v>396</v>
      </c>
    </row>
    <row r="12" spans="1:18" x14ac:dyDescent="0.2">
      <c r="A12" s="8" t="str">
        <f t="shared" si="1"/>
        <v>2025/12末</v>
      </c>
      <c r="B12" s="8" t="str">
        <f t="shared" si="1"/>
        <v>令和7/12末</v>
      </c>
      <c r="C12" s="16">
        <v>10</v>
      </c>
      <c r="D12" s="16">
        <v>11</v>
      </c>
      <c r="E12" s="17" t="s">
        <v>51</v>
      </c>
      <c r="F12" s="16"/>
      <c r="G12" s="16"/>
      <c r="H12" s="16"/>
      <c r="I12" s="16"/>
      <c r="J12" s="16"/>
      <c r="K12" s="16"/>
      <c r="L12" s="16"/>
      <c r="M12" s="9" t="s">
        <v>396</v>
      </c>
    </row>
    <row r="13" spans="1:18" x14ac:dyDescent="0.2">
      <c r="A13" s="10" t="str">
        <f t="shared" si="1"/>
        <v>2025/12末</v>
      </c>
      <c r="B13" s="10" t="str">
        <f t="shared" si="1"/>
        <v>令和7/12末</v>
      </c>
      <c r="C13" s="18">
        <v>11</v>
      </c>
      <c r="D13" s="18">
        <v>12</v>
      </c>
      <c r="E13" s="19" t="s">
        <v>52</v>
      </c>
      <c r="F13" s="18"/>
      <c r="G13" s="18"/>
      <c r="H13" s="18"/>
      <c r="I13" s="18"/>
      <c r="J13" s="18"/>
      <c r="K13" s="18"/>
      <c r="L13" s="18"/>
      <c r="M13" s="7" t="s">
        <v>396</v>
      </c>
    </row>
    <row r="14" spans="1:18" x14ac:dyDescent="0.2">
      <c r="A14" s="8" t="str">
        <f t="shared" si="1"/>
        <v>2025/12末</v>
      </c>
      <c r="B14" s="8" t="str">
        <f t="shared" si="1"/>
        <v>令和7/12末</v>
      </c>
      <c r="C14" s="16">
        <v>12</v>
      </c>
      <c r="D14" s="16">
        <v>13</v>
      </c>
      <c r="E14" s="17" t="s">
        <v>53</v>
      </c>
      <c r="F14" s="16"/>
      <c r="G14" s="16"/>
      <c r="H14" s="16"/>
      <c r="I14" s="16"/>
      <c r="J14" s="16"/>
      <c r="K14" s="16"/>
      <c r="L14" s="16"/>
      <c r="M14" s="9" t="s">
        <v>396</v>
      </c>
    </row>
    <row r="15" spans="1:18" x14ac:dyDescent="0.2">
      <c r="A15" s="10" t="str">
        <f t="shared" si="1"/>
        <v>2025/12末</v>
      </c>
      <c r="B15" s="10" t="str">
        <f t="shared" si="1"/>
        <v>令和7/12末</v>
      </c>
      <c r="C15" s="18">
        <v>13</v>
      </c>
      <c r="D15" s="18">
        <v>14</v>
      </c>
      <c r="E15" s="19" t="s">
        <v>54</v>
      </c>
      <c r="F15" s="18"/>
      <c r="G15" s="18"/>
      <c r="H15" s="18"/>
      <c r="I15" s="18"/>
      <c r="J15" s="18"/>
      <c r="K15" s="18"/>
      <c r="L15" s="18"/>
      <c r="M15" s="7" t="s">
        <v>396</v>
      </c>
    </row>
    <row r="16" spans="1:18" x14ac:dyDescent="0.2">
      <c r="A16" s="8" t="str">
        <f t="shared" si="1"/>
        <v>2025/12末</v>
      </c>
      <c r="B16" s="8" t="str">
        <f t="shared" si="1"/>
        <v>令和7/12末</v>
      </c>
      <c r="C16" s="16">
        <v>14</v>
      </c>
      <c r="D16" s="16">
        <v>15</v>
      </c>
      <c r="E16" s="17" t="s">
        <v>55</v>
      </c>
      <c r="F16" s="16"/>
      <c r="G16" s="16"/>
      <c r="H16" s="16"/>
      <c r="I16" s="16"/>
      <c r="J16" s="16"/>
      <c r="K16" s="16"/>
      <c r="L16" s="16"/>
      <c r="M16" s="9" t="s">
        <v>396</v>
      </c>
    </row>
    <row r="17" spans="1:13" x14ac:dyDescent="0.2">
      <c r="A17" s="10" t="str">
        <f t="shared" si="1"/>
        <v>2025/12末</v>
      </c>
      <c r="B17" s="10" t="str">
        <f t="shared" si="1"/>
        <v>令和7/12末</v>
      </c>
      <c r="C17" s="18">
        <v>15</v>
      </c>
      <c r="D17" s="18">
        <v>16</v>
      </c>
      <c r="E17" s="19" t="s">
        <v>56</v>
      </c>
      <c r="F17" s="18"/>
      <c r="G17" s="18"/>
      <c r="H17" s="18"/>
      <c r="I17" s="18"/>
      <c r="J17" s="18"/>
      <c r="K17" s="18"/>
      <c r="L17" s="18"/>
      <c r="M17" s="7" t="s">
        <v>396</v>
      </c>
    </row>
    <row r="18" spans="1:13" x14ac:dyDescent="0.2">
      <c r="A18" s="8" t="str">
        <f t="shared" si="1"/>
        <v>2025/12末</v>
      </c>
      <c r="B18" s="8" t="str">
        <f t="shared" si="1"/>
        <v>令和7/12末</v>
      </c>
      <c r="C18" s="16">
        <v>16</v>
      </c>
      <c r="D18" s="16">
        <v>17</v>
      </c>
      <c r="E18" s="17" t="s">
        <v>57</v>
      </c>
      <c r="F18" s="16"/>
      <c r="G18" s="16"/>
      <c r="H18" s="16"/>
      <c r="I18" s="16"/>
      <c r="J18" s="16"/>
      <c r="K18" s="16"/>
      <c r="L18" s="16"/>
      <c r="M18" s="9" t="s">
        <v>396</v>
      </c>
    </row>
    <row r="19" spans="1:13" x14ac:dyDescent="0.2">
      <c r="A19" s="10" t="str">
        <f t="shared" si="1"/>
        <v>2025/12末</v>
      </c>
      <c r="B19" s="10" t="str">
        <f t="shared" si="1"/>
        <v>令和7/12末</v>
      </c>
      <c r="C19" s="18">
        <v>17</v>
      </c>
      <c r="D19" s="18">
        <v>18</v>
      </c>
      <c r="E19" s="19" t="s">
        <v>58</v>
      </c>
      <c r="F19" s="18"/>
      <c r="G19" s="18"/>
      <c r="H19" s="18"/>
      <c r="I19" s="18"/>
      <c r="J19" s="18"/>
      <c r="K19" s="18"/>
      <c r="L19" s="18"/>
      <c r="M19" s="7" t="s">
        <v>396</v>
      </c>
    </row>
    <row r="20" spans="1:13" x14ac:dyDescent="0.2">
      <c r="A20" s="8" t="str">
        <f t="shared" si="1"/>
        <v>2025/12末</v>
      </c>
      <c r="B20" s="8" t="str">
        <f t="shared" si="1"/>
        <v>令和7/12末</v>
      </c>
      <c r="C20" s="16">
        <v>18</v>
      </c>
      <c r="D20" s="16">
        <v>19</v>
      </c>
      <c r="E20" s="17" t="s">
        <v>59</v>
      </c>
      <c r="F20" s="16"/>
      <c r="G20" s="16"/>
      <c r="H20" s="16"/>
      <c r="I20" s="16"/>
      <c r="J20" s="16"/>
      <c r="K20" s="16"/>
      <c r="L20" s="16"/>
      <c r="M20" s="9" t="s">
        <v>396</v>
      </c>
    </row>
    <row r="21" spans="1:13" x14ac:dyDescent="0.2">
      <c r="A21" s="10" t="str">
        <f t="shared" ref="A21:B36" si="2">A20</f>
        <v>2025/12末</v>
      </c>
      <c r="B21" s="10" t="str">
        <f t="shared" si="2"/>
        <v>令和7/12末</v>
      </c>
      <c r="C21" s="18">
        <v>19</v>
      </c>
      <c r="D21" s="18">
        <v>103</v>
      </c>
      <c r="E21" s="19" t="s">
        <v>60</v>
      </c>
      <c r="F21" s="18"/>
      <c r="G21" s="18"/>
      <c r="H21" s="18"/>
      <c r="I21" s="18"/>
      <c r="J21" s="18"/>
      <c r="K21" s="18"/>
      <c r="L21" s="18"/>
      <c r="M21" s="7" t="s">
        <v>396</v>
      </c>
    </row>
    <row r="22" spans="1:13" x14ac:dyDescent="0.2">
      <c r="A22" s="8" t="str">
        <f t="shared" si="2"/>
        <v>2025/12末</v>
      </c>
      <c r="B22" s="8" t="str">
        <f t="shared" si="2"/>
        <v>令和7/12末</v>
      </c>
      <c r="C22" s="16">
        <v>20</v>
      </c>
      <c r="D22" s="16">
        <v>104</v>
      </c>
      <c r="E22" s="17" t="s">
        <v>61</v>
      </c>
      <c r="F22" s="16"/>
      <c r="G22" s="16"/>
      <c r="H22" s="16"/>
      <c r="I22" s="16"/>
      <c r="J22" s="16"/>
      <c r="K22" s="16"/>
      <c r="L22" s="16"/>
      <c r="M22" s="9" t="s">
        <v>396</v>
      </c>
    </row>
    <row r="23" spans="1:13" x14ac:dyDescent="0.2">
      <c r="A23" s="10" t="str">
        <f t="shared" si="2"/>
        <v>2025/12末</v>
      </c>
      <c r="B23" s="10" t="str">
        <f t="shared" si="2"/>
        <v>令和7/12末</v>
      </c>
      <c r="C23" s="18">
        <v>21</v>
      </c>
      <c r="D23" s="18">
        <v>105</v>
      </c>
      <c r="E23" s="19" t="s">
        <v>62</v>
      </c>
      <c r="F23" s="18"/>
      <c r="G23" s="18"/>
      <c r="H23" s="18"/>
      <c r="I23" s="18"/>
      <c r="J23" s="18"/>
      <c r="K23" s="18"/>
      <c r="L23" s="18"/>
      <c r="M23" s="7" t="s">
        <v>396</v>
      </c>
    </row>
    <row r="24" spans="1:13" x14ac:dyDescent="0.2">
      <c r="A24" s="8" t="str">
        <f t="shared" si="2"/>
        <v>2025/12末</v>
      </c>
      <c r="B24" s="8" t="str">
        <f t="shared" si="2"/>
        <v>令和7/12末</v>
      </c>
      <c r="C24" s="16">
        <v>22</v>
      </c>
      <c r="D24" s="16">
        <v>20</v>
      </c>
      <c r="E24" s="17" t="s">
        <v>63</v>
      </c>
      <c r="F24" s="16"/>
      <c r="G24" s="16"/>
      <c r="H24" s="16"/>
      <c r="I24" s="16"/>
      <c r="J24" s="16"/>
      <c r="K24" s="16"/>
      <c r="L24" s="16"/>
      <c r="M24" s="9" t="s">
        <v>396</v>
      </c>
    </row>
    <row r="25" spans="1:13" x14ac:dyDescent="0.2">
      <c r="A25" s="10" t="str">
        <f t="shared" si="2"/>
        <v>2025/12末</v>
      </c>
      <c r="B25" s="10" t="str">
        <f t="shared" si="2"/>
        <v>令和7/12末</v>
      </c>
      <c r="C25" s="18">
        <v>23</v>
      </c>
      <c r="D25" s="18">
        <v>21</v>
      </c>
      <c r="E25" s="19" t="s">
        <v>64</v>
      </c>
      <c r="F25" s="18"/>
      <c r="G25" s="18"/>
      <c r="H25" s="18"/>
      <c r="I25" s="18"/>
      <c r="J25" s="18"/>
      <c r="K25" s="18"/>
      <c r="L25" s="18"/>
      <c r="M25" s="7" t="s">
        <v>396</v>
      </c>
    </row>
    <row r="26" spans="1:13" x14ac:dyDescent="0.2">
      <c r="A26" s="8" t="str">
        <f t="shared" si="2"/>
        <v>2025/12末</v>
      </c>
      <c r="B26" s="8" t="str">
        <f t="shared" si="2"/>
        <v>令和7/12末</v>
      </c>
      <c r="C26" s="16">
        <v>24</v>
      </c>
      <c r="D26" s="16">
        <v>22</v>
      </c>
      <c r="E26" s="17" t="s">
        <v>65</v>
      </c>
      <c r="F26" s="16"/>
      <c r="G26" s="16"/>
      <c r="H26" s="16"/>
      <c r="I26" s="16"/>
      <c r="J26" s="16"/>
      <c r="K26" s="16"/>
      <c r="L26" s="16"/>
      <c r="M26" s="9" t="s">
        <v>396</v>
      </c>
    </row>
    <row r="27" spans="1:13" x14ac:dyDescent="0.2">
      <c r="A27" s="10" t="str">
        <f t="shared" si="2"/>
        <v>2025/12末</v>
      </c>
      <c r="B27" s="10" t="str">
        <f t="shared" si="2"/>
        <v>令和7/12末</v>
      </c>
      <c r="C27" s="18">
        <v>25</v>
      </c>
      <c r="D27" s="18">
        <v>23</v>
      </c>
      <c r="E27" s="19" t="s">
        <v>66</v>
      </c>
      <c r="F27" s="18"/>
      <c r="G27" s="18"/>
      <c r="H27" s="18"/>
      <c r="I27" s="18"/>
      <c r="J27" s="18"/>
      <c r="K27" s="18"/>
      <c r="L27" s="18"/>
      <c r="M27" s="7" t="s">
        <v>396</v>
      </c>
    </row>
    <row r="28" spans="1:13" x14ac:dyDescent="0.2">
      <c r="A28" s="8" t="str">
        <f t="shared" si="2"/>
        <v>2025/12末</v>
      </c>
      <c r="B28" s="8" t="str">
        <f t="shared" si="2"/>
        <v>令和7/12末</v>
      </c>
      <c r="C28" s="16">
        <v>26</v>
      </c>
      <c r="D28" s="16">
        <v>24</v>
      </c>
      <c r="E28" s="17" t="s">
        <v>67</v>
      </c>
      <c r="F28" s="16"/>
      <c r="G28" s="16"/>
      <c r="H28" s="16"/>
      <c r="I28" s="16"/>
      <c r="J28" s="16"/>
      <c r="K28" s="16"/>
      <c r="L28" s="16"/>
      <c r="M28" s="9" t="s">
        <v>396</v>
      </c>
    </row>
    <row r="29" spans="1:13" x14ac:dyDescent="0.2">
      <c r="A29" s="10" t="str">
        <f t="shared" si="2"/>
        <v>2025/12末</v>
      </c>
      <c r="B29" s="10" t="str">
        <f t="shared" si="2"/>
        <v>令和7/12末</v>
      </c>
      <c r="C29" s="18">
        <v>27</v>
      </c>
      <c r="D29" s="18">
        <v>25</v>
      </c>
      <c r="E29" s="19" t="s">
        <v>68</v>
      </c>
      <c r="F29" s="18"/>
      <c r="G29" s="18"/>
      <c r="H29" s="18"/>
      <c r="I29" s="18"/>
      <c r="J29" s="18"/>
      <c r="K29" s="18"/>
      <c r="L29" s="18"/>
      <c r="M29" s="7" t="s">
        <v>396</v>
      </c>
    </row>
    <row r="30" spans="1:13" x14ac:dyDescent="0.2">
      <c r="A30" s="8" t="str">
        <f t="shared" si="2"/>
        <v>2025/12末</v>
      </c>
      <c r="B30" s="8" t="str">
        <f t="shared" si="2"/>
        <v>令和7/12末</v>
      </c>
      <c r="C30" s="16">
        <v>28</v>
      </c>
      <c r="D30" s="16">
        <v>26</v>
      </c>
      <c r="E30" s="17" t="s">
        <v>69</v>
      </c>
      <c r="F30" s="16"/>
      <c r="G30" s="16"/>
      <c r="H30" s="16"/>
      <c r="I30" s="16"/>
      <c r="J30" s="16"/>
      <c r="K30" s="16"/>
      <c r="L30" s="16"/>
      <c r="M30" s="9" t="s">
        <v>396</v>
      </c>
    </row>
    <row r="31" spans="1:13" x14ac:dyDescent="0.2">
      <c r="A31" s="10" t="str">
        <f t="shared" si="2"/>
        <v>2025/12末</v>
      </c>
      <c r="B31" s="10" t="str">
        <f t="shared" si="2"/>
        <v>令和7/12末</v>
      </c>
      <c r="C31" s="18">
        <v>29</v>
      </c>
      <c r="D31" s="18">
        <v>28</v>
      </c>
      <c r="E31" s="19" t="s">
        <v>70</v>
      </c>
      <c r="F31" s="18"/>
      <c r="G31" s="18"/>
      <c r="H31" s="18"/>
      <c r="I31" s="18"/>
      <c r="J31" s="18"/>
      <c r="K31" s="18"/>
      <c r="L31" s="18"/>
      <c r="M31" s="7" t="s">
        <v>396</v>
      </c>
    </row>
    <row r="32" spans="1:13" x14ac:dyDescent="0.2">
      <c r="A32" s="8" t="str">
        <f t="shared" si="2"/>
        <v>2025/12末</v>
      </c>
      <c r="B32" s="8" t="str">
        <f t="shared" si="2"/>
        <v>令和7/12末</v>
      </c>
      <c r="C32" s="16">
        <v>30</v>
      </c>
      <c r="D32" s="16">
        <v>29</v>
      </c>
      <c r="E32" s="17" t="s">
        <v>71</v>
      </c>
      <c r="F32" s="16"/>
      <c r="G32" s="16"/>
      <c r="H32" s="16"/>
      <c r="I32" s="16"/>
      <c r="J32" s="16"/>
      <c r="K32" s="16"/>
      <c r="L32" s="16"/>
      <c r="M32" s="9" t="s">
        <v>396</v>
      </c>
    </row>
    <row r="33" spans="1:13" x14ac:dyDescent="0.2">
      <c r="A33" s="10" t="str">
        <f t="shared" si="2"/>
        <v>2025/12末</v>
      </c>
      <c r="B33" s="10" t="str">
        <f t="shared" si="2"/>
        <v>令和7/12末</v>
      </c>
      <c r="C33" s="18">
        <v>31</v>
      </c>
      <c r="D33" s="18">
        <v>30</v>
      </c>
      <c r="E33" s="19" t="s">
        <v>72</v>
      </c>
      <c r="F33" s="18"/>
      <c r="G33" s="18"/>
      <c r="H33" s="18"/>
      <c r="I33" s="18"/>
      <c r="J33" s="18"/>
      <c r="K33" s="18"/>
      <c r="L33" s="18"/>
      <c r="M33" s="7" t="s">
        <v>396</v>
      </c>
    </row>
    <row r="34" spans="1:13" x14ac:dyDescent="0.2">
      <c r="A34" s="8" t="str">
        <f t="shared" si="2"/>
        <v>2025/12末</v>
      </c>
      <c r="B34" s="8" t="str">
        <f t="shared" si="2"/>
        <v>令和7/12末</v>
      </c>
      <c r="C34" s="16">
        <v>32</v>
      </c>
      <c r="D34" s="16">
        <v>31</v>
      </c>
      <c r="E34" s="17" t="s">
        <v>73</v>
      </c>
      <c r="F34" s="16"/>
      <c r="G34" s="16"/>
      <c r="H34" s="16"/>
      <c r="I34" s="16"/>
      <c r="J34" s="16"/>
      <c r="K34" s="16"/>
      <c r="L34" s="16"/>
      <c r="M34" s="9" t="s">
        <v>396</v>
      </c>
    </row>
    <row r="35" spans="1:13" x14ac:dyDescent="0.2">
      <c r="A35" s="10" t="str">
        <f t="shared" si="2"/>
        <v>2025/12末</v>
      </c>
      <c r="B35" s="10" t="str">
        <f t="shared" si="2"/>
        <v>令和7/12末</v>
      </c>
      <c r="C35" s="18">
        <v>33</v>
      </c>
      <c r="D35" s="18">
        <v>32</v>
      </c>
      <c r="E35" s="19" t="s">
        <v>74</v>
      </c>
      <c r="F35" s="18"/>
      <c r="G35" s="18"/>
      <c r="H35" s="18"/>
      <c r="I35" s="18"/>
      <c r="J35" s="18"/>
      <c r="K35" s="18"/>
      <c r="L35" s="18"/>
      <c r="M35" s="7" t="s">
        <v>396</v>
      </c>
    </row>
    <row r="36" spans="1:13" x14ac:dyDescent="0.2">
      <c r="A36" s="8" t="str">
        <f t="shared" si="2"/>
        <v>2025/12末</v>
      </c>
      <c r="B36" s="8" t="str">
        <f t="shared" si="2"/>
        <v>令和7/12末</v>
      </c>
      <c r="C36" s="16">
        <v>34</v>
      </c>
      <c r="D36" s="16">
        <v>33</v>
      </c>
      <c r="E36" s="17" t="s">
        <v>75</v>
      </c>
      <c r="F36" s="16"/>
      <c r="G36" s="16"/>
      <c r="H36" s="16"/>
      <c r="I36" s="16"/>
      <c r="J36" s="16"/>
      <c r="K36" s="16"/>
      <c r="L36" s="16"/>
      <c r="M36" s="9" t="s">
        <v>396</v>
      </c>
    </row>
    <row r="37" spans="1:13" x14ac:dyDescent="0.2">
      <c r="A37" s="10" t="str">
        <f t="shared" ref="A37:B52" si="3">A36</f>
        <v>2025/12末</v>
      </c>
      <c r="B37" s="10" t="str">
        <f t="shared" si="3"/>
        <v>令和7/12末</v>
      </c>
      <c r="C37" s="18">
        <v>35</v>
      </c>
      <c r="D37" s="18">
        <v>34</v>
      </c>
      <c r="E37" s="19" t="s">
        <v>76</v>
      </c>
      <c r="F37" s="18"/>
      <c r="G37" s="18"/>
      <c r="H37" s="18"/>
      <c r="I37" s="18"/>
      <c r="J37" s="18"/>
      <c r="K37" s="18"/>
      <c r="L37" s="18"/>
      <c r="M37" s="7" t="s">
        <v>396</v>
      </c>
    </row>
    <row r="38" spans="1:13" x14ac:dyDescent="0.2">
      <c r="A38" s="8" t="str">
        <f t="shared" si="3"/>
        <v>2025/12末</v>
      </c>
      <c r="B38" s="8" t="str">
        <f t="shared" si="3"/>
        <v>令和7/12末</v>
      </c>
      <c r="C38" s="16">
        <v>36</v>
      </c>
      <c r="D38" s="16">
        <v>35</v>
      </c>
      <c r="E38" s="17" t="s">
        <v>77</v>
      </c>
      <c r="F38" s="16"/>
      <c r="G38" s="16"/>
      <c r="H38" s="16"/>
      <c r="I38" s="16"/>
      <c r="J38" s="16"/>
      <c r="K38" s="16"/>
      <c r="L38" s="16"/>
      <c r="M38" s="9" t="s">
        <v>396</v>
      </c>
    </row>
    <row r="39" spans="1:13" x14ac:dyDescent="0.2">
      <c r="A39" s="10" t="str">
        <f t="shared" si="3"/>
        <v>2025/12末</v>
      </c>
      <c r="B39" s="10" t="str">
        <f t="shared" si="3"/>
        <v>令和7/12末</v>
      </c>
      <c r="C39" s="18">
        <v>37</v>
      </c>
      <c r="D39" s="18">
        <v>36</v>
      </c>
      <c r="E39" s="19" t="s">
        <v>78</v>
      </c>
      <c r="F39" s="18"/>
      <c r="G39" s="18"/>
      <c r="H39" s="18"/>
      <c r="I39" s="18"/>
      <c r="J39" s="18"/>
      <c r="K39" s="18"/>
      <c r="L39" s="18"/>
      <c r="M39" s="7" t="s">
        <v>396</v>
      </c>
    </row>
    <row r="40" spans="1:13" x14ac:dyDescent="0.2">
      <c r="A40" s="8" t="str">
        <f t="shared" si="3"/>
        <v>2025/12末</v>
      </c>
      <c r="B40" s="8" t="str">
        <f t="shared" si="3"/>
        <v>令和7/12末</v>
      </c>
      <c r="C40" s="16">
        <v>38</v>
      </c>
      <c r="D40" s="16">
        <v>37</v>
      </c>
      <c r="E40" s="17" t="s">
        <v>79</v>
      </c>
      <c r="F40" s="16"/>
      <c r="G40" s="16"/>
      <c r="H40" s="16"/>
      <c r="I40" s="16"/>
      <c r="J40" s="16"/>
      <c r="K40" s="16"/>
      <c r="L40" s="16"/>
      <c r="M40" s="9" t="s">
        <v>396</v>
      </c>
    </row>
    <row r="41" spans="1:13" x14ac:dyDescent="0.2">
      <c r="A41" s="10" t="str">
        <f t="shared" si="3"/>
        <v>2025/12末</v>
      </c>
      <c r="B41" s="10" t="str">
        <f t="shared" si="3"/>
        <v>令和7/12末</v>
      </c>
      <c r="C41" s="18">
        <v>39</v>
      </c>
      <c r="D41" s="18">
        <v>38</v>
      </c>
      <c r="E41" s="19" t="s">
        <v>80</v>
      </c>
      <c r="F41" s="18"/>
      <c r="G41" s="18"/>
      <c r="H41" s="18"/>
      <c r="I41" s="18"/>
      <c r="J41" s="18"/>
      <c r="K41" s="18"/>
      <c r="L41" s="18"/>
      <c r="M41" s="7" t="s">
        <v>396</v>
      </c>
    </row>
    <row r="42" spans="1:13" x14ac:dyDescent="0.2">
      <c r="A42" s="8" t="str">
        <f t="shared" si="3"/>
        <v>2025/12末</v>
      </c>
      <c r="B42" s="8" t="str">
        <f t="shared" si="3"/>
        <v>令和7/12末</v>
      </c>
      <c r="C42" s="16">
        <v>40</v>
      </c>
      <c r="D42" s="16">
        <v>39</v>
      </c>
      <c r="E42" s="17" t="s">
        <v>81</v>
      </c>
      <c r="F42" s="16"/>
      <c r="G42" s="16"/>
      <c r="H42" s="16"/>
      <c r="I42" s="16"/>
      <c r="J42" s="16"/>
      <c r="K42" s="16"/>
      <c r="L42" s="16"/>
      <c r="M42" s="9" t="s">
        <v>396</v>
      </c>
    </row>
    <row r="43" spans="1:13" x14ac:dyDescent="0.2">
      <c r="A43" s="10" t="str">
        <f t="shared" si="3"/>
        <v>2025/12末</v>
      </c>
      <c r="B43" s="10" t="str">
        <f t="shared" si="3"/>
        <v>令和7/12末</v>
      </c>
      <c r="C43" s="18">
        <v>41</v>
      </c>
      <c r="D43" s="18">
        <v>40</v>
      </c>
      <c r="E43" s="19" t="s">
        <v>465</v>
      </c>
      <c r="F43" s="18"/>
      <c r="G43" s="18"/>
      <c r="H43" s="18"/>
      <c r="I43" s="18"/>
      <c r="J43" s="18"/>
      <c r="K43" s="18"/>
      <c r="L43" s="18"/>
      <c r="M43" s="7" t="s">
        <v>396</v>
      </c>
    </row>
    <row r="44" spans="1:13" x14ac:dyDescent="0.2">
      <c r="A44" s="8" t="str">
        <f t="shared" si="3"/>
        <v>2025/12末</v>
      </c>
      <c r="B44" s="8" t="str">
        <f t="shared" si="3"/>
        <v>令和7/12末</v>
      </c>
      <c r="C44" s="16">
        <v>42</v>
      </c>
      <c r="D44" s="16">
        <v>41</v>
      </c>
      <c r="E44" s="17" t="s">
        <v>466</v>
      </c>
      <c r="F44" s="16"/>
      <c r="G44" s="16"/>
      <c r="H44" s="16"/>
      <c r="I44" s="16"/>
      <c r="J44" s="16"/>
      <c r="K44" s="16"/>
      <c r="L44" s="16"/>
      <c r="M44" s="9" t="s">
        <v>396</v>
      </c>
    </row>
    <row r="45" spans="1:13" x14ac:dyDescent="0.2">
      <c r="A45" s="10" t="str">
        <f t="shared" si="3"/>
        <v>2025/12末</v>
      </c>
      <c r="B45" s="10" t="str">
        <f t="shared" si="3"/>
        <v>令和7/12末</v>
      </c>
      <c r="C45" s="18">
        <v>43</v>
      </c>
      <c r="D45" s="18">
        <v>42</v>
      </c>
      <c r="E45" s="19" t="s">
        <v>82</v>
      </c>
      <c r="F45" s="18"/>
      <c r="G45" s="18"/>
      <c r="H45" s="18"/>
      <c r="I45" s="18"/>
      <c r="J45" s="18"/>
      <c r="K45" s="18"/>
      <c r="L45" s="18"/>
      <c r="M45" s="7" t="s">
        <v>396</v>
      </c>
    </row>
    <row r="46" spans="1:13" x14ac:dyDescent="0.2">
      <c r="A46" s="8" t="str">
        <f t="shared" si="3"/>
        <v>2025/12末</v>
      </c>
      <c r="B46" s="8" t="str">
        <f t="shared" si="3"/>
        <v>令和7/12末</v>
      </c>
      <c r="C46" s="16">
        <v>44</v>
      </c>
      <c r="D46" s="16">
        <v>43</v>
      </c>
      <c r="E46" s="17" t="s">
        <v>83</v>
      </c>
      <c r="F46" s="16"/>
      <c r="G46" s="16"/>
      <c r="H46" s="16"/>
      <c r="I46" s="16"/>
      <c r="J46" s="16"/>
      <c r="K46" s="16"/>
      <c r="L46" s="16"/>
      <c r="M46" s="9" t="s">
        <v>396</v>
      </c>
    </row>
    <row r="47" spans="1:13" x14ac:dyDescent="0.2">
      <c r="A47" s="10" t="str">
        <f t="shared" si="3"/>
        <v>2025/12末</v>
      </c>
      <c r="B47" s="10" t="str">
        <f t="shared" si="3"/>
        <v>令和7/12末</v>
      </c>
      <c r="C47" s="18">
        <v>45</v>
      </c>
      <c r="D47" s="18">
        <v>44</v>
      </c>
      <c r="E47" s="19" t="s">
        <v>84</v>
      </c>
      <c r="F47" s="18"/>
      <c r="G47" s="18"/>
      <c r="H47" s="18"/>
      <c r="I47" s="18"/>
      <c r="J47" s="18"/>
      <c r="K47" s="18"/>
      <c r="L47" s="18"/>
      <c r="M47" s="7" t="s">
        <v>396</v>
      </c>
    </row>
    <row r="48" spans="1:13" x14ac:dyDescent="0.2">
      <c r="A48" s="8" t="str">
        <f t="shared" si="3"/>
        <v>2025/12末</v>
      </c>
      <c r="B48" s="8" t="str">
        <f t="shared" si="3"/>
        <v>令和7/12末</v>
      </c>
      <c r="C48" s="16">
        <v>46</v>
      </c>
      <c r="D48" s="16">
        <v>45</v>
      </c>
      <c r="E48" s="17" t="s">
        <v>85</v>
      </c>
      <c r="F48" s="16"/>
      <c r="G48" s="16"/>
      <c r="H48" s="16"/>
      <c r="I48" s="16"/>
      <c r="J48" s="16"/>
      <c r="K48" s="16"/>
      <c r="L48" s="16"/>
      <c r="M48" s="9" t="s">
        <v>396</v>
      </c>
    </row>
    <row r="49" spans="1:13" x14ac:dyDescent="0.2">
      <c r="A49" s="10" t="str">
        <f t="shared" si="3"/>
        <v>2025/12末</v>
      </c>
      <c r="B49" s="10" t="str">
        <f t="shared" si="3"/>
        <v>令和7/12末</v>
      </c>
      <c r="C49" s="18">
        <v>47</v>
      </c>
      <c r="D49" s="18">
        <v>46</v>
      </c>
      <c r="E49" s="19" t="s">
        <v>86</v>
      </c>
      <c r="F49" s="18"/>
      <c r="G49" s="18"/>
      <c r="H49" s="18"/>
      <c r="I49" s="18"/>
      <c r="J49" s="18"/>
      <c r="K49" s="18"/>
      <c r="L49" s="18"/>
      <c r="M49" s="7" t="s">
        <v>396</v>
      </c>
    </row>
    <row r="50" spans="1:13" x14ac:dyDescent="0.2">
      <c r="A50" s="8" t="str">
        <f t="shared" si="3"/>
        <v>2025/12末</v>
      </c>
      <c r="B50" s="8" t="str">
        <f t="shared" si="3"/>
        <v>令和7/12末</v>
      </c>
      <c r="C50" s="16">
        <v>48</v>
      </c>
      <c r="D50" s="16">
        <v>47</v>
      </c>
      <c r="E50" s="17" t="s">
        <v>87</v>
      </c>
      <c r="F50" s="16"/>
      <c r="G50" s="16"/>
      <c r="H50" s="16"/>
      <c r="I50" s="16"/>
      <c r="J50" s="16"/>
      <c r="K50" s="16"/>
      <c r="L50" s="16"/>
      <c r="M50" s="9" t="s">
        <v>396</v>
      </c>
    </row>
    <row r="51" spans="1:13" x14ac:dyDescent="0.2">
      <c r="A51" s="10" t="str">
        <f t="shared" si="3"/>
        <v>2025/12末</v>
      </c>
      <c r="B51" s="10" t="str">
        <f t="shared" si="3"/>
        <v>令和7/12末</v>
      </c>
      <c r="C51" s="18">
        <v>49</v>
      </c>
      <c r="D51" s="18">
        <v>48</v>
      </c>
      <c r="E51" s="19" t="s">
        <v>88</v>
      </c>
      <c r="F51" s="18"/>
      <c r="G51" s="18"/>
      <c r="H51" s="18"/>
      <c r="I51" s="18"/>
      <c r="J51" s="18"/>
      <c r="K51" s="18"/>
      <c r="L51" s="18"/>
      <c r="M51" s="7" t="s">
        <v>396</v>
      </c>
    </row>
    <row r="52" spans="1:13" x14ac:dyDescent="0.2">
      <c r="A52" s="8" t="str">
        <f t="shared" si="3"/>
        <v>2025/12末</v>
      </c>
      <c r="B52" s="8" t="str">
        <f t="shared" si="3"/>
        <v>令和7/12末</v>
      </c>
      <c r="C52" s="16">
        <v>50</v>
      </c>
      <c r="D52" s="16">
        <v>49</v>
      </c>
      <c r="E52" s="17" t="s">
        <v>89</v>
      </c>
      <c r="F52" s="16"/>
      <c r="G52" s="16"/>
      <c r="H52" s="16"/>
      <c r="I52" s="16"/>
      <c r="J52" s="16"/>
      <c r="K52" s="16"/>
      <c r="L52" s="16"/>
      <c r="M52" s="9" t="s">
        <v>396</v>
      </c>
    </row>
    <row r="53" spans="1:13" x14ac:dyDescent="0.2">
      <c r="A53" s="10" t="str">
        <f t="shared" ref="A53:B68" si="4">A52</f>
        <v>2025/12末</v>
      </c>
      <c r="B53" s="10" t="str">
        <f t="shared" si="4"/>
        <v>令和7/12末</v>
      </c>
      <c r="C53" s="18">
        <v>51</v>
      </c>
      <c r="D53" s="18">
        <v>50</v>
      </c>
      <c r="E53" s="19" t="s">
        <v>90</v>
      </c>
      <c r="F53" s="18"/>
      <c r="G53" s="18"/>
      <c r="H53" s="18"/>
      <c r="I53" s="18"/>
      <c r="J53" s="18"/>
      <c r="K53" s="18"/>
      <c r="L53" s="18"/>
      <c r="M53" s="7" t="s">
        <v>396</v>
      </c>
    </row>
    <row r="54" spans="1:13" x14ac:dyDescent="0.2">
      <c r="A54" s="8" t="str">
        <f t="shared" si="4"/>
        <v>2025/12末</v>
      </c>
      <c r="B54" s="8" t="str">
        <f t="shared" si="4"/>
        <v>令和7/12末</v>
      </c>
      <c r="C54" s="16">
        <v>52</v>
      </c>
      <c r="D54" s="16">
        <v>51</v>
      </c>
      <c r="E54" s="17" t="s">
        <v>91</v>
      </c>
      <c r="F54" s="16"/>
      <c r="G54" s="16"/>
      <c r="H54" s="16"/>
      <c r="I54" s="16"/>
      <c r="J54" s="16"/>
      <c r="K54" s="16"/>
      <c r="L54" s="16"/>
      <c r="M54" s="9" t="s">
        <v>396</v>
      </c>
    </row>
    <row r="55" spans="1:13" x14ac:dyDescent="0.2">
      <c r="A55" s="10" t="str">
        <f t="shared" si="4"/>
        <v>2025/12末</v>
      </c>
      <c r="B55" s="10" t="str">
        <f t="shared" si="4"/>
        <v>令和7/12末</v>
      </c>
      <c r="C55" s="18">
        <v>53</v>
      </c>
      <c r="D55" s="18">
        <v>52</v>
      </c>
      <c r="E55" s="19" t="s">
        <v>92</v>
      </c>
      <c r="F55" s="18"/>
      <c r="G55" s="18"/>
      <c r="H55" s="18"/>
      <c r="I55" s="18"/>
      <c r="J55" s="18"/>
      <c r="K55" s="18"/>
      <c r="L55" s="18"/>
      <c r="M55" s="7" t="s">
        <v>396</v>
      </c>
    </row>
    <row r="56" spans="1:13" x14ac:dyDescent="0.2">
      <c r="A56" s="8" t="str">
        <f t="shared" si="4"/>
        <v>2025/12末</v>
      </c>
      <c r="B56" s="8" t="str">
        <f t="shared" si="4"/>
        <v>令和7/12末</v>
      </c>
      <c r="C56" s="16">
        <v>54</v>
      </c>
      <c r="D56" s="16">
        <v>53</v>
      </c>
      <c r="E56" s="17" t="s">
        <v>93</v>
      </c>
      <c r="F56" s="16"/>
      <c r="G56" s="16"/>
      <c r="H56" s="16"/>
      <c r="I56" s="16"/>
      <c r="J56" s="16"/>
      <c r="K56" s="16"/>
      <c r="L56" s="16"/>
      <c r="M56" s="9" t="s">
        <v>396</v>
      </c>
    </row>
    <row r="57" spans="1:13" x14ac:dyDescent="0.2">
      <c r="A57" s="10" t="str">
        <f t="shared" si="4"/>
        <v>2025/12末</v>
      </c>
      <c r="B57" s="10" t="str">
        <f t="shared" si="4"/>
        <v>令和7/12末</v>
      </c>
      <c r="C57" s="18">
        <v>55</v>
      </c>
      <c r="D57" s="18">
        <v>54</v>
      </c>
      <c r="E57" s="19" t="s">
        <v>94</v>
      </c>
      <c r="F57" s="18"/>
      <c r="G57" s="18"/>
      <c r="H57" s="18"/>
      <c r="I57" s="18"/>
      <c r="J57" s="18"/>
      <c r="K57" s="18"/>
      <c r="L57" s="18"/>
      <c r="M57" s="7" t="s">
        <v>396</v>
      </c>
    </row>
    <row r="58" spans="1:13" x14ac:dyDescent="0.2">
      <c r="A58" s="8" t="str">
        <f t="shared" si="4"/>
        <v>2025/12末</v>
      </c>
      <c r="B58" s="8" t="str">
        <f t="shared" si="4"/>
        <v>令和7/12末</v>
      </c>
      <c r="C58" s="16">
        <v>56</v>
      </c>
      <c r="D58" s="16">
        <v>55</v>
      </c>
      <c r="E58" s="17" t="s">
        <v>95</v>
      </c>
      <c r="F58" s="16"/>
      <c r="G58" s="16"/>
      <c r="H58" s="16"/>
      <c r="I58" s="16"/>
      <c r="J58" s="16"/>
      <c r="K58" s="16"/>
      <c r="L58" s="16"/>
      <c r="M58" s="9" t="s">
        <v>396</v>
      </c>
    </row>
    <row r="59" spans="1:13" x14ac:dyDescent="0.2">
      <c r="A59" s="10" t="str">
        <f t="shared" si="4"/>
        <v>2025/12末</v>
      </c>
      <c r="B59" s="10" t="str">
        <f t="shared" si="4"/>
        <v>令和7/12末</v>
      </c>
      <c r="C59" s="18">
        <v>57</v>
      </c>
      <c r="D59" s="18">
        <v>56</v>
      </c>
      <c r="E59" s="19" t="s">
        <v>467</v>
      </c>
      <c r="F59" s="18"/>
      <c r="G59" s="18"/>
      <c r="H59" s="18"/>
      <c r="I59" s="18"/>
      <c r="J59" s="18"/>
      <c r="K59" s="18"/>
      <c r="L59" s="18"/>
      <c r="M59" s="7" t="s">
        <v>396</v>
      </c>
    </row>
    <row r="60" spans="1:13" x14ac:dyDescent="0.2">
      <c r="A60" s="8" t="str">
        <f t="shared" si="4"/>
        <v>2025/12末</v>
      </c>
      <c r="B60" s="8" t="str">
        <f t="shared" si="4"/>
        <v>令和7/12末</v>
      </c>
      <c r="C60" s="16">
        <v>58</v>
      </c>
      <c r="D60" s="16">
        <v>57</v>
      </c>
      <c r="E60" s="17" t="s">
        <v>96</v>
      </c>
      <c r="F60" s="16"/>
      <c r="G60" s="16"/>
      <c r="H60" s="16"/>
      <c r="I60" s="16"/>
      <c r="J60" s="16"/>
      <c r="K60" s="16"/>
      <c r="L60" s="16"/>
      <c r="M60" s="9" t="s">
        <v>396</v>
      </c>
    </row>
    <row r="61" spans="1:13" x14ac:dyDescent="0.2">
      <c r="A61" s="10" t="str">
        <f t="shared" si="4"/>
        <v>2025/12末</v>
      </c>
      <c r="B61" s="10" t="str">
        <f t="shared" si="4"/>
        <v>令和7/12末</v>
      </c>
      <c r="C61" s="18">
        <v>59</v>
      </c>
      <c r="D61" s="18">
        <v>58</v>
      </c>
      <c r="E61" s="19" t="s">
        <v>97</v>
      </c>
      <c r="F61" s="18"/>
      <c r="G61" s="18"/>
      <c r="H61" s="18"/>
      <c r="I61" s="18"/>
      <c r="J61" s="18"/>
      <c r="K61" s="18"/>
      <c r="L61" s="18"/>
      <c r="M61" s="7" t="s">
        <v>396</v>
      </c>
    </row>
    <row r="62" spans="1:13" x14ac:dyDescent="0.2">
      <c r="A62" s="8" t="str">
        <f t="shared" si="4"/>
        <v>2025/12末</v>
      </c>
      <c r="B62" s="8" t="str">
        <f t="shared" si="4"/>
        <v>令和7/12末</v>
      </c>
      <c r="C62" s="16">
        <v>60</v>
      </c>
      <c r="D62" s="16">
        <v>59</v>
      </c>
      <c r="E62" s="17" t="s">
        <v>98</v>
      </c>
      <c r="F62" s="16"/>
      <c r="G62" s="16"/>
      <c r="H62" s="16"/>
      <c r="I62" s="16"/>
      <c r="J62" s="16"/>
      <c r="K62" s="16"/>
      <c r="L62" s="16"/>
      <c r="M62" s="9" t="s">
        <v>396</v>
      </c>
    </row>
    <row r="63" spans="1:13" x14ac:dyDescent="0.2">
      <c r="A63" s="10" t="str">
        <f t="shared" si="4"/>
        <v>2025/12末</v>
      </c>
      <c r="B63" s="10" t="str">
        <f t="shared" si="4"/>
        <v>令和7/12末</v>
      </c>
      <c r="C63" s="18">
        <v>61</v>
      </c>
      <c r="D63" s="18">
        <v>60</v>
      </c>
      <c r="E63" s="19" t="s">
        <v>99</v>
      </c>
      <c r="F63" s="18"/>
      <c r="G63" s="18"/>
      <c r="H63" s="18"/>
      <c r="I63" s="18"/>
      <c r="J63" s="18"/>
      <c r="K63" s="18"/>
      <c r="L63" s="18"/>
      <c r="M63" s="7" t="s">
        <v>396</v>
      </c>
    </row>
    <row r="64" spans="1:13" x14ac:dyDescent="0.2">
      <c r="A64" s="8" t="str">
        <f t="shared" si="4"/>
        <v>2025/12末</v>
      </c>
      <c r="B64" s="8" t="str">
        <f t="shared" si="4"/>
        <v>令和7/12末</v>
      </c>
      <c r="C64" s="16">
        <v>62</v>
      </c>
      <c r="D64" s="16">
        <v>61</v>
      </c>
      <c r="E64" s="17" t="s">
        <v>100</v>
      </c>
      <c r="F64" s="16"/>
      <c r="G64" s="16"/>
      <c r="H64" s="16"/>
      <c r="I64" s="16"/>
      <c r="J64" s="16"/>
      <c r="K64" s="16"/>
      <c r="L64" s="16"/>
      <c r="M64" s="9" t="s">
        <v>396</v>
      </c>
    </row>
    <row r="65" spans="1:13" x14ac:dyDescent="0.2">
      <c r="A65" s="10" t="str">
        <f t="shared" si="4"/>
        <v>2025/12末</v>
      </c>
      <c r="B65" s="10" t="str">
        <f t="shared" si="4"/>
        <v>令和7/12末</v>
      </c>
      <c r="C65" s="18">
        <v>63</v>
      </c>
      <c r="D65" s="18">
        <v>62</v>
      </c>
      <c r="E65" s="19" t="s">
        <v>101</v>
      </c>
      <c r="F65" s="18"/>
      <c r="G65" s="18"/>
      <c r="H65" s="18"/>
      <c r="I65" s="18"/>
      <c r="J65" s="18"/>
      <c r="K65" s="18"/>
      <c r="L65" s="18"/>
      <c r="M65" s="7" t="s">
        <v>396</v>
      </c>
    </row>
    <row r="66" spans="1:13" x14ac:dyDescent="0.2">
      <c r="A66" s="8" t="str">
        <f t="shared" si="4"/>
        <v>2025/12末</v>
      </c>
      <c r="B66" s="8" t="str">
        <f t="shared" si="4"/>
        <v>令和7/12末</v>
      </c>
      <c r="C66" s="16">
        <v>64</v>
      </c>
      <c r="D66" s="16">
        <v>63</v>
      </c>
      <c r="E66" s="17" t="s">
        <v>102</v>
      </c>
      <c r="F66" s="16"/>
      <c r="G66" s="16"/>
      <c r="H66" s="16"/>
      <c r="I66" s="16"/>
      <c r="J66" s="16"/>
      <c r="K66" s="16"/>
      <c r="L66" s="16"/>
      <c r="M66" s="9" t="s">
        <v>396</v>
      </c>
    </row>
    <row r="67" spans="1:13" x14ac:dyDescent="0.2">
      <c r="A67" s="10" t="str">
        <f t="shared" si="4"/>
        <v>2025/12末</v>
      </c>
      <c r="B67" s="10" t="str">
        <f t="shared" si="4"/>
        <v>令和7/12末</v>
      </c>
      <c r="C67" s="18">
        <v>65</v>
      </c>
      <c r="D67" s="18">
        <v>64</v>
      </c>
      <c r="E67" s="19" t="s">
        <v>103</v>
      </c>
      <c r="F67" s="18"/>
      <c r="G67" s="18"/>
      <c r="H67" s="18"/>
      <c r="I67" s="18"/>
      <c r="J67" s="18"/>
      <c r="K67" s="18"/>
      <c r="L67" s="18"/>
      <c r="M67" s="7" t="s">
        <v>396</v>
      </c>
    </row>
    <row r="68" spans="1:13" x14ac:dyDescent="0.2">
      <c r="A68" s="8" t="str">
        <f t="shared" si="4"/>
        <v>2025/12末</v>
      </c>
      <c r="B68" s="8" t="str">
        <f t="shared" si="4"/>
        <v>令和7/12末</v>
      </c>
      <c r="C68" s="16">
        <v>66</v>
      </c>
      <c r="D68" s="16">
        <v>65</v>
      </c>
      <c r="E68" s="17" t="s">
        <v>104</v>
      </c>
      <c r="F68" s="16"/>
      <c r="G68" s="16"/>
      <c r="H68" s="16"/>
      <c r="I68" s="16"/>
      <c r="J68" s="16"/>
      <c r="K68" s="16"/>
      <c r="L68" s="16"/>
      <c r="M68" s="9" t="s">
        <v>396</v>
      </c>
    </row>
    <row r="69" spans="1:13" x14ac:dyDescent="0.2">
      <c r="A69" s="10" t="str">
        <f t="shared" ref="A69:B84" si="5">A68</f>
        <v>2025/12末</v>
      </c>
      <c r="B69" s="10" t="str">
        <f t="shared" si="5"/>
        <v>令和7/12末</v>
      </c>
      <c r="C69" s="18">
        <v>67</v>
      </c>
      <c r="D69" s="18">
        <v>66</v>
      </c>
      <c r="E69" s="19" t="s">
        <v>105</v>
      </c>
      <c r="F69" s="18"/>
      <c r="G69" s="18"/>
      <c r="H69" s="18"/>
      <c r="I69" s="18"/>
      <c r="J69" s="18"/>
      <c r="K69" s="18"/>
      <c r="L69" s="18"/>
      <c r="M69" s="7" t="s">
        <v>396</v>
      </c>
    </row>
    <row r="70" spans="1:13" x14ac:dyDescent="0.2">
      <c r="A70" s="8" t="str">
        <f t="shared" si="5"/>
        <v>2025/12末</v>
      </c>
      <c r="B70" s="8" t="str">
        <f t="shared" si="5"/>
        <v>令和7/12末</v>
      </c>
      <c r="C70" s="16">
        <v>68</v>
      </c>
      <c r="D70" s="16">
        <v>67</v>
      </c>
      <c r="E70" s="17" t="s">
        <v>106</v>
      </c>
      <c r="F70" s="16"/>
      <c r="G70" s="16"/>
      <c r="H70" s="16"/>
      <c r="I70" s="16"/>
      <c r="J70" s="16"/>
      <c r="K70" s="16"/>
      <c r="L70" s="16"/>
      <c r="M70" s="9" t="s">
        <v>396</v>
      </c>
    </row>
    <row r="71" spans="1:13" x14ac:dyDescent="0.2">
      <c r="A71" s="10" t="str">
        <f t="shared" si="5"/>
        <v>2025/12末</v>
      </c>
      <c r="B71" s="10" t="str">
        <f t="shared" si="5"/>
        <v>令和7/12末</v>
      </c>
      <c r="C71" s="18">
        <v>69</v>
      </c>
      <c r="D71" s="18">
        <v>68</v>
      </c>
      <c r="E71" s="19" t="s">
        <v>107</v>
      </c>
      <c r="F71" s="18"/>
      <c r="G71" s="18"/>
      <c r="H71" s="18"/>
      <c r="I71" s="18"/>
      <c r="J71" s="18"/>
      <c r="K71" s="18"/>
      <c r="L71" s="18"/>
      <c r="M71" s="7" t="s">
        <v>396</v>
      </c>
    </row>
    <row r="72" spans="1:13" x14ac:dyDescent="0.2">
      <c r="A72" s="8" t="str">
        <f t="shared" si="5"/>
        <v>2025/12末</v>
      </c>
      <c r="B72" s="8" t="str">
        <f t="shared" si="5"/>
        <v>令和7/12末</v>
      </c>
      <c r="C72" s="16">
        <v>70</v>
      </c>
      <c r="D72" s="16">
        <v>69</v>
      </c>
      <c r="E72" s="17" t="s">
        <v>108</v>
      </c>
      <c r="F72" s="16"/>
      <c r="G72" s="16"/>
      <c r="H72" s="16"/>
      <c r="I72" s="16"/>
      <c r="J72" s="16"/>
      <c r="K72" s="16"/>
      <c r="L72" s="16"/>
      <c r="M72" s="9" t="s">
        <v>396</v>
      </c>
    </row>
    <row r="73" spans="1:13" x14ac:dyDescent="0.2">
      <c r="A73" s="10" t="str">
        <f t="shared" si="5"/>
        <v>2025/12末</v>
      </c>
      <c r="B73" s="10" t="str">
        <f t="shared" si="5"/>
        <v>令和7/12末</v>
      </c>
      <c r="C73" s="18">
        <v>71</v>
      </c>
      <c r="D73" s="18">
        <v>70</v>
      </c>
      <c r="E73" s="19" t="s">
        <v>109</v>
      </c>
      <c r="F73" s="18"/>
      <c r="G73" s="18"/>
      <c r="H73" s="18"/>
      <c r="I73" s="18"/>
      <c r="J73" s="18"/>
      <c r="K73" s="18"/>
      <c r="L73" s="18"/>
      <c r="M73" s="7" t="s">
        <v>396</v>
      </c>
    </row>
    <row r="74" spans="1:13" x14ac:dyDescent="0.2">
      <c r="A74" s="8" t="str">
        <f t="shared" si="5"/>
        <v>2025/12末</v>
      </c>
      <c r="B74" s="8" t="str">
        <f t="shared" si="5"/>
        <v>令和7/12末</v>
      </c>
      <c r="C74" s="16">
        <v>72</v>
      </c>
      <c r="D74" s="16">
        <v>71</v>
      </c>
      <c r="E74" s="17" t="s">
        <v>110</v>
      </c>
      <c r="F74" s="16"/>
      <c r="G74" s="16"/>
      <c r="H74" s="16"/>
      <c r="I74" s="16"/>
      <c r="J74" s="16"/>
      <c r="K74" s="16"/>
      <c r="L74" s="16"/>
      <c r="M74" s="9" t="s">
        <v>396</v>
      </c>
    </row>
    <row r="75" spans="1:13" x14ac:dyDescent="0.2">
      <c r="A75" s="10" t="str">
        <f t="shared" si="5"/>
        <v>2025/12末</v>
      </c>
      <c r="B75" s="10" t="str">
        <f t="shared" si="5"/>
        <v>令和7/12末</v>
      </c>
      <c r="C75" s="18">
        <v>73</v>
      </c>
      <c r="D75" s="18">
        <v>72</v>
      </c>
      <c r="E75" s="19" t="s">
        <v>111</v>
      </c>
      <c r="F75" s="18"/>
      <c r="G75" s="18"/>
      <c r="H75" s="18"/>
      <c r="I75" s="18"/>
      <c r="J75" s="18"/>
      <c r="K75" s="18"/>
      <c r="L75" s="18"/>
      <c r="M75" s="7" t="s">
        <v>396</v>
      </c>
    </row>
    <row r="76" spans="1:13" x14ac:dyDescent="0.2">
      <c r="A76" s="8" t="str">
        <f t="shared" si="5"/>
        <v>2025/12末</v>
      </c>
      <c r="B76" s="8" t="str">
        <f t="shared" si="5"/>
        <v>令和7/12末</v>
      </c>
      <c r="C76" s="16">
        <v>74</v>
      </c>
      <c r="D76" s="16">
        <v>73</v>
      </c>
      <c r="E76" s="17" t="s">
        <v>112</v>
      </c>
      <c r="F76" s="16"/>
      <c r="G76" s="16"/>
      <c r="H76" s="16"/>
      <c r="I76" s="16"/>
      <c r="J76" s="16"/>
      <c r="K76" s="16"/>
      <c r="L76" s="16"/>
      <c r="M76" s="9" t="s">
        <v>396</v>
      </c>
    </row>
    <row r="77" spans="1:13" x14ac:dyDescent="0.2">
      <c r="A77" s="10" t="str">
        <f t="shared" si="5"/>
        <v>2025/12末</v>
      </c>
      <c r="B77" s="10" t="str">
        <f t="shared" si="5"/>
        <v>令和7/12末</v>
      </c>
      <c r="C77" s="18">
        <v>75</v>
      </c>
      <c r="D77" s="18">
        <v>74</v>
      </c>
      <c r="E77" s="19" t="s">
        <v>113</v>
      </c>
      <c r="F77" s="18"/>
      <c r="G77" s="18"/>
      <c r="H77" s="18"/>
      <c r="I77" s="18"/>
      <c r="J77" s="18"/>
      <c r="K77" s="18"/>
      <c r="L77" s="18"/>
      <c r="M77" s="7" t="s">
        <v>396</v>
      </c>
    </row>
    <row r="78" spans="1:13" x14ac:dyDescent="0.2">
      <c r="A78" s="8" t="str">
        <f t="shared" si="5"/>
        <v>2025/12末</v>
      </c>
      <c r="B78" s="8" t="str">
        <f t="shared" si="5"/>
        <v>令和7/12末</v>
      </c>
      <c r="C78" s="16">
        <v>76</v>
      </c>
      <c r="D78" s="16">
        <v>75</v>
      </c>
      <c r="E78" s="17" t="s">
        <v>114</v>
      </c>
      <c r="F78" s="16"/>
      <c r="G78" s="16"/>
      <c r="H78" s="16"/>
      <c r="I78" s="16"/>
      <c r="J78" s="16"/>
      <c r="K78" s="16"/>
      <c r="L78" s="16"/>
      <c r="M78" s="9" t="s">
        <v>396</v>
      </c>
    </row>
    <row r="79" spans="1:13" x14ac:dyDescent="0.2">
      <c r="A79" s="10" t="str">
        <f t="shared" si="5"/>
        <v>2025/12末</v>
      </c>
      <c r="B79" s="10" t="str">
        <f t="shared" si="5"/>
        <v>令和7/12末</v>
      </c>
      <c r="C79" s="18">
        <v>77</v>
      </c>
      <c r="D79" s="18">
        <v>76</v>
      </c>
      <c r="E79" s="19" t="s">
        <v>115</v>
      </c>
      <c r="F79" s="18"/>
      <c r="G79" s="18"/>
      <c r="H79" s="18"/>
      <c r="I79" s="18"/>
      <c r="J79" s="18"/>
      <c r="K79" s="18"/>
      <c r="L79" s="18"/>
      <c r="M79" s="7" t="s">
        <v>396</v>
      </c>
    </row>
    <row r="80" spans="1:13" x14ac:dyDescent="0.2">
      <c r="A80" s="8" t="str">
        <f t="shared" si="5"/>
        <v>2025/12末</v>
      </c>
      <c r="B80" s="8" t="str">
        <f t="shared" si="5"/>
        <v>令和7/12末</v>
      </c>
      <c r="C80" s="16">
        <v>78</v>
      </c>
      <c r="D80" s="16">
        <v>77</v>
      </c>
      <c r="E80" s="17" t="s">
        <v>116</v>
      </c>
      <c r="F80" s="16"/>
      <c r="G80" s="16"/>
      <c r="H80" s="16"/>
      <c r="I80" s="16"/>
      <c r="J80" s="16"/>
      <c r="K80" s="16"/>
      <c r="L80" s="16"/>
      <c r="M80" s="9" t="s">
        <v>396</v>
      </c>
    </row>
    <row r="81" spans="1:13" x14ac:dyDescent="0.2">
      <c r="A81" s="10" t="str">
        <f t="shared" si="5"/>
        <v>2025/12末</v>
      </c>
      <c r="B81" s="10" t="str">
        <f t="shared" si="5"/>
        <v>令和7/12末</v>
      </c>
      <c r="C81" s="18">
        <v>79</v>
      </c>
      <c r="D81" s="18">
        <v>78</v>
      </c>
      <c r="E81" s="19" t="s">
        <v>117</v>
      </c>
      <c r="F81" s="18"/>
      <c r="G81" s="18"/>
      <c r="H81" s="18"/>
      <c r="I81" s="18"/>
      <c r="J81" s="18"/>
      <c r="K81" s="18"/>
      <c r="L81" s="18"/>
      <c r="M81" s="7" t="s">
        <v>396</v>
      </c>
    </row>
    <row r="82" spans="1:13" x14ac:dyDescent="0.2">
      <c r="A82" s="8" t="str">
        <f t="shared" si="5"/>
        <v>2025/12末</v>
      </c>
      <c r="B82" s="8" t="str">
        <f t="shared" si="5"/>
        <v>令和7/12末</v>
      </c>
      <c r="C82" s="16">
        <v>80</v>
      </c>
      <c r="D82" s="16">
        <v>79</v>
      </c>
      <c r="E82" s="17" t="s">
        <v>118</v>
      </c>
      <c r="F82" s="16"/>
      <c r="G82" s="16"/>
      <c r="H82" s="16"/>
      <c r="I82" s="16"/>
      <c r="J82" s="16"/>
      <c r="K82" s="16"/>
      <c r="L82" s="16"/>
      <c r="M82" s="9" t="s">
        <v>396</v>
      </c>
    </row>
    <row r="83" spans="1:13" x14ac:dyDescent="0.2">
      <c r="A83" s="10" t="str">
        <f t="shared" si="5"/>
        <v>2025/12末</v>
      </c>
      <c r="B83" s="10" t="str">
        <f t="shared" si="5"/>
        <v>令和7/12末</v>
      </c>
      <c r="C83" s="18">
        <v>81</v>
      </c>
      <c r="D83" s="18">
        <v>80</v>
      </c>
      <c r="E83" s="19" t="s">
        <v>119</v>
      </c>
      <c r="F83" s="18"/>
      <c r="G83" s="18"/>
      <c r="H83" s="18"/>
      <c r="I83" s="18"/>
      <c r="J83" s="18"/>
      <c r="K83" s="18"/>
      <c r="L83" s="18"/>
      <c r="M83" s="7" t="s">
        <v>396</v>
      </c>
    </row>
    <row r="84" spans="1:13" x14ac:dyDescent="0.2">
      <c r="A84" s="8" t="str">
        <f t="shared" si="5"/>
        <v>2025/12末</v>
      </c>
      <c r="B84" s="8" t="str">
        <f t="shared" si="5"/>
        <v>令和7/12末</v>
      </c>
      <c r="C84" s="16">
        <v>82</v>
      </c>
      <c r="D84" s="16">
        <v>81</v>
      </c>
      <c r="E84" s="17" t="s">
        <v>120</v>
      </c>
      <c r="F84" s="16"/>
      <c r="G84" s="16"/>
      <c r="H84" s="16"/>
      <c r="I84" s="16"/>
      <c r="J84" s="16"/>
      <c r="K84" s="16"/>
      <c r="L84" s="16"/>
      <c r="M84" s="9" t="s">
        <v>396</v>
      </c>
    </row>
    <row r="85" spans="1:13" x14ac:dyDescent="0.2">
      <c r="A85" s="10" t="str">
        <f t="shared" ref="A85:B100" si="6">A84</f>
        <v>2025/12末</v>
      </c>
      <c r="B85" s="10" t="str">
        <f t="shared" si="6"/>
        <v>令和7/12末</v>
      </c>
      <c r="C85" s="18">
        <v>83</v>
      </c>
      <c r="D85" s="18">
        <v>82</v>
      </c>
      <c r="E85" s="19" t="s">
        <v>121</v>
      </c>
      <c r="F85" s="18"/>
      <c r="G85" s="18"/>
      <c r="H85" s="18"/>
      <c r="I85" s="18"/>
      <c r="J85" s="18"/>
      <c r="K85" s="18"/>
      <c r="L85" s="18"/>
      <c r="M85" s="7" t="s">
        <v>396</v>
      </c>
    </row>
    <row r="86" spans="1:13" x14ac:dyDescent="0.2">
      <c r="A86" s="8" t="str">
        <f t="shared" si="6"/>
        <v>2025/12末</v>
      </c>
      <c r="B86" s="8" t="str">
        <f t="shared" si="6"/>
        <v>令和7/12末</v>
      </c>
      <c r="C86" s="16">
        <v>84</v>
      </c>
      <c r="D86" s="16">
        <v>83</v>
      </c>
      <c r="E86" s="17" t="s">
        <v>122</v>
      </c>
      <c r="F86" s="16"/>
      <c r="G86" s="16"/>
      <c r="H86" s="16"/>
      <c r="I86" s="16"/>
      <c r="J86" s="16"/>
      <c r="K86" s="16"/>
      <c r="L86" s="16"/>
      <c r="M86" s="9" t="s">
        <v>396</v>
      </c>
    </row>
    <row r="87" spans="1:13" x14ac:dyDescent="0.2">
      <c r="A87" s="10" t="str">
        <f t="shared" si="6"/>
        <v>2025/12末</v>
      </c>
      <c r="B87" s="10" t="str">
        <f t="shared" si="6"/>
        <v>令和7/12末</v>
      </c>
      <c r="C87" s="18">
        <v>85</v>
      </c>
      <c r="D87" s="18">
        <v>84</v>
      </c>
      <c r="E87" s="19" t="s">
        <v>123</v>
      </c>
      <c r="F87" s="18"/>
      <c r="G87" s="18"/>
      <c r="H87" s="18"/>
      <c r="I87" s="18"/>
      <c r="J87" s="18"/>
      <c r="K87" s="18"/>
      <c r="L87" s="18"/>
      <c r="M87" s="7" t="s">
        <v>396</v>
      </c>
    </row>
    <row r="88" spans="1:13" x14ac:dyDescent="0.2">
      <c r="A88" s="8" t="str">
        <f t="shared" si="6"/>
        <v>2025/12末</v>
      </c>
      <c r="B88" s="8" t="str">
        <f t="shared" si="6"/>
        <v>令和7/12末</v>
      </c>
      <c r="C88" s="16">
        <v>86</v>
      </c>
      <c r="D88" s="16">
        <v>85</v>
      </c>
      <c r="E88" s="17" t="s">
        <v>124</v>
      </c>
      <c r="F88" s="16"/>
      <c r="G88" s="16"/>
      <c r="H88" s="16"/>
      <c r="I88" s="16"/>
      <c r="J88" s="16"/>
      <c r="K88" s="16"/>
      <c r="L88" s="16"/>
      <c r="M88" s="9" t="s">
        <v>396</v>
      </c>
    </row>
    <row r="89" spans="1:13" x14ac:dyDescent="0.2">
      <c r="A89" s="10" t="str">
        <f t="shared" si="6"/>
        <v>2025/12末</v>
      </c>
      <c r="B89" s="10" t="str">
        <f t="shared" si="6"/>
        <v>令和7/12末</v>
      </c>
      <c r="C89" s="18">
        <v>87</v>
      </c>
      <c r="D89" s="18">
        <v>86</v>
      </c>
      <c r="E89" s="19" t="s">
        <v>125</v>
      </c>
      <c r="F89" s="18"/>
      <c r="G89" s="18"/>
      <c r="H89" s="18"/>
      <c r="I89" s="18"/>
      <c r="J89" s="18"/>
      <c r="K89" s="18"/>
      <c r="L89" s="18"/>
      <c r="M89" s="7" t="s">
        <v>396</v>
      </c>
    </row>
    <row r="90" spans="1:13" x14ac:dyDescent="0.2">
      <c r="A90" s="8" t="str">
        <f t="shared" si="6"/>
        <v>2025/12末</v>
      </c>
      <c r="B90" s="8" t="str">
        <f t="shared" si="6"/>
        <v>令和7/12末</v>
      </c>
      <c r="C90" s="16">
        <v>88</v>
      </c>
      <c r="D90" s="16">
        <v>87</v>
      </c>
      <c r="E90" s="17" t="s">
        <v>126</v>
      </c>
      <c r="F90" s="16"/>
      <c r="G90" s="16"/>
      <c r="H90" s="16"/>
      <c r="I90" s="16"/>
      <c r="J90" s="16"/>
      <c r="K90" s="16"/>
      <c r="L90" s="16"/>
      <c r="M90" s="9" t="s">
        <v>396</v>
      </c>
    </row>
    <row r="91" spans="1:13" x14ac:dyDescent="0.2">
      <c r="A91" s="10" t="str">
        <f t="shared" si="6"/>
        <v>2025/12末</v>
      </c>
      <c r="B91" s="10" t="str">
        <f t="shared" si="6"/>
        <v>令和7/12末</v>
      </c>
      <c r="C91" s="18">
        <v>89</v>
      </c>
      <c r="D91" s="18">
        <v>88</v>
      </c>
      <c r="E91" s="19" t="s">
        <v>127</v>
      </c>
      <c r="F91" s="18"/>
      <c r="G91" s="18"/>
      <c r="H91" s="18"/>
      <c r="I91" s="18"/>
      <c r="J91" s="18"/>
      <c r="K91" s="18"/>
      <c r="L91" s="18"/>
      <c r="M91" s="7" t="s">
        <v>396</v>
      </c>
    </row>
    <row r="92" spans="1:13" x14ac:dyDescent="0.2">
      <c r="A92" s="8" t="str">
        <f t="shared" si="6"/>
        <v>2025/12末</v>
      </c>
      <c r="B92" s="8" t="str">
        <f t="shared" si="6"/>
        <v>令和7/12末</v>
      </c>
      <c r="C92" s="16">
        <v>90</v>
      </c>
      <c r="D92" s="16">
        <v>89</v>
      </c>
      <c r="E92" s="17" t="s">
        <v>128</v>
      </c>
      <c r="F92" s="16"/>
      <c r="G92" s="16"/>
      <c r="H92" s="16"/>
      <c r="I92" s="16"/>
      <c r="J92" s="16"/>
      <c r="K92" s="16"/>
      <c r="L92" s="16"/>
      <c r="M92" s="9" t="s">
        <v>396</v>
      </c>
    </row>
    <row r="93" spans="1:13" x14ac:dyDescent="0.2">
      <c r="A93" s="10" t="str">
        <f t="shared" si="6"/>
        <v>2025/12末</v>
      </c>
      <c r="B93" s="10" t="str">
        <f t="shared" si="6"/>
        <v>令和7/12末</v>
      </c>
      <c r="C93" s="18">
        <v>91</v>
      </c>
      <c r="D93" s="18">
        <v>90</v>
      </c>
      <c r="E93" s="19" t="s">
        <v>129</v>
      </c>
      <c r="F93" s="18"/>
      <c r="G93" s="18"/>
      <c r="H93" s="18"/>
      <c r="I93" s="18"/>
      <c r="J93" s="18"/>
      <c r="K93" s="18"/>
      <c r="L93" s="18"/>
      <c r="M93" s="7" t="s">
        <v>396</v>
      </c>
    </row>
    <row r="94" spans="1:13" x14ac:dyDescent="0.2">
      <c r="A94" s="8" t="str">
        <f t="shared" si="6"/>
        <v>2025/12末</v>
      </c>
      <c r="B94" s="8" t="str">
        <f t="shared" si="6"/>
        <v>令和7/12末</v>
      </c>
      <c r="C94" s="16">
        <v>92</v>
      </c>
      <c r="D94" s="16">
        <v>91</v>
      </c>
      <c r="E94" s="17" t="s">
        <v>130</v>
      </c>
      <c r="F94" s="16"/>
      <c r="G94" s="16"/>
      <c r="H94" s="16"/>
      <c r="I94" s="16"/>
      <c r="J94" s="16"/>
      <c r="K94" s="16"/>
      <c r="L94" s="16"/>
      <c r="M94" s="9" t="s">
        <v>396</v>
      </c>
    </row>
    <row r="95" spans="1:13" x14ac:dyDescent="0.2">
      <c r="A95" s="10" t="str">
        <f t="shared" si="6"/>
        <v>2025/12末</v>
      </c>
      <c r="B95" s="10" t="str">
        <f t="shared" si="6"/>
        <v>令和7/12末</v>
      </c>
      <c r="C95" s="18">
        <v>93</v>
      </c>
      <c r="D95" s="18">
        <v>92</v>
      </c>
      <c r="E95" s="19" t="s">
        <v>131</v>
      </c>
      <c r="F95" s="18"/>
      <c r="G95" s="18"/>
      <c r="H95" s="18"/>
      <c r="I95" s="18"/>
      <c r="J95" s="18"/>
      <c r="K95" s="18"/>
      <c r="L95" s="18"/>
      <c r="M95" s="7" t="s">
        <v>396</v>
      </c>
    </row>
    <row r="96" spans="1:13" x14ac:dyDescent="0.2">
      <c r="A96" s="8" t="str">
        <f t="shared" si="6"/>
        <v>2025/12末</v>
      </c>
      <c r="B96" s="8" t="str">
        <f t="shared" si="6"/>
        <v>令和7/12末</v>
      </c>
      <c r="C96" s="16">
        <v>94</v>
      </c>
      <c r="D96" s="16">
        <v>93</v>
      </c>
      <c r="E96" s="17" t="s">
        <v>132</v>
      </c>
      <c r="F96" s="16"/>
      <c r="G96" s="16"/>
      <c r="H96" s="16"/>
      <c r="I96" s="16"/>
      <c r="J96" s="16"/>
      <c r="K96" s="16"/>
      <c r="L96" s="16"/>
      <c r="M96" s="9" t="s">
        <v>396</v>
      </c>
    </row>
    <row r="97" spans="1:13" x14ac:dyDescent="0.2">
      <c r="A97" s="10" t="str">
        <f t="shared" si="6"/>
        <v>2025/12末</v>
      </c>
      <c r="B97" s="10" t="str">
        <f t="shared" si="6"/>
        <v>令和7/12末</v>
      </c>
      <c r="C97" s="18">
        <v>95</v>
      </c>
      <c r="D97" s="18">
        <v>95</v>
      </c>
      <c r="E97" s="19" t="s">
        <v>133</v>
      </c>
      <c r="F97" s="18"/>
      <c r="G97" s="18"/>
      <c r="H97" s="18"/>
      <c r="I97" s="18"/>
      <c r="J97" s="18"/>
      <c r="K97" s="18"/>
      <c r="L97" s="18"/>
      <c r="M97" s="7" t="s">
        <v>396</v>
      </c>
    </row>
    <row r="98" spans="1:13" x14ac:dyDescent="0.2">
      <c r="A98" s="8" t="str">
        <f t="shared" si="6"/>
        <v>2025/12末</v>
      </c>
      <c r="B98" s="8" t="str">
        <f t="shared" si="6"/>
        <v>令和7/12末</v>
      </c>
      <c r="C98" s="16">
        <v>96</v>
      </c>
      <c r="D98" s="16">
        <v>96</v>
      </c>
      <c r="E98" s="17" t="s">
        <v>134</v>
      </c>
      <c r="F98" s="16"/>
      <c r="G98" s="16"/>
      <c r="H98" s="16"/>
      <c r="I98" s="16"/>
      <c r="J98" s="16"/>
      <c r="K98" s="16"/>
      <c r="L98" s="16"/>
      <c r="M98" s="9" t="s">
        <v>396</v>
      </c>
    </row>
    <row r="99" spans="1:13" x14ac:dyDescent="0.2">
      <c r="A99" s="10" t="str">
        <f t="shared" si="6"/>
        <v>2025/12末</v>
      </c>
      <c r="B99" s="10" t="str">
        <f t="shared" si="6"/>
        <v>令和7/12末</v>
      </c>
      <c r="C99" s="18">
        <v>97</v>
      </c>
      <c r="D99" s="18">
        <v>97</v>
      </c>
      <c r="E99" s="19" t="s">
        <v>135</v>
      </c>
      <c r="F99" s="18"/>
      <c r="G99" s="18"/>
      <c r="H99" s="18"/>
      <c r="I99" s="18"/>
      <c r="J99" s="18"/>
      <c r="K99" s="18"/>
      <c r="L99" s="18"/>
      <c r="M99" s="7" t="s">
        <v>396</v>
      </c>
    </row>
    <row r="100" spans="1:13" x14ac:dyDescent="0.2">
      <c r="A100" s="8" t="str">
        <f t="shared" si="6"/>
        <v>2025/12末</v>
      </c>
      <c r="B100" s="8" t="str">
        <f t="shared" si="6"/>
        <v>令和7/12末</v>
      </c>
      <c r="C100" s="16">
        <v>98</v>
      </c>
      <c r="D100" s="16">
        <v>98</v>
      </c>
      <c r="E100" s="17" t="s">
        <v>136</v>
      </c>
      <c r="F100" s="16"/>
      <c r="G100" s="16"/>
      <c r="H100" s="16"/>
      <c r="I100" s="16"/>
      <c r="J100" s="16"/>
      <c r="K100" s="16"/>
      <c r="L100" s="16"/>
      <c r="M100" s="9" t="s">
        <v>396</v>
      </c>
    </row>
    <row r="101" spans="1:13" x14ac:dyDescent="0.2">
      <c r="A101" s="10" t="str">
        <f t="shared" ref="A101:B116" si="7">A100</f>
        <v>2025/12末</v>
      </c>
      <c r="B101" s="10" t="str">
        <f t="shared" si="7"/>
        <v>令和7/12末</v>
      </c>
      <c r="C101" s="18">
        <v>99</v>
      </c>
      <c r="D101" s="18">
        <v>99</v>
      </c>
      <c r="E101" s="19" t="s">
        <v>137</v>
      </c>
      <c r="F101" s="18"/>
      <c r="G101" s="18"/>
      <c r="H101" s="18"/>
      <c r="I101" s="18"/>
      <c r="J101" s="18"/>
      <c r="K101" s="18"/>
      <c r="L101" s="18"/>
      <c r="M101" s="7" t="s">
        <v>396</v>
      </c>
    </row>
    <row r="102" spans="1:13" x14ac:dyDescent="0.2">
      <c r="A102" s="8" t="str">
        <f t="shared" si="7"/>
        <v>2025/12末</v>
      </c>
      <c r="B102" s="8" t="str">
        <f t="shared" si="7"/>
        <v>令和7/12末</v>
      </c>
      <c r="C102" s="16">
        <v>100</v>
      </c>
      <c r="D102" s="16">
        <v>106</v>
      </c>
      <c r="E102" s="17" t="s">
        <v>138</v>
      </c>
      <c r="F102" s="16"/>
      <c r="G102" s="16"/>
      <c r="H102" s="16"/>
      <c r="I102" s="16"/>
      <c r="J102" s="16"/>
      <c r="K102" s="16"/>
      <c r="L102" s="16"/>
      <c r="M102" s="9" t="s">
        <v>396</v>
      </c>
    </row>
    <row r="103" spans="1:13" x14ac:dyDescent="0.2">
      <c r="A103" s="10" t="str">
        <f t="shared" si="7"/>
        <v>2025/12末</v>
      </c>
      <c r="B103" s="10" t="str">
        <f t="shared" si="7"/>
        <v>令和7/12末</v>
      </c>
      <c r="C103" s="18">
        <v>101</v>
      </c>
      <c r="D103" s="18">
        <v>107</v>
      </c>
      <c r="E103" s="19" t="s">
        <v>139</v>
      </c>
      <c r="F103" s="18"/>
      <c r="G103" s="18"/>
      <c r="H103" s="18"/>
      <c r="I103" s="18"/>
      <c r="J103" s="18"/>
      <c r="K103" s="18"/>
      <c r="L103" s="18"/>
      <c r="M103" s="7" t="s">
        <v>396</v>
      </c>
    </row>
    <row r="104" spans="1:13" x14ac:dyDescent="0.2">
      <c r="A104" s="8" t="str">
        <f t="shared" si="7"/>
        <v>2025/12末</v>
      </c>
      <c r="B104" s="8" t="str">
        <f t="shared" si="7"/>
        <v>令和7/12末</v>
      </c>
      <c r="C104" s="16">
        <v>102</v>
      </c>
      <c r="D104" s="16">
        <v>108</v>
      </c>
      <c r="E104" s="17" t="s">
        <v>140</v>
      </c>
      <c r="F104" s="16"/>
      <c r="G104" s="16"/>
      <c r="H104" s="16"/>
      <c r="I104" s="16"/>
      <c r="J104" s="16"/>
      <c r="K104" s="16"/>
      <c r="L104" s="16"/>
      <c r="M104" s="9" t="s">
        <v>396</v>
      </c>
    </row>
    <row r="105" spans="1:13" x14ac:dyDescent="0.2">
      <c r="A105" s="10" t="str">
        <f t="shared" si="7"/>
        <v>2025/12末</v>
      </c>
      <c r="B105" s="10" t="str">
        <f t="shared" si="7"/>
        <v>令和7/12末</v>
      </c>
      <c r="C105" s="18">
        <v>103</v>
      </c>
      <c r="D105" s="18">
        <v>109</v>
      </c>
      <c r="E105" s="19" t="s">
        <v>141</v>
      </c>
      <c r="F105" s="18"/>
      <c r="G105" s="18"/>
      <c r="H105" s="18"/>
      <c r="I105" s="18"/>
      <c r="J105" s="18"/>
      <c r="K105" s="18"/>
      <c r="L105" s="18"/>
      <c r="M105" s="7" t="s">
        <v>396</v>
      </c>
    </row>
    <row r="106" spans="1:13" x14ac:dyDescent="0.2">
      <c r="A106" s="8" t="str">
        <f t="shared" si="7"/>
        <v>2025/12末</v>
      </c>
      <c r="B106" s="8" t="str">
        <f t="shared" si="7"/>
        <v>令和7/12末</v>
      </c>
      <c r="C106" s="16">
        <v>104</v>
      </c>
      <c r="D106" s="16">
        <v>149</v>
      </c>
      <c r="E106" s="17" t="s">
        <v>142</v>
      </c>
      <c r="F106" s="16"/>
      <c r="G106" s="16"/>
      <c r="H106" s="16"/>
      <c r="I106" s="16"/>
      <c r="J106" s="16"/>
      <c r="K106" s="16"/>
      <c r="L106" s="16"/>
      <c r="M106" s="9" t="s">
        <v>396</v>
      </c>
    </row>
    <row r="107" spans="1:13" x14ac:dyDescent="0.2">
      <c r="A107" s="10" t="str">
        <f t="shared" si="7"/>
        <v>2025/12末</v>
      </c>
      <c r="B107" s="10" t="str">
        <f t="shared" si="7"/>
        <v>令和7/12末</v>
      </c>
      <c r="C107" s="18">
        <v>105</v>
      </c>
      <c r="D107" s="18">
        <v>156</v>
      </c>
      <c r="E107" s="19" t="s">
        <v>143</v>
      </c>
      <c r="F107" s="18"/>
      <c r="G107" s="18"/>
      <c r="H107" s="18"/>
      <c r="I107" s="18"/>
      <c r="J107" s="18"/>
      <c r="K107" s="18"/>
      <c r="L107" s="18"/>
      <c r="M107" s="7" t="s">
        <v>396</v>
      </c>
    </row>
    <row r="108" spans="1:13" x14ac:dyDescent="0.2">
      <c r="A108" s="8" t="str">
        <f t="shared" si="7"/>
        <v>2025/12末</v>
      </c>
      <c r="B108" s="8" t="str">
        <f t="shared" si="7"/>
        <v>令和7/12末</v>
      </c>
      <c r="C108" s="16">
        <v>106</v>
      </c>
      <c r="D108" s="16">
        <v>120</v>
      </c>
      <c r="E108" s="17" t="s">
        <v>144</v>
      </c>
      <c r="F108" s="16"/>
      <c r="G108" s="16"/>
      <c r="H108" s="16"/>
      <c r="I108" s="16"/>
      <c r="J108" s="16"/>
      <c r="K108" s="16"/>
      <c r="L108" s="16"/>
      <c r="M108" s="9" t="s">
        <v>397</v>
      </c>
    </row>
    <row r="109" spans="1:13" x14ac:dyDescent="0.2">
      <c r="A109" s="10" t="str">
        <f t="shared" si="7"/>
        <v>2025/12末</v>
      </c>
      <c r="B109" s="10" t="str">
        <f t="shared" si="7"/>
        <v>令和7/12末</v>
      </c>
      <c r="C109" s="18">
        <v>107</v>
      </c>
      <c r="D109" s="18">
        <v>140</v>
      </c>
      <c r="E109" s="19" t="s">
        <v>145</v>
      </c>
      <c r="F109" s="18"/>
      <c r="G109" s="18"/>
      <c r="H109" s="18"/>
      <c r="I109" s="18"/>
      <c r="J109" s="18"/>
      <c r="K109" s="18"/>
      <c r="L109" s="18"/>
      <c r="M109" s="7" t="s">
        <v>397</v>
      </c>
    </row>
    <row r="110" spans="1:13" x14ac:dyDescent="0.2">
      <c r="A110" s="8" t="str">
        <f t="shared" si="7"/>
        <v>2025/12末</v>
      </c>
      <c r="B110" s="8" t="str">
        <f t="shared" si="7"/>
        <v>令和7/12末</v>
      </c>
      <c r="C110" s="16">
        <v>108</v>
      </c>
      <c r="D110" s="16">
        <v>141</v>
      </c>
      <c r="E110" s="17" t="s">
        <v>146</v>
      </c>
      <c r="F110" s="16"/>
      <c r="G110" s="16"/>
      <c r="H110" s="16"/>
      <c r="I110" s="16"/>
      <c r="J110" s="16"/>
      <c r="K110" s="16"/>
      <c r="L110" s="16"/>
      <c r="M110" s="9" t="s">
        <v>397</v>
      </c>
    </row>
    <row r="111" spans="1:13" x14ac:dyDescent="0.2">
      <c r="A111" s="10" t="str">
        <f t="shared" si="7"/>
        <v>2025/12末</v>
      </c>
      <c r="B111" s="10" t="str">
        <f t="shared" si="7"/>
        <v>令和7/12末</v>
      </c>
      <c r="C111" s="18">
        <v>109</v>
      </c>
      <c r="D111" s="18">
        <v>142</v>
      </c>
      <c r="E111" s="19" t="s">
        <v>147</v>
      </c>
      <c r="F111" s="18"/>
      <c r="G111" s="18"/>
      <c r="H111" s="18"/>
      <c r="I111" s="18"/>
      <c r="J111" s="18"/>
      <c r="K111" s="18"/>
      <c r="L111" s="18"/>
      <c r="M111" s="7" t="s">
        <v>397</v>
      </c>
    </row>
    <row r="112" spans="1:13" x14ac:dyDescent="0.2">
      <c r="A112" s="8" t="str">
        <f t="shared" si="7"/>
        <v>2025/12末</v>
      </c>
      <c r="B112" s="8" t="str">
        <f t="shared" si="7"/>
        <v>令和7/12末</v>
      </c>
      <c r="C112" s="16">
        <v>110</v>
      </c>
      <c r="D112" s="16">
        <v>143</v>
      </c>
      <c r="E112" s="17" t="s">
        <v>148</v>
      </c>
      <c r="F112" s="16"/>
      <c r="G112" s="16"/>
      <c r="H112" s="16"/>
      <c r="I112" s="16"/>
      <c r="J112" s="16"/>
      <c r="K112" s="16"/>
      <c r="L112" s="16"/>
      <c r="M112" s="9" t="s">
        <v>397</v>
      </c>
    </row>
    <row r="113" spans="1:13" x14ac:dyDescent="0.2">
      <c r="A113" s="10" t="str">
        <f t="shared" si="7"/>
        <v>2025/12末</v>
      </c>
      <c r="B113" s="10" t="str">
        <f t="shared" si="7"/>
        <v>令和7/12末</v>
      </c>
      <c r="C113" s="18">
        <v>111</v>
      </c>
      <c r="D113" s="18">
        <v>144</v>
      </c>
      <c r="E113" s="19" t="s">
        <v>149</v>
      </c>
      <c r="F113" s="18"/>
      <c r="G113" s="18"/>
      <c r="H113" s="18"/>
      <c r="I113" s="18"/>
      <c r="J113" s="18"/>
      <c r="K113" s="18"/>
      <c r="L113" s="18"/>
      <c r="M113" s="7" t="s">
        <v>397</v>
      </c>
    </row>
    <row r="114" spans="1:13" x14ac:dyDescent="0.2">
      <c r="A114" s="8" t="str">
        <f t="shared" si="7"/>
        <v>2025/12末</v>
      </c>
      <c r="B114" s="8" t="str">
        <f t="shared" si="7"/>
        <v>令和7/12末</v>
      </c>
      <c r="C114" s="16">
        <v>112</v>
      </c>
      <c r="D114" s="16">
        <v>145</v>
      </c>
      <c r="E114" s="17" t="s">
        <v>150</v>
      </c>
      <c r="F114" s="16"/>
      <c r="G114" s="16"/>
      <c r="H114" s="16"/>
      <c r="I114" s="16"/>
      <c r="J114" s="16"/>
      <c r="K114" s="16"/>
      <c r="L114" s="16"/>
      <c r="M114" s="9" t="s">
        <v>397</v>
      </c>
    </row>
    <row r="115" spans="1:13" x14ac:dyDescent="0.2">
      <c r="A115" s="10" t="str">
        <f t="shared" si="7"/>
        <v>2025/12末</v>
      </c>
      <c r="B115" s="10" t="str">
        <f t="shared" si="7"/>
        <v>令和7/12末</v>
      </c>
      <c r="C115" s="18">
        <v>113</v>
      </c>
      <c r="D115" s="18">
        <v>146</v>
      </c>
      <c r="E115" s="19" t="s">
        <v>151</v>
      </c>
      <c r="F115" s="18"/>
      <c r="G115" s="18"/>
      <c r="H115" s="18"/>
      <c r="I115" s="18"/>
      <c r="J115" s="18"/>
      <c r="K115" s="18"/>
      <c r="L115" s="18"/>
      <c r="M115" s="7" t="s">
        <v>397</v>
      </c>
    </row>
    <row r="116" spans="1:13" x14ac:dyDescent="0.2">
      <c r="A116" s="8" t="str">
        <f t="shared" si="7"/>
        <v>2025/12末</v>
      </c>
      <c r="B116" s="8" t="str">
        <f t="shared" si="7"/>
        <v>令和7/12末</v>
      </c>
      <c r="C116" s="16">
        <v>114</v>
      </c>
      <c r="D116" s="16">
        <v>147</v>
      </c>
      <c r="E116" s="17" t="s">
        <v>152</v>
      </c>
      <c r="F116" s="16"/>
      <c r="G116" s="16"/>
      <c r="H116" s="16"/>
      <c r="I116" s="16"/>
      <c r="J116" s="16"/>
      <c r="K116" s="16"/>
      <c r="L116" s="16"/>
      <c r="M116" s="9" t="s">
        <v>397</v>
      </c>
    </row>
    <row r="117" spans="1:13" x14ac:dyDescent="0.2">
      <c r="A117" s="10" t="str">
        <f t="shared" ref="A117:B132" si="8">A116</f>
        <v>2025/12末</v>
      </c>
      <c r="B117" s="10" t="str">
        <f t="shared" si="8"/>
        <v>令和7/12末</v>
      </c>
      <c r="C117" s="18">
        <v>115</v>
      </c>
      <c r="D117" s="18">
        <v>148</v>
      </c>
      <c r="E117" s="19" t="s">
        <v>153</v>
      </c>
      <c r="F117" s="18"/>
      <c r="G117" s="18"/>
      <c r="H117" s="18"/>
      <c r="I117" s="18"/>
      <c r="J117" s="18"/>
      <c r="K117" s="18"/>
      <c r="L117" s="18"/>
      <c r="M117" s="7" t="s">
        <v>397</v>
      </c>
    </row>
    <row r="118" spans="1:13" x14ac:dyDescent="0.2">
      <c r="A118" s="8" t="str">
        <f t="shared" si="8"/>
        <v>2025/12末</v>
      </c>
      <c r="B118" s="8" t="str">
        <f t="shared" si="8"/>
        <v>令和7/12末</v>
      </c>
      <c r="C118" s="16">
        <v>116</v>
      </c>
      <c r="D118" s="16">
        <v>110</v>
      </c>
      <c r="E118" s="17" t="s">
        <v>154</v>
      </c>
      <c r="F118" s="16"/>
      <c r="G118" s="16"/>
      <c r="H118" s="16"/>
      <c r="I118" s="16"/>
      <c r="J118" s="16"/>
      <c r="K118" s="16"/>
      <c r="L118" s="16"/>
      <c r="M118" s="9" t="s">
        <v>398</v>
      </c>
    </row>
    <row r="119" spans="1:13" x14ac:dyDescent="0.2">
      <c r="A119" s="10" t="str">
        <f t="shared" si="8"/>
        <v>2025/12末</v>
      </c>
      <c r="B119" s="10" t="str">
        <f t="shared" si="8"/>
        <v>令和7/12末</v>
      </c>
      <c r="C119" s="18">
        <v>117</v>
      </c>
      <c r="D119" s="18">
        <v>111</v>
      </c>
      <c r="E119" s="19" t="s">
        <v>155</v>
      </c>
      <c r="F119" s="18"/>
      <c r="G119" s="18"/>
      <c r="H119" s="18"/>
      <c r="I119" s="18"/>
      <c r="J119" s="18"/>
      <c r="K119" s="18"/>
      <c r="L119" s="18"/>
      <c r="M119" s="7" t="s">
        <v>398</v>
      </c>
    </row>
    <row r="120" spans="1:13" x14ac:dyDescent="0.2">
      <c r="A120" s="8" t="str">
        <f t="shared" si="8"/>
        <v>2025/12末</v>
      </c>
      <c r="B120" s="8" t="str">
        <f t="shared" si="8"/>
        <v>令和7/12末</v>
      </c>
      <c r="C120" s="16">
        <v>118</v>
      </c>
      <c r="D120" s="16">
        <v>112</v>
      </c>
      <c r="E120" s="17" t="s">
        <v>156</v>
      </c>
      <c r="F120" s="16"/>
      <c r="G120" s="16"/>
      <c r="H120" s="16"/>
      <c r="I120" s="16"/>
      <c r="J120" s="16"/>
      <c r="K120" s="16"/>
      <c r="L120" s="16"/>
      <c r="M120" s="9" t="s">
        <v>398</v>
      </c>
    </row>
    <row r="121" spans="1:13" x14ac:dyDescent="0.2">
      <c r="A121" s="10" t="str">
        <f t="shared" si="8"/>
        <v>2025/12末</v>
      </c>
      <c r="B121" s="10" t="str">
        <f t="shared" si="8"/>
        <v>令和7/12末</v>
      </c>
      <c r="C121" s="18">
        <v>119</v>
      </c>
      <c r="D121" s="18">
        <v>113</v>
      </c>
      <c r="E121" s="19" t="s">
        <v>477</v>
      </c>
      <c r="F121" s="18"/>
      <c r="G121" s="18"/>
      <c r="H121" s="18"/>
      <c r="I121" s="18"/>
      <c r="J121" s="18"/>
      <c r="K121" s="18"/>
      <c r="L121" s="18"/>
      <c r="M121" s="7" t="s">
        <v>398</v>
      </c>
    </row>
    <row r="122" spans="1:13" x14ac:dyDescent="0.2">
      <c r="A122" s="8" t="str">
        <f t="shared" si="8"/>
        <v>2025/12末</v>
      </c>
      <c r="B122" s="8" t="str">
        <f t="shared" si="8"/>
        <v>令和7/12末</v>
      </c>
      <c r="C122" s="16">
        <v>120</v>
      </c>
      <c r="D122" s="16">
        <v>114</v>
      </c>
      <c r="E122" s="17" t="s">
        <v>157</v>
      </c>
      <c r="F122" s="16"/>
      <c r="G122" s="16"/>
      <c r="H122" s="16"/>
      <c r="I122" s="16"/>
      <c r="J122" s="16"/>
      <c r="K122" s="16"/>
      <c r="L122" s="16"/>
      <c r="M122" s="9" t="s">
        <v>398</v>
      </c>
    </row>
    <row r="123" spans="1:13" x14ac:dyDescent="0.2">
      <c r="A123" s="10" t="str">
        <f t="shared" si="8"/>
        <v>2025/12末</v>
      </c>
      <c r="B123" s="10" t="str">
        <f t="shared" si="8"/>
        <v>令和7/12末</v>
      </c>
      <c r="C123" s="18">
        <v>121</v>
      </c>
      <c r="D123" s="18">
        <v>115</v>
      </c>
      <c r="E123" s="19" t="s">
        <v>158</v>
      </c>
      <c r="F123" s="18"/>
      <c r="G123" s="18"/>
      <c r="H123" s="18"/>
      <c r="I123" s="18"/>
      <c r="J123" s="18"/>
      <c r="K123" s="18"/>
      <c r="L123" s="18"/>
      <c r="M123" s="7" t="s">
        <v>398</v>
      </c>
    </row>
    <row r="124" spans="1:13" x14ac:dyDescent="0.2">
      <c r="A124" s="8" t="str">
        <f t="shared" si="8"/>
        <v>2025/12末</v>
      </c>
      <c r="B124" s="8" t="str">
        <f t="shared" si="8"/>
        <v>令和7/12末</v>
      </c>
      <c r="C124" s="16">
        <v>122</v>
      </c>
      <c r="D124" s="16">
        <v>116</v>
      </c>
      <c r="E124" s="17" t="s">
        <v>159</v>
      </c>
      <c r="F124" s="16"/>
      <c r="G124" s="16"/>
      <c r="H124" s="16"/>
      <c r="I124" s="16"/>
      <c r="J124" s="16"/>
      <c r="K124" s="16"/>
      <c r="L124" s="16"/>
      <c r="M124" s="9" t="s">
        <v>398</v>
      </c>
    </row>
    <row r="125" spans="1:13" x14ac:dyDescent="0.2">
      <c r="A125" s="10" t="str">
        <f t="shared" si="8"/>
        <v>2025/12末</v>
      </c>
      <c r="B125" s="10" t="str">
        <f t="shared" si="8"/>
        <v>令和7/12末</v>
      </c>
      <c r="C125" s="18">
        <v>123</v>
      </c>
      <c r="D125" s="18">
        <v>117</v>
      </c>
      <c r="E125" s="19" t="s">
        <v>160</v>
      </c>
      <c r="F125" s="18"/>
      <c r="G125" s="18"/>
      <c r="H125" s="18"/>
      <c r="I125" s="18"/>
      <c r="J125" s="18"/>
      <c r="K125" s="18"/>
      <c r="L125" s="18"/>
      <c r="M125" s="7" t="s">
        <v>398</v>
      </c>
    </row>
    <row r="126" spans="1:13" x14ac:dyDescent="0.2">
      <c r="A126" s="8" t="str">
        <f t="shared" si="8"/>
        <v>2025/12末</v>
      </c>
      <c r="B126" s="8" t="str">
        <f t="shared" si="8"/>
        <v>令和7/12末</v>
      </c>
      <c r="C126" s="16">
        <v>124</v>
      </c>
      <c r="D126" s="16">
        <v>118</v>
      </c>
      <c r="E126" s="17" t="s">
        <v>161</v>
      </c>
      <c r="F126" s="16"/>
      <c r="G126" s="16"/>
      <c r="H126" s="16"/>
      <c r="I126" s="16"/>
      <c r="J126" s="16"/>
      <c r="K126" s="16"/>
      <c r="L126" s="16"/>
      <c r="M126" s="9" t="s">
        <v>398</v>
      </c>
    </row>
    <row r="127" spans="1:13" x14ac:dyDescent="0.2">
      <c r="A127" s="10" t="str">
        <f t="shared" si="8"/>
        <v>2025/12末</v>
      </c>
      <c r="B127" s="10" t="str">
        <f t="shared" si="8"/>
        <v>令和7/12末</v>
      </c>
      <c r="C127" s="18">
        <v>125</v>
      </c>
      <c r="D127" s="18">
        <v>119</v>
      </c>
      <c r="E127" s="19" t="s">
        <v>162</v>
      </c>
      <c r="F127" s="18"/>
      <c r="G127" s="18"/>
      <c r="H127" s="18"/>
      <c r="I127" s="18"/>
      <c r="J127" s="18"/>
      <c r="K127" s="18"/>
      <c r="L127" s="18"/>
      <c r="M127" s="7" t="s">
        <v>398</v>
      </c>
    </row>
    <row r="128" spans="1:13" x14ac:dyDescent="0.2">
      <c r="A128" s="8" t="str">
        <f t="shared" si="8"/>
        <v>2025/12末</v>
      </c>
      <c r="B128" s="8" t="str">
        <f t="shared" si="8"/>
        <v>令和7/12末</v>
      </c>
      <c r="C128" s="16">
        <v>126</v>
      </c>
      <c r="D128" s="16">
        <v>122</v>
      </c>
      <c r="E128" s="17" t="s">
        <v>163</v>
      </c>
      <c r="F128" s="16"/>
      <c r="G128" s="16"/>
      <c r="H128" s="16"/>
      <c r="I128" s="16"/>
      <c r="J128" s="16"/>
      <c r="K128" s="16"/>
      <c r="L128" s="16"/>
      <c r="M128" s="9" t="s">
        <v>398</v>
      </c>
    </row>
    <row r="129" spans="1:13" x14ac:dyDescent="0.2">
      <c r="A129" s="10" t="str">
        <f t="shared" si="8"/>
        <v>2025/12末</v>
      </c>
      <c r="B129" s="10" t="str">
        <f t="shared" si="8"/>
        <v>令和7/12末</v>
      </c>
      <c r="C129" s="18">
        <v>127</v>
      </c>
      <c r="D129" s="18">
        <v>123</v>
      </c>
      <c r="E129" s="19" t="s">
        <v>164</v>
      </c>
      <c r="F129" s="18"/>
      <c r="G129" s="18"/>
      <c r="H129" s="18"/>
      <c r="I129" s="18"/>
      <c r="J129" s="18"/>
      <c r="K129" s="18"/>
      <c r="L129" s="18"/>
      <c r="M129" s="7" t="s">
        <v>398</v>
      </c>
    </row>
    <row r="130" spans="1:13" x14ac:dyDescent="0.2">
      <c r="A130" s="8" t="str">
        <f t="shared" si="8"/>
        <v>2025/12末</v>
      </c>
      <c r="B130" s="8" t="str">
        <f t="shared" si="8"/>
        <v>令和7/12末</v>
      </c>
      <c r="C130" s="16">
        <v>128</v>
      </c>
      <c r="D130" s="16">
        <v>124</v>
      </c>
      <c r="E130" s="17" t="s">
        <v>165</v>
      </c>
      <c r="F130" s="16"/>
      <c r="G130" s="16"/>
      <c r="H130" s="16"/>
      <c r="I130" s="16"/>
      <c r="J130" s="16"/>
      <c r="K130" s="16"/>
      <c r="L130" s="16"/>
      <c r="M130" s="9" t="s">
        <v>398</v>
      </c>
    </row>
    <row r="131" spans="1:13" x14ac:dyDescent="0.2">
      <c r="A131" s="10" t="str">
        <f t="shared" si="8"/>
        <v>2025/12末</v>
      </c>
      <c r="B131" s="10" t="str">
        <f t="shared" si="8"/>
        <v>令和7/12末</v>
      </c>
      <c r="C131" s="18">
        <v>129</v>
      </c>
      <c r="D131" s="18">
        <v>125</v>
      </c>
      <c r="E131" s="19" t="s">
        <v>166</v>
      </c>
      <c r="F131" s="18"/>
      <c r="G131" s="18"/>
      <c r="H131" s="18"/>
      <c r="I131" s="18"/>
      <c r="J131" s="18"/>
      <c r="K131" s="18"/>
      <c r="L131" s="18"/>
      <c r="M131" s="7" t="s">
        <v>398</v>
      </c>
    </row>
    <row r="132" spans="1:13" x14ac:dyDescent="0.2">
      <c r="A132" s="8" t="str">
        <f t="shared" si="8"/>
        <v>2025/12末</v>
      </c>
      <c r="B132" s="8" t="str">
        <f t="shared" si="8"/>
        <v>令和7/12末</v>
      </c>
      <c r="C132" s="16">
        <v>130</v>
      </c>
      <c r="D132" s="16">
        <v>126</v>
      </c>
      <c r="E132" s="17" t="s">
        <v>167</v>
      </c>
      <c r="F132" s="16"/>
      <c r="G132" s="16"/>
      <c r="H132" s="16"/>
      <c r="I132" s="16"/>
      <c r="J132" s="16"/>
      <c r="K132" s="16"/>
      <c r="L132" s="16"/>
      <c r="M132" s="9" t="s">
        <v>398</v>
      </c>
    </row>
    <row r="133" spans="1:13" x14ac:dyDescent="0.2">
      <c r="A133" s="10" t="str">
        <f t="shared" ref="A133:B148" si="9">A132</f>
        <v>2025/12末</v>
      </c>
      <c r="B133" s="10" t="str">
        <f t="shared" si="9"/>
        <v>令和7/12末</v>
      </c>
      <c r="C133" s="18">
        <v>131</v>
      </c>
      <c r="D133" s="18">
        <v>127</v>
      </c>
      <c r="E133" s="19" t="s">
        <v>168</v>
      </c>
      <c r="F133" s="18"/>
      <c r="G133" s="18"/>
      <c r="H133" s="18"/>
      <c r="I133" s="18"/>
      <c r="J133" s="18"/>
      <c r="K133" s="18"/>
      <c r="L133" s="18"/>
      <c r="M133" s="7" t="s">
        <v>398</v>
      </c>
    </row>
    <row r="134" spans="1:13" x14ac:dyDescent="0.2">
      <c r="A134" s="8" t="str">
        <f t="shared" si="9"/>
        <v>2025/12末</v>
      </c>
      <c r="B134" s="8" t="str">
        <f t="shared" si="9"/>
        <v>令和7/12末</v>
      </c>
      <c r="C134" s="16">
        <v>132</v>
      </c>
      <c r="D134" s="16">
        <v>128</v>
      </c>
      <c r="E134" s="17" t="s">
        <v>169</v>
      </c>
      <c r="F134" s="16"/>
      <c r="G134" s="16"/>
      <c r="H134" s="16"/>
      <c r="I134" s="16"/>
      <c r="J134" s="16"/>
      <c r="K134" s="16"/>
      <c r="L134" s="16"/>
      <c r="M134" s="9" t="s">
        <v>398</v>
      </c>
    </row>
    <row r="135" spans="1:13" x14ac:dyDescent="0.2">
      <c r="A135" s="10" t="str">
        <f t="shared" si="9"/>
        <v>2025/12末</v>
      </c>
      <c r="B135" s="10" t="str">
        <f t="shared" si="9"/>
        <v>令和7/12末</v>
      </c>
      <c r="C135" s="18">
        <v>133</v>
      </c>
      <c r="D135" s="18">
        <v>129</v>
      </c>
      <c r="E135" s="19" t="s">
        <v>170</v>
      </c>
      <c r="F135" s="18"/>
      <c r="G135" s="18"/>
      <c r="H135" s="18"/>
      <c r="I135" s="18"/>
      <c r="J135" s="18"/>
      <c r="K135" s="18"/>
      <c r="L135" s="18"/>
      <c r="M135" s="7" t="s">
        <v>398</v>
      </c>
    </row>
    <row r="136" spans="1:13" x14ac:dyDescent="0.2">
      <c r="A136" s="8" t="str">
        <f t="shared" si="9"/>
        <v>2025/12末</v>
      </c>
      <c r="B136" s="8" t="str">
        <f t="shared" si="9"/>
        <v>令和7/12末</v>
      </c>
      <c r="C136" s="16">
        <v>134</v>
      </c>
      <c r="D136" s="16">
        <v>130</v>
      </c>
      <c r="E136" s="17" t="s">
        <v>171</v>
      </c>
      <c r="F136" s="16"/>
      <c r="G136" s="16"/>
      <c r="H136" s="16"/>
      <c r="I136" s="16"/>
      <c r="J136" s="16"/>
      <c r="K136" s="16"/>
      <c r="L136" s="16"/>
      <c r="M136" s="9" t="s">
        <v>398</v>
      </c>
    </row>
    <row r="137" spans="1:13" x14ac:dyDescent="0.2">
      <c r="A137" s="10" t="str">
        <f t="shared" si="9"/>
        <v>2025/12末</v>
      </c>
      <c r="B137" s="10" t="str">
        <f t="shared" si="9"/>
        <v>令和7/12末</v>
      </c>
      <c r="C137" s="18">
        <v>135</v>
      </c>
      <c r="D137" s="18">
        <v>131</v>
      </c>
      <c r="E137" s="19" t="s">
        <v>172</v>
      </c>
      <c r="F137" s="18"/>
      <c r="G137" s="18"/>
      <c r="H137" s="18"/>
      <c r="I137" s="18"/>
      <c r="J137" s="18"/>
      <c r="K137" s="18"/>
      <c r="L137" s="18"/>
      <c r="M137" s="7" t="s">
        <v>398</v>
      </c>
    </row>
    <row r="138" spans="1:13" x14ac:dyDescent="0.2">
      <c r="A138" s="8" t="str">
        <f t="shared" si="9"/>
        <v>2025/12末</v>
      </c>
      <c r="B138" s="8" t="str">
        <f t="shared" si="9"/>
        <v>令和7/12末</v>
      </c>
      <c r="C138" s="16">
        <v>136</v>
      </c>
      <c r="D138" s="16">
        <v>150</v>
      </c>
      <c r="E138" s="17" t="s">
        <v>173</v>
      </c>
      <c r="F138" s="16"/>
      <c r="G138" s="16"/>
      <c r="H138" s="16"/>
      <c r="I138" s="16"/>
      <c r="J138" s="16"/>
      <c r="K138" s="16"/>
      <c r="L138" s="16"/>
      <c r="M138" s="9" t="s">
        <v>399</v>
      </c>
    </row>
    <row r="139" spans="1:13" x14ac:dyDescent="0.2">
      <c r="A139" s="10" t="str">
        <f t="shared" si="9"/>
        <v>2025/12末</v>
      </c>
      <c r="B139" s="10" t="str">
        <f t="shared" si="9"/>
        <v>令和7/12末</v>
      </c>
      <c r="C139" s="18">
        <v>137</v>
      </c>
      <c r="D139" s="18">
        <v>151</v>
      </c>
      <c r="E139" s="19" t="s">
        <v>174</v>
      </c>
      <c r="F139" s="18"/>
      <c r="G139" s="18"/>
      <c r="H139" s="18"/>
      <c r="I139" s="18"/>
      <c r="J139" s="18"/>
      <c r="K139" s="18"/>
      <c r="L139" s="18"/>
      <c r="M139" s="7" t="s">
        <v>399</v>
      </c>
    </row>
    <row r="140" spans="1:13" x14ac:dyDescent="0.2">
      <c r="A140" s="8" t="str">
        <f t="shared" si="9"/>
        <v>2025/12末</v>
      </c>
      <c r="B140" s="8" t="str">
        <f t="shared" si="9"/>
        <v>令和7/12末</v>
      </c>
      <c r="C140" s="16">
        <v>138</v>
      </c>
      <c r="D140" s="16">
        <v>152</v>
      </c>
      <c r="E140" s="17" t="s">
        <v>175</v>
      </c>
      <c r="F140" s="16"/>
      <c r="G140" s="16"/>
      <c r="H140" s="16"/>
      <c r="I140" s="16"/>
      <c r="J140" s="16"/>
      <c r="K140" s="16"/>
      <c r="L140" s="16"/>
      <c r="M140" s="9" t="s">
        <v>399</v>
      </c>
    </row>
    <row r="141" spans="1:13" x14ac:dyDescent="0.2">
      <c r="A141" s="10" t="str">
        <f t="shared" si="9"/>
        <v>2025/12末</v>
      </c>
      <c r="B141" s="10" t="str">
        <f t="shared" si="9"/>
        <v>令和7/12末</v>
      </c>
      <c r="C141" s="18">
        <v>139</v>
      </c>
      <c r="D141" s="18">
        <v>153</v>
      </c>
      <c r="E141" s="19" t="s">
        <v>176</v>
      </c>
      <c r="F141" s="18"/>
      <c r="G141" s="18"/>
      <c r="H141" s="18"/>
      <c r="I141" s="18"/>
      <c r="J141" s="18"/>
      <c r="K141" s="18"/>
      <c r="L141" s="18"/>
      <c r="M141" s="7" t="s">
        <v>399</v>
      </c>
    </row>
    <row r="142" spans="1:13" x14ac:dyDescent="0.2">
      <c r="A142" s="8" t="str">
        <f t="shared" si="9"/>
        <v>2025/12末</v>
      </c>
      <c r="B142" s="8" t="str">
        <f t="shared" si="9"/>
        <v>令和7/12末</v>
      </c>
      <c r="C142" s="16">
        <v>140</v>
      </c>
      <c r="D142" s="16">
        <v>154</v>
      </c>
      <c r="E142" s="17" t="s">
        <v>177</v>
      </c>
      <c r="F142" s="16"/>
      <c r="G142" s="16"/>
      <c r="H142" s="16"/>
      <c r="I142" s="16"/>
      <c r="J142" s="16"/>
      <c r="K142" s="16"/>
      <c r="L142" s="16"/>
      <c r="M142" s="9" t="s">
        <v>399</v>
      </c>
    </row>
    <row r="143" spans="1:13" x14ac:dyDescent="0.2">
      <c r="A143" s="10" t="str">
        <f t="shared" si="9"/>
        <v>2025/12末</v>
      </c>
      <c r="B143" s="10" t="str">
        <f t="shared" si="9"/>
        <v>令和7/12末</v>
      </c>
      <c r="C143" s="18">
        <v>141</v>
      </c>
      <c r="D143" s="18">
        <v>155</v>
      </c>
      <c r="E143" s="19" t="s">
        <v>178</v>
      </c>
      <c r="F143" s="18"/>
      <c r="G143" s="18"/>
      <c r="H143" s="18"/>
      <c r="I143" s="18"/>
      <c r="J143" s="18"/>
      <c r="K143" s="18"/>
      <c r="L143" s="18"/>
      <c r="M143" s="7" t="s">
        <v>399</v>
      </c>
    </row>
    <row r="144" spans="1:13" x14ac:dyDescent="0.2">
      <c r="A144" s="8" t="str">
        <f t="shared" si="9"/>
        <v>2025/12末</v>
      </c>
      <c r="B144" s="8" t="str">
        <f t="shared" si="9"/>
        <v>令和7/12末</v>
      </c>
      <c r="C144" s="16">
        <v>142</v>
      </c>
      <c r="D144" s="16">
        <v>157</v>
      </c>
      <c r="E144" s="17" t="s">
        <v>179</v>
      </c>
      <c r="F144" s="16"/>
      <c r="G144" s="16"/>
      <c r="H144" s="16"/>
      <c r="I144" s="16"/>
      <c r="J144" s="16"/>
      <c r="K144" s="16"/>
      <c r="L144" s="16"/>
      <c r="M144" s="9" t="s">
        <v>399</v>
      </c>
    </row>
    <row r="145" spans="1:13" x14ac:dyDescent="0.2">
      <c r="A145" s="10" t="str">
        <f t="shared" si="9"/>
        <v>2025/12末</v>
      </c>
      <c r="B145" s="10" t="str">
        <f t="shared" si="9"/>
        <v>令和7/12末</v>
      </c>
      <c r="C145" s="18">
        <v>143</v>
      </c>
      <c r="D145" s="18">
        <v>158</v>
      </c>
      <c r="E145" s="19" t="s">
        <v>180</v>
      </c>
      <c r="F145" s="18"/>
      <c r="G145" s="18"/>
      <c r="H145" s="18"/>
      <c r="I145" s="18"/>
      <c r="J145" s="18"/>
      <c r="K145" s="18"/>
      <c r="L145" s="18"/>
      <c r="M145" s="7" t="s">
        <v>399</v>
      </c>
    </row>
    <row r="146" spans="1:13" x14ac:dyDescent="0.2">
      <c r="A146" s="8" t="str">
        <f t="shared" si="9"/>
        <v>2025/12末</v>
      </c>
      <c r="B146" s="8" t="str">
        <f t="shared" si="9"/>
        <v>令和7/12末</v>
      </c>
      <c r="C146" s="16">
        <v>144</v>
      </c>
      <c r="D146" s="16">
        <v>159</v>
      </c>
      <c r="E146" s="17" t="s">
        <v>181</v>
      </c>
      <c r="F146" s="16"/>
      <c r="G146" s="16"/>
      <c r="H146" s="16"/>
      <c r="I146" s="16"/>
      <c r="J146" s="16"/>
      <c r="K146" s="16"/>
      <c r="L146" s="16"/>
      <c r="M146" s="9" t="s">
        <v>400</v>
      </c>
    </row>
    <row r="147" spans="1:13" x14ac:dyDescent="0.2">
      <c r="A147" s="10" t="str">
        <f t="shared" si="9"/>
        <v>2025/12末</v>
      </c>
      <c r="B147" s="10" t="str">
        <f t="shared" si="9"/>
        <v>令和7/12末</v>
      </c>
      <c r="C147" s="18">
        <v>145</v>
      </c>
      <c r="D147" s="18">
        <v>160</v>
      </c>
      <c r="E147" s="19" t="s">
        <v>472</v>
      </c>
      <c r="F147" s="18"/>
      <c r="G147" s="18"/>
      <c r="H147" s="18"/>
      <c r="I147" s="18"/>
      <c r="J147" s="18"/>
      <c r="K147" s="18"/>
      <c r="L147" s="18"/>
      <c r="M147" s="7" t="s">
        <v>400</v>
      </c>
    </row>
    <row r="148" spans="1:13" x14ac:dyDescent="0.2">
      <c r="A148" s="8" t="str">
        <f t="shared" si="9"/>
        <v>2025/12末</v>
      </c>
      <c r="B148" s="8" t="str">
        <f t="shared" si="9"/>
        <v>令和7/12末</v>
      </c>
      <c r="C148" s="16">
        <v>146</v>
      </c>
      <c r="D148" s="16">
        <v>161</v>
      </c>
      <c r="E148" s="17" t="s">
        <v>182</v>
      </c>
      <c r="F148" s="16"/>
      <c r="G148" s="16"/>
      <c r="H148" s="16"/>
      <c r="I148" s="16"/>
      <c r="J148" s="16"/>
      <c r="K148" s="16"/>
      <c r="L148" s="16"/>
      <c r="M148" s="9" t="s">
        <v>400</v>
      </c>
    </row>
    <row r="149" spans="1:13" x14ac:dyDescent="0.2">
      <c r="A149" s="10" t="str">
        <f t="shared" ref="A149:B164" si="10">A148</f>
        <v>2025/12末</v>
      </c>
      <c r="B149" s="10" t="str">
        <f t="shared" si="10"/>
        <v>令和7/12末</v>
      </c>
      <c r="C149" s="18">
        <v>147</v>
      </c>
      <c r="D149" s="18">
        <v>162</v>
      </c>
      <c r="E149" s="19" t="s">
        <v>183</v>
      </c>
      <c r="F149" s="18"/>
      <c r="G149" s="18"/>
      <c r="H149" s="18"/>
      <c r="I149" s="18"/>
      <c r="J149" s="18"/>
      <c r="K149" s="18"/>
      <c r="L149" s="18"/>
      <c r="M149" s="7" t="s">
        <v>400</v>
      </c>
    </row>
    <row r="150" spans="1:13" x14ac:dyDescent="0.2">
      <c r="A150" s="8" t="str">
        <f t="shared" si="10"/>
        <v>2025/12末</v>
      </c>
      <c r="B150" s="8" t="str">
        <f t="shared" si="10"/>
        <v>令和7/12末</v>
      </c>
      <c r="C150" s="16">
        <v>148</v>
      </c>
      <c r="D150" s="16">
        <v>163</v>
      </c>
      <c r="E150" s="17" t="s">
        <v>184</v>
      </c>
      <c r="F150" s="16"/>
      <c r="G150" s="16"/>
      <c r="H150" s="16"/>
      <c r="I150" s="16"/>
      <c r="J150" s="16"/>
      <c r="K150" s="16"/>
      <c r="L150" s="16"/>
      <c r="M150" s="9" t="s">
        <v>400</v>
      </c>
    </row>
    <row r="151" spans="1:13" x14ac:dyDescent="0.2">
      <c r="A151" s="10" t="str">
        <f t="shared" si="10"/>
        <v>2025/12末</v>
      </c>
      <c r="B151" s="10" t="str">
        <f t="shared" si="10"/>
        <v>令和7/12末</v>
      </c>
      <c r="C151" s="18">
        <v>149</v>
      </c>
      <c r="D151" s="18">
        <v>164</v>
      </c>
      <c r="E151" s="19" t="s">
        <v>185</v>
      </c>
      <c r="F151" s="18"/>
      <c r="G151" s="18"/>
      <c r="H151" s="18"/>
      <c r="I151" s="18"/>
      <c r="J151" s="18"/>
      <c r="K151" s="18"/>
      <c r="L151" s="18"/>
      <c r="M151" s="7" t="s">
        <v>400</v>
      </c>
    </row>
    <row r="152" spans="1:13" x14ac:dyDescent="0.2">
      <c r="A152" s="8" t="str">
        <f t="shared" si="10"/>
        <v>2025/12末</v>
      </c>
      <c r="B152" s="8" t="str">
        <f t="shared" si="10"/>
        <v>令和7/12末</v>
      </c>
      <c r="C152" s="16">
        <v>150</v>
      </c>
      <c r="D152" s="16">
        <v>165</v>
      </c>
      <c r="E152" s="17" t="s">
        <v>186</v>
      </c>
      <c r="F152" s="16"/>
      <c r="G152" s="16"/>
      <c r="H152" s="16"/>
      <c r="I152" s="16"/>
      <c r="J152" s="16"/>
      <c r="K152" s="16"/>
      <c r="L152" s="16"/>
      <c r="M152" s="9" t="s">
        <v>400</v>
      </c>
    </row>
    <row r="153" spans="1:13" x14ac:dyDescent="0.2">
      <c r="A153" s="10" t="str">
        <f t="shared" si="10"/>
        <v>2025/12末</v>
      </c>
      <c r="B153" s="10" t="str">
        <f t="shared" si="10"/>
        <v>令和7/12末</v>
      </c>
      <c r="C153" s="18">
        <v>151</v>
      </c>
      <c r="D153" s="18">
        <v>166</v>
      </c>
      <c r="E153" s="19" t="s">
        <v>187</v>
      </c>
      <c r="F153" s="18"/>
      <c r="G153" s="18"/>
      <c r="H153" s="18"/>
      <c r="I153" s="18"/>
      <c r="J153" s="18"/>
      <c r="K153" s="18"/>
      <c r="L153" s="18"/>
      <c r="M153" s="7" t="s">
        <v>400</v>
      </c>
    </row>
    <row r="154" spans="1:13" x14ac:dyDescent="0.2">
      <c r="A154" s="8" t="str">
        <f t="shared" si="10"/>
        <v>2025/12末</v>
      </c>
      <c r="B154" s="8" t="str">
        <f t="shared" si="10"/>
        <v>令和7/12末</v>
      </c>
      <c r="C154" s="16">
        <v>152</v>
      </c>
      <c r="D154" s="16">
        <v>167</v>
      </c>
      <c r="E154" s="17" t="s">
        <v>188</v>
      </c>
      <c r="F154" s="16"/>
      <c r="G154" s="16"/>
      <c r="H154" s="16"/>
      <c r="I154" s="16"/>
      <c r="J154" s="16"/>
      <c r="K154" s="16"/>
      <c r="L154" s="16"/>
      <c r="M154" s="9" t="s">
        <v>400</v>
      </c>
    </row>
    <row r="155" spans="1:13" x14ac:dyDescent="0.2">
      <c r="A155" s="10" t="str">
        <f t="shared" si="10"/>
        <v>2025/12末</v>
      </c>
      <c r="B155" s="10" t="str">
        <f t="shared" si="10"/>
        <v>令和7/12末</v>
      </c>
      <c r="C155" s="18">
        <v>153</v>
      </c>
      <c r="D155" s="18">
        <v>168</v>
      </c>
      <c r="E155" s="19" t="s">
        <v>189</v>
      </c>
      <c r="F155" s="18"/>
      <c r="G155" s="18"/>
      <c r="H155" s="18"/>
      <c r="I155" s="18"/>
      <c r="J155" s="18"/>
      <c r="K155" s="18"/>
      <c r="L155" s="18"/>
      <c r="M155" s="7" t="s">
        <v>400</v>
      </c>
    </row>
    <row r="156" spans="1:13" x14ac:dyDescent="0.2">
      <c r="A156" s="8" t="str">
        <f t="shared" si="10"/>
        <v>2025/12末</v>
      </c>
      <c r="B156" s="8" t="str">
        <f t="shared" si="10"/>
        <v>令和7/12末</v>
      </c>
      <c r="C156" s="16">
        <v>154</v>
      </c>
      <c r="D156" s="16">
        <v>169</v>
      </c>
      <c r="E156" s="17" t="s">
        <v>190</v>
      </c>
      <c r="F156" s="16"/>
      <c r="G156" s="16"/>
      <c r="H156" s="16"/>
      <c r="I156" s="16"/>
      <c r="J156" s="16"/>
      <c r="K156" s="16"/>
      <c r="L156" s="16"/>
      <c r="M156" s="9" t="s">
        <v>400</v>
      </c>
    </row>
    <row r="157" spans="1:13" x14ac:dyDescent="0.2">
      <c r="A157" s="10" t="str">
        <f t="shared" si="10"/>
        <v>2025/12末</v>
      </c>
      <c r="B157" s="10" t="str">
        <f t="shared" si="10"/>
        <v>令和7/12末</v>
      </c>
      <c r="C157" s="18">
        <v>155</v>
      </c>
      <c r="D157" s="18">
        <v>170</v>
      </c>
      <c r="E157" s="19" t="s">
        <v>191</v>
      </c>
      <c r="F157" s="18"/>
      <c r="G157" s="18"/>
      <c r="H157" s="18"/>
      <c r="I157" s="18"/>
      <c r="J157" s="18"/>
      <c r="K157" s="18"/>
      <c r="L157" s="18"/>
      <c r="M157" s="7" t="s">
        <v>400</v>
      </c>
    </row>
    <row r="158" spans="1:13" x14ac:dyDescent="0.2">
      <c r="A158" s="8" t="str">
        <f t="shared" si="10"/>
        <v>2025/12末</v>
      </c>
      <c r="B158" s="8" t="str">
        <f t="shared" si="10"/>
        <v>令和7/12末</v>
      </c>
      <c r="C158" s="16">
        <v>156</v>
      </c>
      <c r="D158" s="16">
        <v>171</v>
      </c>
      <c r="E158" s="17" t="s">
        <v>192</v>
      </c>
      <c r="F158" s="16"/>
      <c r="G158" s="16"/>
      <c r="H158" s="16"/>
      <c r="I158" s="16"/>
      <c r="J158" s="16"/>
      <c r="K158" s="16"/>
      <c r="L158" s="16"/>
      <c r="M158" s="9" t="s">
        <v>400</v>
      </c>
    </row>
    <row r="159" spans="1:13" x14ac:dyDescent="0.2">
      <c r="A159" s="10" t="str">
        <f t="shared" si="10"/>
        <v>2025/12末</v>
      </c>
      <c r="B159" s="10" t="str">
        <f t="shared" si="10"/>
        <v>令和7/12末</v>
      </c>
      <c r="C159" s="18">
        <v>157</v>
      </c>
      <c r="D159" s="18">
        <v>172</v>
      </c>
      <c r="E159" s="19" t="s">
        <v>193</v>
      </c>
      <c r="F159" s="18"/>
      <c r="G159" s="18"/>
      <c r="H159" s="18"/>
      <c r="I159" s="18"/>
      <c r="J159" s="18"/>
      <c r="K159" s="18"/>
      <c r="L159" s="18"/>
      <c r="M159" s="7" t="s">
        <v>400</v>
      </c>
    </row>
    <row r="160" spans="1:13" x14ac:dyDescent="0.2">
      <c r="A160" s="8" t="str">
        <f t="shared" si="10"/>
        <v>2025/12末</v>
      </c>
      <c r="B160" s="8" t="str">
        <f t="shared" si="10"/>
        <v>令和7/12末</v>
      </c>
      <c r="C160" s="16">
        <v>158</v>
      </c>
      <c r="D160" s="16">
        <v>173</v>
      </c>
      <c r="E160" s="17" t="s">
        <v>194</v>
      </c>
      <c r="F160" s="16"/>
      <c r="G160" s="16"/>
      <c r="H160" s="16"/>
      <c r="I160" s="16"/>
      <c r="J160" s="16"/>
      <c r="K160" s="16"/>
      <c r="L160" s="16"/>
      <c r="M160" s="9" t="s">
        <v>400</v>
      </c>
    </row>
    <row r="161" spans="1:13" x14ac:dyDescent="0.2">
      <c r="A161" s="10" t="str">
        <f t="shared" si="10"/>
        <v>2025/12末</v>
      </c>
      <c r="B161" s="10" t="str">
        <f t="shared" si="10"/>
        <v>令和7/12末</v>
      </c>
      <c r="C161" s="18">
        <v>159</v>
      </c>
      <c r="D161" s="18">
        <v>174</v>
      </c>
      <c r="E161" s="19" t="s">
        <v>473</v>
      </c>
      <c r="F161" s="18"/>
      <c r="G161" s="18"/>
      <c r="H161" s="18"/>
      <c r="I161" s="18"/>
      <c r="J161" s="18"/>
      <c r="K161" s="18"/>
      <c r="L161" s="18"/>
      <c r="M161" s="7" t="s">
        <v>400</v>
      </c>
    </row>
    <row r="162" spans="1:13" x14ac:dyDescent="0.2">
      <c r="A162" s="8" t="str">
        <f t="shared" si="10"/>
        <v>2025/12末</v>
      </c>
      <c r="B162" s="8" t="str">
        <f t="shared" si="10"/>
        <v>令和7/12末</v>
      </c>
      <c r="C162" s="16">
        <v>160</v>
      </c>
      <c r="D162" s="16">
        <v>175</v>
      </c>
      <c r="E162" s="17" t="s">
        <v>474</v>
      </c>
      <c r="F162" s="16"/>
      <c r="G162" s="16"/>
      <c r="H162" s="16"/>
      <c r="I162" s="16"/>
      <c r="J162" s="16"/>
      <c r="K162" s="16"/>
      <c r="L162" s="16"/>
      <c r="M162" s="9" t="s">
        <v>400</v>
      </c>
    </row>
    <row r="163" spans="1:13" x14ac:dyDescent="0.2">
      <c r="A163" s="10" t="str">
        <f t="shared" si="10"/>
        <v>2025/12末</v>
      </c>
      <c r="B163" s="10" t="str">
        <f t="shared" si="10"/>
        <v>令和7/12末</v>
      </c>
      <c r="C163" s="18">
        <v>161</v>
      </c>
      <c r="D163" s="18">
        <v>176</v>
      </c>
      <c r="E163" s="19" t="s">
        <v>475</v>
      </c>
      <c r="F163" s="18"/>
      <c r="G163" s="18"/>
      <c r="H163" s="18"/>
      <c r="I163" s="18"/>
      <c r="J163" s="18"/>
      <c r="K163" s="18"/>
      <c r="L163" s="18"/>
      <c r="M163" s="7" t="s">
        <v>400</v>
      </c>
    </row>
    <row r="164" spans="1:13" x14ac:dyDescent="0.2">
      <c r="A164" s="8" t="str">
        <f t="shared" si="10"/>
        <v>2025/12末</v>
      </c>
      <c r="B164" s="8" t="str">
        <f t="shared" si="10"/>
        <v>令和7/12末</v>
      </c>
      <c r="C164" s="16">
        <v>162</v>
      </c>
      <c r="D164" s="16">
        <v>177</v>
      </c>
      <c r="E164" s="17" t="s">
        <v>195</v>
      </c>
      <c r="F164" s="16"/>
      <c r="G164" s="16"/>
      <c r="H164" s="16"/>
      <c r="I164" s="16"/>
      <c r="J164" s="16"/>
      <c r="K164" s="16"/>
      <c r="L164" s="16"/>
      <c r="M164" s="9" t="s">
        <v>400</v>
      </c>
    </row>
    <row r="165" spans="1:13" x14ac:dyDescent="0.2">
      <c r="A165" s="10" t="str">
        <f t="shared" ref="A165:B180" si="11">A164</f>
        <v>2025/12末</v>
      </c>
      <c r="B165" s="10" t="str">
        <f t="shared" si="11"/>
        <v>令和7/12末</v>
      </c>
      <c r="C165" s="18">
        <v>163</v>
      </c>
      <c r="D165" s="18">
        <v>178</v>
      </c>
      <c r="E165" s="19" t="s">
        <v>196</v>
      </c>
      <c r="F165" s="18"/>
      <c r="G165" s="18"/>
      <c r="H165" s="18"/>
      <c r="I165" s="18"/>
      <c r="J165" s="18"/>
      <c r="K165" s="18"/>
      <c r="L165" s="18"/>
      <c r="M165" s="7" t="s">
        <v>400</v>
      </c>
    </row>
    <row r="166" spans="1:13" x14ac:dyDescent="0.2">
      <c r="A166" s="8" t="str">
        <f t="shared" si="11"/>
        <v>2025/12末</v>
      </c>
      <c r="B166" s="8" t="str">
        <f t="shared" si="11"/>
        <v>令和7/12末</v>
      </c>
      <c r="C166" s="16">
        <v>164</v>
      </c>
      <c r="D166" s="16">
        <v>179</v>
      </c>
      <c r="E166" s="17" t="s">
        <v>197</v>
      </c>
      <c r="F166" s="16"/>
      <c r="G166" s="16"/>
      <c r="H166" s="16"/>
      <c r="I166" s="16"/>
      <c r="J166" s="16"/>
      <c r="K166" s="16"/>
      <c r="L166" s="16"/>
      <c r="M166" s="9" t="s">
        <v>400</v>
      </c>
    </row>
    <row r="167" spans="1:13" x14ac:dyDescent="0.2">
      <c r="A167" s="10" t="str">
        <f t="shared" si="11"/>
        <v>2025/12末</v>
      </c>
      <c r="B167" s="10" t="str">
        <f t="shared" si="11"/>
        <v>令和7/12末</v>
      </c>
      <c r="C167" s="18">
        <v>165</v>
      </c>
      <c r="D167" s="18">
        <v>193</v>
      </c>
      <c r="E167" s="19" t="s">
        <v>198</v>
      </c>
      <c r="F167" s="18"/>
      <c r="G167" s="18"/>
      <c r="H167" s="18"/>
      <c r="I167" s="18"/>
      <c r="J167" s="18"/>
      <c r="K167" s="18"/>
      <c r="L167" s="18"/>
      <c r="M167" s="7" t="s">
        <v>400</v>
      </c>
    </row>
    <row r="168" spans="1:13" x14ac:dyDescent="0.2">
      <c r="A168" s="8" t="str">
        <f t="shared" si="11"/>
        <v>2025/12末</v>
      </c>
      <c r="B168" s="8" t="str">
        <f t="shared" si="11"/>
        <v>令和7/12末</v>
      </c>
      <c r="C168" s="16">
        <v>166</v>
      </c>
      <c r="D168" s="16">
        <v>322</v>
      </c>
      <c r="E168" s="17" t="s">
        <v>199</v>
      </c>
      <c r="F168" s="16"/>
      <c r="G168" s="16"/>
      <c r="H168" s="16"/>
      <c r="I168" s="16"/>
      <c r="J168" s="16"/>
      <c r="K168" s="16"/>
      <c r="L168" s="16"/>
      <c r="M168" s="9" t="s">
        <v>400</v>
      </c>
    </row>
    <row r="169" spans="1:13" x14ac:dyDescent="0.2">
      <c r="A169" s="10" t="str">
        <f t="shared" si="11"/>
        <v>2025/12末</v>
      </c>
      <c r="B169" s="10" t="str">
        <f t="shared" si="11"/>
        <v>令和7/12末</v>
      </c>
      <c r="C169" s="18">
        <v>167</v>
      </c>
      <c r="D169" s="18">
        <v>180</v>
      </c>
      <c r="E169" s="19" t="s">
        <v>200</v>
      </c>
      <c r="F169" s="18"/>
      <c r="G169" s="18"/>
      <c r="H169" s="18"/>
      <c r="I169" s="18"/>
      <c r="J169" s="18"/>
      <c r="K169" s="18"/>
      <c r="L169" s="18"/>
      <c r="M169" s="7" t="s">
        <v>401</v>
      </c>
    </row>
    <row r="170" spans="1:13" x14ac:dyDescent="0.2">
      <c r="A170" s="8" t="str">
        <f t="shared" si="11"/>
        <v>2025/12末</v>
      </c>
      <c r="B170" s="8" t="str">
        <f t="shared" si="11"/>
        <v>令和7/12末</v>
      </c>
      <c r="C170" s="16">
        <v>168</v>
      </c>
      <c r="D170" s="16">
        <v>181</v>
      </c>
      <c r="E170" s="17" t="s">
        <v>201</v>
      </c>
      <c r="F170" s="16"/>
      <c r="G170" s="16"/>
      <c r="H170" s="16"/>
      <c r="I170" s="16"/>
      <c r="J170" s="16"/>
      <c r="K170" s="16"/>
      <c r="L170" s="16"/>
      <c r="M170" s="9" t="s">
        <v>401</v>
      </c>
    </row>
    <row r="171" spans="1:13" x14ac:dyDescent="0.2">
      <c r="A171" s="10" t="str">
        <f t="shared" si="11"/>
        <v>2025/12末</v>
      </c>
      <c r="B171" s="10" t="str">
        <f t="shared" si="11"/>
        <v>令和7/12末</v>
      </c>
      <c r="C171" s="18">
        <v>169</v>
      </c>
      <c r="D171" s="18">
        <v>182</v>
      </c>
      <c r="E171" s="19" t="s">
        <v>202</v>
      </c>
      <c r="F171" s="18"/>
      <c r="G171" s="18"/>
      <c r="H171" s="18"/>
      <c r="I171" s="18"/>
      <c r="J171" s="18"/>
      <c r="K171" s="18"/>
      <c r="L171" s="18"/>
      <c r="M171" s="7" t="s">
        <v>401</v>
      </c>
    </row>
    <row r="172" spans="1:13" x14ac:dyDescent="0.2">
      <c r="A172" s="8" t="str">
        <f t="shared" si="11"/>
        <v>2025/12末</v>
      </c>
      <c r="B172" s="8" t="str">
        <f t="shared" si="11"/>
        <v>令和7/12末</v>
      </c>
      <c r="C172" s="16">
        <v>170</v>
      </c>
      <c r="D172" s="16">
        <v>183</v>
      </c>
      <c r="E172" s="17" t="s">
        <v>203</v>
      </c>
      <c r="F172" s="16"/>
      <c r="G172" s="16"/>
      <c r="H172" s="16"/>
      <c r="I172" s="16"/>
      <c r="J172" s="16"/>
      <c r="K172" s="16"/>
      <c r="L172" s="16"/>
      <c r="M172" s="9" t="s">
        <v>401</v>
      </c>
    </row>
    <row r="173" spans="1:13" x14ac:dyDescent="0.2">
      <c r="A173" s="10" t="str">
        <f t="shared" si="11"/>
        <v>2025/12末</v>
      </c>
      <c r="B173" s="10" t="str">
        <f t="shared" si="11"/>
        <v>令和7/12末</v>
      </c>
      <c r="C173" s="18">
        <v>171</v>
      </c>
      <c r="D173" s="18">
        <v>184</v>
      </c>
      <c r="E173" s="19" t="s">
        <v>204</v>
      </c>
      <c r="F173" s="18"/>
      <c r="G173" s="18"/>
      <c r="H173" s="18"/>
      <c r="I173" s="18"/>
      <c r="J173" s="18"/>
      <c r="K173" s="18"/>
      <c r="L173" s="18"/>
      <c r="M173" s="7" t="s">
        <v>401</v>
      </c>
    </row>
    <row r="174" spans="1:13" x14ac:dyDescent="0.2">
      <c r="A174" s="8" t="str">
        <f t="shared" si="11"/>
        <v>2025/12末</v>
      </c>
      <c r="B174" s="8" t="str">
        <f t="shared" si="11"/>
        <v>令和7/12末</v>
      </c>
      <c r="C174" s="16">
        <v>172</v>
      </c>
      <c r="D174" s="16">
        <v>185</v>
      </c>
      <c r="E174" s="17" t="s">
        <v>205</v>
      </c>
      <c r="F174" s="16"/>
      <c r="G174" s="16"/>
      <c r="H174" s="16"/>
      <c r="I174" s="16"/>
      <c r="J174" s="16"/>
      <c r="K174" s="16"/>
      <c r="L174" s="16"/>
      <c r="M174" s="9" t="s">
        <v>401</v>
      </c>
    </row>
    <row r="175" spans="1:13" x14ac:dyDescent="0.2">
      <c r="A175" s="10" t="str">
        <f t="shared" si="11"/>
        <v>2025/12末</v>
      </c>
      <c r="B175" s="10" t="str">
        <f t="shared" si="11"/>
        <v>令和7/12末</v>
      </c>
      <c r="C175" s="18">
        <v>173</v>
      </c>
      <c r="D175" s="18">
        <v>186</v>
      </c>
      <c r="E175" s="19" t="s">
        <v>206</v>
      </c>
      <c r="F175" s="18"/>
      <c r="G175" s="18"/>
      <c r="H175" s="18"/>
      <c r="I175" s="18"/>
      <c r="J175" s="18"/>
      <c r="K175" s="18"/>
      <c r="L175" s="18"/>
      <c r="M175" s="7" t="s">
        <v>401</v>
      </c>
    </row>
    <row r="176" spans="1:13" x14ac:dyDescent="0.2">
      <c r="A176" s="8" t="str">
        <f t="shared" si="11"/>
        <v>2025/12末</v>
      </c>
      <c r="B176" s="8" t="str">
        <f t="shared" si="11"/>
        <v>令和7/12末</v>
      </c>
      <c r="C176" s="16">
        <v>174</v>
      </c>
      <c r="D176" s="16">
        <v>187</v>
      </c>
      <c r="E176" s="17" t="s">
        <v>207</v>
      </c>
      <c r="F176" s="16"/>
      <c r="G176" s="16"/>
      <c r="H176" s="16"/>
      <c r="I176" s="16"/>
      <c r="J176" s="16"/>
      <c r="K176" s="16"/>
      <c r="L176" s="16"/>
      <c r="M176" s="9" t="s">
        <v>401</v>
      </c>
    </row>
    <row r="177" spans="1:13" x14ac:dyDescent="0.2">
      <c r="A177" s="10" t="str">
        <f t="shared" si="11"/>
        <v>2025/12末</v>
      </c>
      <c r="B177" s="10" t="str">
        <f t="shared" si="11"/>
        <v>令和7/12末</v>
      </c>
      <c r="C177" s="18">
        <v>175</v>
      </c>
      <c r="D177" s="18">
        <v>188</v>
      </c>
      <c r="E177" s="19" t="s">
        <v>208</v>
      </c>
      <c r="F177" s="18"/>
      <c r="G177" s="18"/>
      <c r="H177" s="18"/>
      <c r="I177" s="18"/>
      <c r="J177" s="18"/>
      <c r="K177" s="18"/>
      <c r="L177" s="18"/>
      <c r="M177" s="7" t="s">
        <v>401</v>
      </c>
    </row>
    <row r="178" spans="1:13" x14ac:dyDescent="0.2">
      <c r="A178" s="8" t="str">
        <f t="shared" si="11"/>
        <v>2025/12末</v>
      </c>
      <c r="B178" s="8" t="str">
        <f t="shared" si="11"/>
        <v>令和7/12末</v>
      </c>
      <c r="C178" s="16">
        <v>176</v>
      </c>
      <c r="D178" s="16">
        <v>189</v>
      </c>
      <c r="E178" s="17" t="s">
        <v>209</v>
      </c>
      <c r="F178" s="16"/>
      <c r="G178" s="16"/>
      <c r="H178" s="16"/>
      <c r="I178" s="16"/>
      <c r="J178" s="16"/>
      <c r="K178" s="16"/>
      <c r="L178" s="16"/>
      <c r="M178" s="9" t="s">
        <v>401</v>
      </c>
    </row>
    <row r="179" spans="1:13" x14ac:dyDescent="0.2">
      <c r="A179" s="10" t="str">
        <f t="shared" si="11"/>
        <v>2025/12末</v>
      </c>
      <c r="B179" s="10" t="str">
        <f t="shared" si="11"/>
        <v>令和7/12末</v>
      </c>
      <c r="C179" s="18">
        <v>177</v>
      </c>
      <c r="D179" s="18">
        <v>190</v>
      </c>
      <c r="E179" s="19" t="s">
        <v>210</v>
      </c>
      <c r="F179" s="18"/>
      <c r="G179" s="18"/>
      <c r="H179" s="18"/>
      <c r="I179" s="18"/>
      <c r="J179" s="18"/>
      <c r="K179" s="18"/>
      <c r="L179" s="18"/>
      <c r="M179" s="7" t="s">
        <v>401</v>
      </c>
    </row>
    <row r="180" spans="1:13" x14ac:dyDescent="0.2">
      <c r="A180" s="8" t="str">
        <f t="shared" si="11"/>
        <v>2025/12末</v>
      </c>
      <c r="B180" s="8" t="str">
        <f t="shared" si="11"/>
        <v>令和7/12末</v>
      </c>
      <c r="C180" s="16">
        <v>178</v>
      </c>
      <c r="D180" s="16">
        <v>192</v>
      </c>
      <c r="E180" s="17" t="s">
        <v>211</v>
      </c>
      <c r="F180" s="16"/>
      <c r="G180" s="16"/>
      <c r="H180" s="16"/>
      <c r="I180" s="16"/>
      <c r="J180" s="16"/>
      <c r="K180" s="16"/>
      <c r="L180" s="16"/>
      <c r="M180" s="9" t="s">
        <v>401</v>
      </c>
    </row>
    <row r="181" spans="1:13" x14ac:dyDescent="0.2">
      <c r="A181" s="10" t="str">
        <f t="shared" ref="A181:B196" si="12">A180</f>
        <v>2025/12末</v>
      </c>
      <c r="B181" s="10" t="str">
        <f t="shared" si="12"/>
        <v>令和7/12末</v>
      </c>
      <c r="C181" s="18">
        <v>179</v>
      </c>
      <c r="D181" s="18">
        <v>191</v>
      </c>
      <c r="E181" s="19" t="s">
        <v>212</v>
      </c>
      <c r="F181" s="18"/>
      <c r="G181" s="18"/>
      <c r="H181" s="18"/>
      <c r="I181" s="18"/>
      <c r="J181" s="18"/>
      <c r="K181" s="18"/>
      <c r="L181" s="18"/>
      <c r="M181" s="7" t="s">
        <v>401</v>
      </c>
    </row>
    <row r="182" spans="1:13" x14ac:dyDescent="0.2">
      <c r="A182" s="8" t="str">
        <f t="shared" si="12"/>
        <v>2025/12末</v>
      </c>
      <c r="B182" s="8" t="str">
        <f t="shared" si="12"/>
        <v>令和7/12末</v>
      </c>
      <c r="C182" s="16">
        <v>180</v>
      </c>
      <c r="D182" s="16">
        <v>240</v>
      </c>
      <c r="E182" s="17" t="s">
        <v>213</v>
      </c>
      <c r="F182" s="16"/>
      <c r="G182" s="16"/>
      <c r="H182" s="16"/>
      <c r="I182" s="16"/>
      <c r="J182" s="16"/>
      <c r="K182" s="16"/>
      <c r="L182" s="16"/>
      <c r="M182" s="9" t="s">
        <v>402</v>
      </c>
    </row>
    <row r="183" spans="1:13" x14ac:dyDescent="0.2">
      <c r="A183" s="10" t="str">
        <f t="shared" si="12"/>
        <v>2025/12末</v>
      </c>
      <c r="B183" s="10" t="str">
        <f t="shared" si="12"/>
        <v>令和7/12末</v>
      </c>
      <c r="C183" s="18">
        <v>181</v>
      </c>
      <c r="D183" s="18">
        <v>241</v>
      </c>
      <c r="E183" s="19" t="s">
        <v>214</v>
      </c>
      <c r="F183" s="18"/>
      <c r="G183" s="18"/>
      <c r="H183" s="18"/>
      <c r="I183" s="18"/>
      <c r="J183" s="18"/>
      <c r="K183" s="18"/>
      <c r="L183" s="18"/>
      <c r="M183" s="7" t="s">
        <v>402</v>
      </c>
    </row>
    <row r="184" spans="1:13" x14ac:dyDescent="0.2">
      <c r="A184" s="8" t="str">
        <f t="shared" si="12"/>
        <v>2025/12末</v>
      </c>
      <c r="B184" s="8" t="str">
        <f t="shared" si="12"/>
        <v>令和7/12末</v>
      </c>
      <c r="C184" s="16">
        <v>182</v>
      </c>
      <c r="D184" s="16">
        <v>242</v>
      </c>
      <c r="E184" s="17" t="s">
        <v>215</v>
      </c>
      <c r="F184" s="16"/>
      <c r="G184" s="16"/>
      <c r="H184" s="16"/>
      <c r="I184" s="16"/>
      <c r="J184" s="16"/>
      <c r="K184" s="16"/>
      <c r="L184" s="16"/>
      <c r="M184" s="9" t="s">
        <v>402</v>
      </c>
    </row>
    <row r="185" spans="1:13" x14ac:dyDescent="0.2">
      <c r="A185" s="10" t="str">
        <f t="shared" si="12"/>
        <v>2025/12末</v>
      </c>
      <c r="B185" s="10" t="str">
        <f t="shared" si="12"/>
        <v>令和7/12末</v>
      </c>
      <c r="C185" s="18">
        <v>183</v>
      </c>
      <c r="D185" s="18">
        <v>243</v>
      </c>
      <c r="E185" s="19" t="s">
        <v>216</v>
      </c>
      <c r="F185" s="18"/>
      <c r="G185" s="18"/>
      <c r="H185" s="18"/>
      <c r="I185" s="18"/>
      <c r="J185" s="18"/>
      <c r="K185" s="18"/>
      <c r="L185" s="18"/>
      <c r="M185" s="7" t="s">
        <v>402</v>
      </c>
    </row>
    <row r="186" spans="1:13" x14ac:dyDescent="0.2">
      <c r="A186" s="8" t="str">
        <f t="shared" si="12"/>
        <v>2025/12末</v>
      </c>
      <c r="B186" s="8" t="str">
        <f t="shared" si="12"/>
        <v>令和7/12末</v>
      </c>
      <c r="C186" s="16">
        <v>184</v>
      </c>
      <c r="D186" s="16">
        <v>244</v>
      </c>
      <c r="E186" s="17" t="s">
        <v>217</v>
      </c>
      <c r="F186" s="16"/>
      <c r="G186" s="16"/>
      <c r="H186" s="16"/>
      <c r="I186" s="16"/>
      <c r="J186" s="16"/>
      <c r="K186" s="16"/>
      <c r="L186" s="16"/>
      <c r="M186" s="9" t="s">
        <v>402</v>
      </c>
    </row>
    <row r="187" spans="1:13" x14ac:dyDescent="0.2">
      <c r="A187" s="10" t="str">
        <f t="shared" si="12"/>
        <v>2025/12末</v>
      </c>
      <c r="B187" s="10" t="str">
        <f t="shared" si="12"/>
        <v>令和7/12末</v>
      </c>
      <c r="C187" s="18">
        <v>185</v>
      </c>
      <c r="D187" s="18">
        <v>245</v>
      </c>
      <c r="E187" s="19" t="s">
        <v>218</v>
      </c>
      <c r="F187" s="18"/>
      <c r="G187" s="18"/>
      <c r="H187" s="18"/>
      <c r="I187" s="18"/>
      <c r="J187" s="18"/>
      <c r="K187" s="18"/>
      <c r="L187" s="18"/>
      <c r="M187" s="7" t="s">
        <v>402</v>
      </c>
    </row>
    <row r="188" spans="1:13" x14ac:dyDescent="0.2">
      <c r="A188" s="8" t="str">
        <f t="shared" si="12"/>
        <v>2025/12末</v>
      </c>
      <c r="B188" s="8" t="str">
        <f t="shared" si="12"/>
        <v>令和7/12末</v>
      </c>
      <c r="C188" s="16">
        <v>186</v>
      </c>
      <c r="D188" s="16">
        <v>246</v>
      </c>
      <c r="E188" s="17" t="s">
        <v>219</v>
      </c>
      <c r="F188" s="16"/>
      <c r="G188" s="16"/>
      <c r="H188" s="16"/>
      <c r="I188" s="16"/>
      <c r="J188" s="16"/>
      <c r="K188" s="16"/>
      <c r="L188" s="16"/>
      <c r="M188" s="9" t="s">
        <v>402</v>
      </c>
    </row>
    <row r="189" spans="1:13" x14ac:dyDescent="0.2">
      <c r="A189" s="10" t="str">
        <f t="shared" si="12"/>
        <v>2025/12末</v>
      </c>
      <c r="B189" s="10" t="str">
        <f t="shared" si="12"/>
        <v>令和7/12末</v>
      </c>
      <c r="C189" s="18">
        <v>187</v>
      </c>
      <c r="D189" s="18">
        <v>247</v>
      </c>
      <c r="E189" s="19" t="s">
        <v>220</v>
      </c>
      <c r="F189" s="18"/>
      <c r="G189" s="18"/>
      <c r="H189" s="18"/>
      <c r="I189" s="18"/>
      <c r="J189" s="18"/>
      <c r="K189" s="18"/>
      <c r="L189" s="18"/>
      <c r="M189" s="7" t="s">
        <v>402</v>
      </c>
    </row>
    <row r="190" spans="1:13" x14ac:dyDescent="0.2">
      <c r="A190" s="8" t="str">
        <f t="shared" si="12"/>
        <v>2025/12末</v>
      </c>
      <c r="B190" s="8" t="str">
        <f t="shared" si="12"/>
        <v>令和7/12末</v>
      </c>
      <c r="C190" s="16">
        <v>188</v>
      </c>
      <c r="D190" s="16">
        <v>100</v>
      </c>
      <c r="E190" s="17" t="s">
        <v>221</v>
      </c>
      <c r="F190" s="16"/>
      <c r="G190" s="16"/>
      <c r="H190" s="16"/>
      <c r="I190" s="16"/>
      <c r="J190" s="16"/>
      <c r="K190" s="16"/>
      <c r="L190" s="16"/>
      <c r="M190" s="9" t="s">
        <v>403</v>
      </c>
    </row>
    <row r="191" spans="1:13" x14ac:dyDescent="0.2">
      <c r="A191" s="10" t="str">
        <f t="shared" si="12"/>
        <v>2025/12末</v>
      </c>
      <c r="B191" s="10" t="str">
        <f t="shared" si="12"/>
        <v>令和7/12末</v>
      </c>
      <c r="C191" s="18">
        <v>189</v>
      </c>
      <c r="D191" s="18">
        <v>101</v>
      </c>
      <c r="E191" s="19" t="s">
        <v>222</v>
      </c>
      <c r="F191" s="18"/>
      <c r="G191" s="18"/>
      <c r="H191" s="18"/>
      <c r="I191" s="18"/>
      <c r="J191" s="18"/>
      <c r="K191" s="18"/>
      <c r="L191" s="18"/>
      <c r="M191" s="7" t="s">
        <v>403</v>
      </c>
    </row>
    <row r="192" spans="1:13" x14ac:dyDescent="0.2">
      <c r="A192" s="8" t="str">
        <f t="shared" si="12"/>
        <v>2025/12末</v>
      </c>
      <c r="B192" s="8" t="str">
        <f t="shared" si="12"/>
        <v>令和7/12末</v>
      </c>
      <c r="C192" s="16">
        <v>190</v>
      </c>
      <c r="D192" s="16">
        <v>102</v>
      </c>
      <c r="E192" s="17" t="s">
        <v>223</v>
      </c>
      <c r="F192" s="16"/>
      <c r="G192" s="16"/>
      <c r="H192" s="16"/>
      <c r="I192" s="16"/>
      <c r="J192" s="16"/>
      <c r="K192" s="16"/>
      <c r="L192" s="16"/>
      <c r="M192" s="9" t="s">
        <v>403</v>
      </c>
    </row>
    <row r="193" spans="1:13" x14ac:dyDescent="0.2">
      <c r="A193" s="10" t="str">
        <f t="shared" si="12"/>
        <v>2025/12末</v>
      </c>
      <c r="B193" s="10" t="str">
        <f t="shared" si="12"/>
        <v>令和7/12末</v>
      </c>
      <c r="C193" s="18">
        <v>191</v>
      </c>
      <c r="D193" s="18">
        <v>132</v>
      </c>
      <c r="E193" s="19" t="s">
        <v>224</v>
      </c>
      <c r="F193" s="18"/>
      <c r="G193" s="18"/>
      <c r="H193" s="18"/>
      <c r="I193" s="18"/>
      <c r="J193" s="18"/>
      <c r="K193" s="18"/>
      <c r="L193" s="18"/>
      <c r="M193" s="7" t="s">
        <v>403</v>
      </c>
    </row>
    <row r="194" spans="1:13" x14ac:dyDescent="0.2">
      <c r="A194" s="8" t="str">
        <f t="shared" si="12"/>
        <v>2025/12末</v>
      </c>
      <c r="B194" s="8" t="str">
        <f t="shared" si="12"/>
        <v>令和7/12末</v>
      </c>
      <c r="C194" s="16">
        <v>192</v>
      </c>
      <c r="D194" s="16">
        <v>220</v>
      </c>
      <c r="E194" s="17" t="s">
        <v>225</v>
      </c>
      <c r="F194" s="16"/>
      <c r="G194" s="16"/>
      <c r="H194" s="16"/>
      <c r="I194" s="16"/>
      <c r="J194" s="16"/>
      <c r="K194" s="16"/>
      <c r="L194" s="16"/>
      <c r="M194" s="9" t="s">
        <v>404</v>
      </c>
    </row>
    <row r="195" spans="1:13" x14ac:dyDescent="0.2">
      <c r="A195" s="10" t="str">
        <f t="shared" si="12"/>
        <v>2025/12末</v>
      </c>
      <c r="B195" s="10" t="str">
        <f t="shared" si="12"/>
        <v>令和7/12末</v>
      </c>
      <c r="C195" s="18">
        <v>193</v>
      </c>
      <c r="D195" s="18">
        <v>221</v>
      </c>
      <c r="E195" s="19" t="s">
        <v>226</v>
      </c>
      <c r="F195" s="18"/>
      <c r="G195" s="18"/>
      <c r="H195" s="18"/>
      <c r="I195" s="18"/>
      <c r="J195" s="18"/>
      <c r="K195" s="18"/>
      <c r="L195" s="18"/>
      <c r="M195" s="7" t="s">
        <v>404</v>
      </c>
    </row>
    <row r="196" spans="1:13" x14ac:dyDescent="0.2">
      <c r="A196" s="8" t="str">
        <f t="shared" si="12"/>
        <v>2025/12末</v>
      </c>
      <c r="B196" s="8" t="str">
        <f t="shared" si="12"/>
        <v>令和7/12末</v>
      </c>
      <c r="C196" s="16">
        <v>194</v>
      </c>
      <c r="D196" s="16">
        <v>222</v>
      </c>
      <c r="E196" s="17" t="s">
        <v>227</v>
      </c>
      <c r="F196" s="16"/>
      <c r="G196" s="16"/>
      <c r="H196" s="16"/>
      <c r="I196" s="16"/>
      <c r="J196" s="16"/>
      <c r="K196" s="16"/>
      <c r="L196" s="16"/>
      <c r="M196" s="9" t="s">
        <v>404</v>
      </c>
    </row>
    <row r="197" spans="1:13" x14ac:dyDescent="0.2">
      <c r="A197" s="10" t="str">
        <f t="shared" ref="A197:B212" si="13">A196</f>
        <v>2025/12末</v>
      </c>
      <c r="B197" s="10" t="str">
        <f t="shared" si="13"/>
        <v>令和7/12末</v>
      </c>
      <c r="C197" s="18">
        <v>195</v>
      </c>
      <c r="D197" s="18">
        <v>223</v>
      </c>
      <c r="E197" s="19" t="s">
        <v>228</v>
      </c>
      <c r="F197" s="18"/>
      <c r="G197" s="18"/>
      <c r="H197" s="18"/>
      <c r="I197" s="18"/>
      <c r="J197" s="18"/>
      <c r="K197" s="18"/>
      <c r="L197" s="18"/>
      <c r="M197" s="7" t="s">
        <v>404</v>
      </c>
    </row>
    <row r="198" spans="1:13" x14ac:dyDescent="0.2">
      <c r="A198" s="8" t="str">
        <f t="shared" si="13"/>
        <v>2025/12末</v>
      </c>
      <c r="B198" s="8" t="str">
        <f t="shared" si="13"/>
        <v>令和7/12末</v>
      </c>
      <c r="C198" s="16">
        <v>196</v>
      </c>
      <c r="D198" s="16">
        <v>224</v>
      </c>
      <c r="E198" s="17" t="s">
        <v>229</v>
      </c>
      <c r="F198" s="16"/>
      <c r="G198" s="16"/>
      <c r="H198" s="16"/>
      <c r="I198" s="16"/>
      <c r="J198" s="16"/>
      <c r="K198" s="16"/>
      <c r="L198" s="16"/>
      <c r="M198" s="9" t="s">
        <v>404</v>
      </c>
    </row>
    <row r="199" spans="1:13" x14ac:dyDescent="0.2">
      <c r="A199" s="10" t="str">
        <f t="shared" si="13"/>
        <v>2025/12末</v>
      </c>
      <c r="B199" s="10" t="str">
        <f t="shared" si="13"/>
        <v>令和7/12末</v>
      </c>
      <c r="C199" s="18">
        <v>197</v>
      </c>
      <c r="D199" s="18">
        <v>225</v>
      </c>
      <c r="E199" s="19" t="s">
        <v>230</v>
      </c>
      <c r="F199" s="18"/>
      <c r="G199" s="18"/>
      <c r="H199" s="18"/>
      <c r="I199" s="18"/>
      <c r="J199" s="18"/>
      <c r="K199" s="18"/>
      <c r="L199" s="18"/>
      <c r="M199" s="7" t="s">
        <v>404</v>
      </c>
    </row>
    <row r="200" spans="1:13" x14ac:dyDescent="0.2">
      <c r="A200" s="8" t="str">
        <f t="shared" si="13"/>
        <v>2025/12末</v>
      </c>
      <c r="B200" s="8" t="str">
        <f t="shared" si="13"/>
        <v>令和7/12末</v>
      </c>
      <c r="C200" s="16">
        <v>198</v>
      </c>
      <c r="D200" s="16">
        <v>226</v>
      </c>
      <c r="E200" s="17" t="s">
        <v>231</v>
      </c>
      <c r="F200" s="16"/>
      <c r="G200" s="16"/>
      <c r="H200" s="16"/>
      <c r="I200" s="16"/>
      <c r="J200" s="16"/>
      <c r="K200" s="16"/>
      <c r="L200" s="16"/>
      <c r="M200" s="9" t="s">
        <v>404</v>
      </c>
    </row>
    <row r="201" spans="1:13" x14ac:dyDescent="0.2">
      <c r="A201" s="10" t="str">
        <f t="shared" si="13"/>
        <v>2025/12末</v>
      </c>
      <c r="B201" s="10" t="str">
        <f t="shared" si="13"/>
        <v>令和7/12末</v>
      </c>
      <c r="C201" s="18">
        <v>199</v>
      </c>
      <c r="D201" s="18">
        <v>227</v>
      </c>
      <c r="E201" s="19" t="s">
        <v>232</v>
      </c>
      <c r="F201" s="18"/>
      <c r="G201" s="18"/>
      <c r="H201" s="18"/>
      <c r="I201" s="18"/>
      <c r="J201" s="18"/>
      <c r="K201" s="18"/>
      <c r="L201" s="18"/>
      <c r="M201" s="7" t="s">
        <v>404</v>
      </c>
    </row>
    <row r="202" spans="1:13" x14ac:dyDescent="0.2">
      <c r="A202" s="8" t="str">
        <f t="shared" si="13"/>
        <v>2025/12末</v>
      </c>
      <c r="B202" s="8" t="str">
        <f t="shared" si="13"/>
        <v>令和7/12末</v>
      </c>
      <c r="C202" s="16">
        <v>200</v>
      </c>
      <c r="D202" s="16">
        <v>228</v>
      </c>
      <c r="E202" s="17" t="s">
        <v>233</v>
      </c>
      <c r="F202" s="16"/>
      <c r="G202" s="16"/>
      <c r="H202" s="16"/>
      <c r="I202" s="16"/>
      <c r="J202" s="16"/>
      <c r="K202" s="16"/>
      <c r="L202" s="16"/>
      <c r="M202" s="9" t="s">
        <v>404</v>
      </c>
    </row>
    <row r="203" spans="1:13" x14ac:dyDescent="0.2">
      <c r="A203" s="10" t="str">
        <f t="shared" si="13"/>
        <v>2025/12末</v>
      </c>
      <c r="B203" s="10" t="str">
        <f t="shared" si="13"/>
        <v>令和7/12末</v>
      </c>
      <c r="C203" s="18">
        <v>201</v>
      </c>
      <c r="D203" s="18">
        <v>230</v>
      </c>
      <c r="E203" s="19" t="s">
        <v>234</v>
      </c>
      <c r="F203" s="18"/>
      <c r="G203" s="18"/>
      <c r="H203" s="18"/>
      <c r="I203" s="18"/>
      <c r="J203" s="18"/>
      <c r="K203" s="18"/>
      <c r="L203" s="18"/>
      <c r="M203" s="7" t="s">
        <v>405</v>
      </c>
    </row>
    <row r="204" spans="1:13" x14ac:dyDescent="0.2">
      <c r="A204" s="8" t="str">
        <f t="shared" si="13"/>
        <v>2025/12末</v>
      </c>
      <c r="B204" s="8" t="str">
        <f t="shared" si="13"/>
        <v>令和7/12末</v>
      </c>
      <c r="C204" s="16">
        <v>202</v>
      </c>
      <c r="D204" s="16">
        <v>231</v>
      </c>
      <c r="E204" s="17" t="s">
        <v>235</v>
      </c>
      <c r="F204" s="16"/>
      <c r="G204" s="16"/>
      <c r="H204" s="16"/>
      <c r="I204" s="16"/>
      <c r="J204" s="16"/>
      <c r="K204" s="16"/>
      <c r="L204" s="16"/>
      <c r="M204" s="9" t="s">
        <v>405</v>
      </c>
    </row>
    <row r="205" spans="1:13" x14ac:dyDescent="0.2">
      <c r="A205" s="10" t="str">
        <f t="shared" si="13"/>
        <v>2025/12末</v>
      </c>
      <c r="B205" s="10" t="str">
        <f t="shared" si="13"/>
        <v>令和7/12末</v>
      </c>
      <c r="C205" s="18">
        <v>203</v>
      </c>
      <c r="D205" s="18">
        <v>232</v>
      </c>
      <c r="E205" s="19" t="s">
        <v>236</v>
      </c>
      <c r="F205" s="18"/>
      <c r="G205" s="18"/>
      <c r="H205" s="18"/>
      <c r="I205" s="18"/>
      <c r="J205" s="18"/>
      <c r="K205" s="18"/>
      <c r="L205" s="18"/>
      <c r="M205" s="7" t="s">
        <v>405</v>
      </c>
    </row>
    <row r="206" spans="1:13" x14ac:dyDescent="0.2">
      <c r="A206" s="8" t="str">
        <f t="shared" si="13"/>
        <v>2025/12末</v>
      </c>
      <c r="B206" s="8" t="str">
        <f t="shared" si="13"/>
        <v>令和7/12末</v>
      </c>
      <c r="C206" s="16">
        <v>204</v>
      </c>
      <c r="D206" s="16">
        <v>200</v>
      </c>
      <c r="E206" s="17" t="s">
        <v>237</v>
      </c>
      <c r="F206" s="16"/>
      <c r="G206" s="16"/>
      <c r="H206" s="16"/>
      <c r="I206" s="16"/>
      <c r="J206" s="16"/>
      <c r="K206" s="16"/>
      <c r="L206" s="16"/>
      <c r="M206" s="9" t="s">
        <v>406</v>
      </c>
    </row>
    <row r="207" spans="1:13" x14ac:dyDescent="0.2">
      <c r="A207" s="10" t="str">
        <f t="shared" si="13"/>
        <v>2025/12末</v>
      </c>
      <c r="B207" s="10" t="str">
        <f t="shared" si="13"/>
        <v>令和7/12末</v>
      </c>
      <c r="C207" s="18">
        <v>205</v>
      </c>
      <c r="D207" s="18">
        <v>201</v>
      </c>
      <c r="E207" s="19" t="s">
        <v>238</v>
      </c>
      <c r="F207" s="18"/>
      <c r="G207" s="18"/>
      <c r="H207" s="18"/>
      <c r="I207" s="18"/>
      <c r="J207" s="18"/>
      <c r="K207" s="18"/>
      <c r="L207" s="18"/>
      <c r="M207" s="7" t="s">
        <v>406</v>
      </c>
    </row>
    <row r="208" spans="1:13" x14ac:dyDescent="0.2">
      <c r="A208" s="8" t="str">
        <f t="shared" si="13"/>
        <v>2025/12末</v>
      </c>
      <c r="B208" s="8" t="str">
        <f t="shared" si="13"/>
        <v>令和7/12末</v>
      </c>
      <c r="C208" s="16">
        <v>206</v>
      </c>
      <c r="D208" s="16">
        <v>202</v>
      </c>
      <c r="E208" s="17" t="s">
        <v>239</v>
      </c>
      <c r="F208" s="16"/>
      <c r="G208" s="16"/>
      <c r="H208" s="16"/>
      <c r="I208" s="16"/>
      <c r="J208" s="16"/>
      <c r="K208" s="16"/>
      <c r="L208" s="16"/>
      <c r="M208" s="9" t="s">
        <v>406</v>
      </c>
    </row>
    <row r="209" spans="1:13" x14ac:dyDescent="0.2">
      <c r="A209" s="10" t="str">
        <f t="shared" si="13"/>
        <v>2025/12末</v>
      </c>
      <c r="B209" s="10" t="str">
        <f t="shared" si="13"/>
        <v>令和7/12末</v>
      </c>
      <c r="C209" s="18">
        <v>207</v>
      </c>
      <c r="D209" s="18">
        <v>203</v>
      </c>
      <c r="E209" s="19" t="s">
        <v>240</v>
      </c>
      <c r="F209" s="18"/>
      <c r="G209" s="18"/>
      <c r="H209" s="18"/>
      <c r="I209" s="18"/>
      <c r="J209" s="18"/>
      <c r="K209" s="18"/>
      <c r="L209" s="18"/>
      <c r="M209" s="7" t="s">
        <v>406</v>
      </c>
    </row>
    <row r="210" spans="1:13" x14ac:dyDescent="0.2">
      <c r="A210" s="8" t="str">
        <f t="shared" si="13"/>
        <v>2025/12末</v>
      </c>
      <c r="B210" s="8" t="str">
        <f t="shared" si="13"/>
        <v>令和7/12末</v>
      </c>
      <c r="C210" s="16">
        <v>208</v>
      </c>
      <c r="D210" s="16">
        <v>204</v>
      </c>
      <c r="E210" s="17" t="s">
        <v>241</v>
      </c>
      <c r="F210" s="16"/>
      <c r="G210" s="16"/>
      <c r="H210" s="16"/>
      <c r="I210" s="16"/>
      <c r="J210" s="16"/>
      <c r="K210" s="16"/>
      <c r="L210" s="16"/>
      <c r="M210" s="9" t="s">
        <v>406</v>
      </c>
    </row>
    <row r="211" spans="1:13" x14ac:dyDescent="0.2">
      <c r="A211" s="10" t="str">
        <f t="shared" si="13"/>
        <v>2025/12末</v>
      </c>
      <c r="B211" s="10" t="str">
        <f t="shared" si="13"/>
        <v>令和7/12末</v>
      </c>
      <c r="C211" s="18">
        <v>209</v>
      </c>
      <c r="D211" s="18">
        <v>205</v>
      </c>
      <c r="E211" s="19" t="s">
        <v>242</v>
      </c>
      <c r="F211" s="18"/>
      <c r="G211" s="18"/>
      <c r="H211" s="18"/>
      <c r="I211" s="18"/>
      <c r="J211" s="18"/>
      <c r="K211" s="18"/>
      <c r="L211" s="18"/>
      <c r="M211" s="7" t="s">
        <v>406</v>
      </c>
    </row>
    <row r="212" spans="1:13" x14ac:dyDescent="0.2">
      <c r="A212" s="8" t="str">
        <f t="shared" si="13"/>
        <v>2025/12末</v>
      </c>
      <c r="B212" s="8" t="str">
        <f t="shared" si="13"/>
        <v>令和7/12末</v>
      </c>
      <c r="C212" s="16">
        <v>210</v>
      </c>
      <c r="D212" s="16">
        <v>206</v>
      </c>
      <c r="E212" s="17" t="s">
        <v>243</v>
      </c>
      <c r="F212" s="16"/>
      <c r="G212" s="16"/>
      <c r="H212" s="16"/>
      <c r="I212" s="16"/>
      <c r="J212" s="16"/>
      <c r="K212" s="16"/>
      <c r="L212" s="16"/>
      <c r="M212" s="9" t="s">
        <v>406</v>
      </c>
    </row>
    <row r="213" spans="1:13" x14ac:dyDescent="0.2">
      <c r="A213" s="10" t="str">
        <f t="shared" ref="A213:B228" si="14">A212</f>
        <v>2025/12末</v>
      </c>
      <c r="B213" s="10" t="str">
        <f t="shared" si="14"/>
        <v>令和7/12末</v>
      </c>
      <c r="C213" s="18">
        <v>211</v>
      </c>
      <c r="D213" s="18">
        <v>207</v>
      </c>
      <c r="E213" s="19" t="s">
        <v>244</v>
      </c>
      <c r="F213" s="18"/>
      <c r="G213" s="18"/>
      <c r="H213" s="18"/>
      <c r="I213" s="18"/>
      <c r="J213" s="18"/>
      <c r="K213" s="18"/>
      <c r="L213" s="18"/>
      <c r="M213" s="7" t="s">
        <v>406</v>
      </c>
    </row>
    <row r="214" spans="1:13" x14ac:dyDescent="0.2">
      <c r="A214" s="8" t="str">
        <f t="shared" si="14"/>
        <v>2025/12末</v>
      </c>
      <c r="B214" s="8" t="str">
        <f t="shared" si="14"/>
        <v>令和7/12末</v>
      </c>
      <c r="C214" s="16">
        <v>212</v>
      </c>
      <c r="D214" s="16">
        <v>208</v>
      </c>
      <c r="E214" s="17" t="s">
        <v>245</v>
      </c>
      <c r="F214" s="16"/>
      <c r="G214" s="16"/>
      <c r="H214" s="16"/>
      <c r="I214" s="16"/>
      <c r="J214" s="16"/>
      <c r="K214" s="16"/>
      <c r="L214" s="16"/>
      <c r="M214" s="9" t="s">
        <v>406</v>
      </c>
    </row>
    <row r="215" spans="1:13" x14ac:dyDescent="0.2">
      <c r="A215" s="10" t="str">
        <f t="shared" si="14"/>
        <v>2025/12末</v>
      </c>
      <c r="B215" s="10" t="str">
        <f t="shared" si="14"/>
        <v>令和7/12末</v>
      </c>
      <c r="C215" s="18">
        <v>213</v>
      </c>
      <c r="D215" s="18">
        <v>209</v>
      </c>
      <c r="E215" s="19" t="s">
        <v>246</v>
      </c>
      <c r="F215" s="18"/>
      <c r="G215" s="18"/>
      <c r="H215" s="18"/>
      <c r="I215" s="18"/>
      <c r="J215" s="18"/>
      <c r="K215" s="18"/>
      <c r="L215" s="18"/>
      <c r="M215" s="7" t="s">
        <v>406</v>
      </c>
    </row>
    <row r="216" spans="1:13" x14ac:dyDescent="0.2">
      <c r="A216" s="8" t="str">
        <f t="shared" si="14"/>
        <v>2025/12末</v>
      </c>
      <c r="B216" s="8" t="str">
        <f t="shared" si="14"/>
        <v>令和7/12末</v>
      </c>
      <c r="C216" s="16">
        <v>214</v>
      </c>
      <c r="D216" s="16">
        <v>210</v>
      </c>
      <c r="E216" s="17" t="s">
        <v>247</v>
      </c>
      <c r="F216" s="16"/>
      <c r="G216" s="16"/>
      <c r="H216" s="16"/>
      <c r="I216" s="16"/>
      <c r="J216" s="16"/>
      <c r="K216" s="16"/>
      <c r="L216" s="16"/>
      <c r="M216" s="9" t="s">
        <v>406</v>
      </c>
    </row>
    <row r="217" spans="1:13" x14ac:dyDescent="0.2">
      <c r="A217" s="10" t="str">
        <f t="shared" si="14"/>
        <v>2025/12末</v>
      </c>
      <c r="B217" s="10" t="str">
        <f t="shared" si="14"/>
        <v>令和7/12末</v>
      </c>
      <c r="C217" s="18">
        <v>215</v>
      </c>
      <c r="D217" s="18">
        <v>211</v>
      </c>
      <c r="E217" s="19" t="s">
        <v>248</v>
      </c>
      <c r="F217" s="18"/>
      <c r="G217" s="18"/>
      <c r="H217" s="18"/>
      <c r="I217" s="18"/>
      <c r="J217" s="18"/>
      <c r="K217" s="18"/>
      <c r="L217" s="18"/>
      <c r="M217" s="7" t="s">
        <v>406</v>
      </c>
    </row>
    <row r="218" spans="1:13" x14ac:dyDescent="0.2">
      <c r="A218" s="8" t="str">
        <f t="shared" si="14"/>
        <v>2025/12末</v>
      </c>
      <c r="B218" s="8" t="str">
        <f t="shared" si="14"/>
        <v>令和7/12末</v>
      </c>
      <c r="C218" s="16">
        <v>216</v>
      </c>
      <c r="D218" s="16">
        <v>320</v>
      </c>
      <c r="E218" s="17" t="s">
        <v>249</v>
      </c>
      <c r="F218" s="16"/>
      <c r="G218" s="16"/>
      <c r="H218" s="16"/>
      <c r="I218" s="16"/>
      <c r="J218" s="16"/>
      <c r="K218" s="16"/>
      <c r="L218" s="16"/>
      <c r="M218" s="9" t="s">
        <v>407</v>
      </c>
    </row>
    <row r="219" spans="1:13" x14ac:dyDescent="0.2">
      <c r="A219" s="10" t="str">
        <f t="shared" si="14"/>
        <v>2025/12末</v>
      </c>
      <c r="B219" s="10" t="str">
        <f t="shared" si="14"/>
        <v>令和7/12末</v>
      </c>
      <c r="C219" s="18">
        <v>217</v>
      </c>
      <c r="D219" s="18">
        <v>323</v>
      </c>
      <c r="E219" s="19" t="s">
        <v>250</v>
      </c>
      <c r="F219" s="18"/>
      <c r="G219" s="18"/>
      <c r="H219" s="18"/>
      <c r="I219" s="18"/>
      <c r="J219" s="18"/>
      <c r="K219" s="18"/>
      <c r="L219" s="18"/>
      <c r="M219" s="7" t="s">
        <v>407</v>
      </c>
    </row>
    <row r="220" spans="1:13" x14ac:dyDescent="0.2">
      <c r="A220" s="8" t="str">
        <f t="shared" si="14"/>
        <v>2025/12末</v>
      </c>
      <c r="B220" s="8" t="str">
        <f t="shared" si="14"/>
        <v>令和7/12末</v>
      </c>
      <c r="C220" s="16">
        <v>218</v>
      </c>
      <c r="D220" s="16">
        <v>324</v>
      </c>
      <c r="E220" s="17" t="s">
        <v>251</v>
      </c>
      <c r="F220" s="16"/>
      <c r="G220" s="16"/>
      <c r="H220" s="16"/>
      <c r="I220" s="16"/>
      <c r="J220" s="16"/>
      <c r="K220" s="16"/>
      <c r="L220" s="16"/>
      <c r="M220" s="9" t="s">
        <v>407</v>
      </c>
    </row>
    <row r="221" spans="1:13" x14ac:dyDescent="0.2">
      <c r="A221" s="10" t="str">
        <f t="shared" si="14"/>
        <v>2025/12末</v>
      </c>
      <c r="B221" s="10" t="str">
        <f t="shared" si="14"/>
        <v>令和7/12末</v>
      </c>
      <c r="C221" s="18">
        <v>219</v>
      </c>
      <c r="D221" s="18">
        <v>325</v>
      </c>
      <c r="E221" s="19" t="s">
        <v>252</v>
      </c>
      <c r="F221" s="18"/>
      <c r="G221" s="18"/>
      <c r="H221" s="18"/>
      <c r="I221" s="18"/>
      <c r="J221" s="18"/>
      <c r="K221" s="18"/>
      <c r="L221" s="18"/>
      <c r="M221" s="7" t="s">
        <v>407</v>
      </c>
    </row>
    <row r="222" spans="1:13" x14ac:dyDescent="0.2">
      <c r="A222" s="8" t="str">
        <f t="shared" si="14"/>
        <v>2025/12末</v>
      </c>
      <c r="B222" s="8" t="str">
        <f t="shared" si="14"/>
        <v>令和7/12末</v>
      </c>
      <c r="C222" s="16">
        <v>220</v>
      </c>
      <c r="D222" s="16">
        <v>327</v>
      </c>
      <c r="E222" s="17" t="s">
        <v>253</v>
      </c>
      <c r="F222" s="16"/>
      <c r="G222" s="16"/>
      <c r="H222" s="16"/>
      <c r="I222" s="16"/>
      <c r="J222" s="16"/>
      <c r="K222" s="16"/>
      <c r="L222" s="16"/>
      <c r="M222" s="9" t="s">
        <v>407</v>
      </c>
    </row>
    <row r="223" spans="1:13" x14ac:dyDescent="0.2">
      <c r="A223" s="10" t="str">
        <f t="shared" si="14"/>
        <v>2025/12末</v>
      </c>
      <c r="B223" s="10" t="str">
        <f t="shared" si="14"/>
        <v>令和7/12末</v>
      </c>
      <c r="C223" s="18">
        <v>221</v>
      </c>
      <c r="D223" s="18">
        <v>328</v>
      </c>
      <c r="E223" s="19" t="s">
        <v>254</v>
      </c>
      <c r="F223" s="18"/>
      <c r="G223" s="18"/>
      <c r="H223" s="18"/>
      <c r="I223" s="18"/>
      <c r="J223" s="18"/>
      <c r="K223" s="18"/>
      <c r="L223" s="18"/>
      <c r="M223" s="7" t="s">
        <v>407</v>
      </c>
    </row>
    <row r="224" spans="1:13" x14ac:dyDescent="0.2">
      <c r="A224" s="8" t="str">
        <f t="shared" si="14"/>
        <v>2025/12末</v>
      </c>
      <c r="B224" s="8" t="str">
        <f t="shared" si="14"/>
        <v>令和7/12末</v>
      </c>
      <c r="C224" s="16">
        <v>222</v>
      </c>
      <c r="D224" s="16">
        <v>329</v>
      </c>
      <c r="E224" s="17" t="s">
        <v>255</v>
      </c>
      <c r="F224" s="16"/>
      <c r="G224" s="16"/>
      <c r="H224" s="16"/>
      <c r="I224" s="16"/>
      <c r="J224" s="16"/>
      <c r="K224" s="16"/>
      <c r="L224" s="16"/>
      <c r="M224" s="9" t="s">
        <v>407</v>
      </c>
    </row>
    <row r="225" spans="1:13" x14ac:dyDescent="0.2">
      <c r="A225" s="10" t="str">
        <f t="shared" si="14"/>
        <v>2025/12末</v>
      </c>
      <c r="B225" s="10" t="str">
        <f t="shared" si="14"/>
        <v>令和7/12末</v>
      </c>
      <c r="C225" s="18">
        <v>223</v>
      </c>
      <c r="D225" s="18">
        <v>331</v>
      </c>
      <c r="E225" s="19" t="s">
        <v>256</v>
      </c>
      <c r="F225" s="18"/>
      <c r="G225" s="18"/>
      <c r="H225" s="18"/>
      <c r="I225" s="18"/>
      <c r="J225" s="18"/>
      <c r="K225" s="18"/>
      <c r="L225" s="18"/>
      <c r="M225" s="7" t="s">
        <v>407</v>
      </c>
    </row>
    <row r="226" spans="1:13" x14ac:dyDescent="0.2">
      <c r="A226" s="8" t="str">
        <f t="shared" si="14"/>
        <v>2025/12末</v>
      </c>
      <c r="B226" s="8" t="str">
        <f t="shared" si="14"/>
        <v>令和7/12末</v>
      </c>
      <c r="C226" s="16">
        <v>224</v>
      </c>
      <c r="D226" s="16">
        <v>332</v>
      </c>
      <c r="E226" s="17" t="s">
        <v>257</v>
      </c>
      <c r="F226" s="16"/>
      <c r="G226" s="16"/>
      <c r="H226" s="16"/>
      <c r="I226" s="16"/>
      <c r="J226" s="16"/>
      <c r="K226" s="16"/>
      <c r="L226" s="16"/>
      <c r="M226" s="9" t="s">
        <v>407</v>
      </c>
    </row>
    <row r="227" spans="1:13" x14ac:dyDescent="0.2">
      <c r="A227" s="10" t="str">
        <f t="shared" si="14"/>
        <v>2025/12末</v>
      </c>
      <c r="B227" s="10" t="str">
        <f t="shared" si="14"/>
        <v>令和7/12末</v>
      </c>
      <c r="C227" s="18">
        <v>225</v>
      </c>
      <c r="D227" s="18">
        <v>333</v>
      </c>
      <c r="E227" s="19" t="s">
        <v>258</v>
      </c>
      <c r="F227" s="18"/>
      <c r="G227" s="18"/>
      <c r="H227" s="18"/>
      <c r="I227" s="18"/>
      <c r="J227" s="18"/>
      <c r="K227" s="18"/>
      <c r="L227" s="18"/>
      <c r="M227" s="7" t="s">
        <v>407</v>
      </c>
    </row>
    <row r="228" spans="1:13" x14ac:dyDescent="0.2">
      <c r="A228" s="8" t="str">
        <f t="shared" si="14"/>
        <v>2025/12末</v>
      </c>
      <c r="B228" s="8" t="str">
        <f t="shared" si="14"/>
        <v>令和7/12末</v>
      </c>
      <c r="C228" s="16">
        <v>226</v>
      </c>
      <c r="D228" s="16">
        <v>334</v>
      </c>
      <c r="E228" s="17" t="s">
        <v>259</v>
      </c>
      <c r="F228" s="16"/>
      <c r="G228" s="16"/>
      <c r="H228" s="16"/>
      <c r="I228" s="16"/>
      <c r="J228" s="16"/>
      <c r="K228" s="16"/>
      <c r="L228" s="16"/>
      <c r="M228" s="9" t="s">
        <v>407</v>
      </c>
    </row>
    <row r="229" spans="1:13" x14ac:dyDescent="0.2">
      <c r="A229" s="10" t="str">
        <f t="shared" ref="A229:B244" si="15">A228</f>
        <v>2025/12末</v>
      </c>
      <c r="B229" s="10" t="str">
        <f t="shared" si="15"/>
        <v>令和7/12末</v>
      </c>
      <c r="C229" s="18">
        <v>227</v>
      </c>
      <c r="D229" s="18">
        <v>335</v>
      </c>
      <c r="E229" s="19" t="s">
        <v>260</v>
      </c>
      <c r="F229" s="18"/>
      <c r="G229" s="18"/>
      <c r="H229" s="18"/>
      <c r="I229" s="18"/>
      <c r="J229" s="18"/>
      <c r="K229" s="18"/>
      <c r="L229" s="18"/>
      <c r="M229" s="7" t="s">
        <v>407</v>
      </c>
    </row>
    <row r="230" spans="1:13" x14ac:dyDescent="0.2">
      <c r="A230" s="8" t="str">
        <f t="shared" si="15"/>
        <v>2025/12末</v>
      </c>
      <c r="B230" s="8" t="str">
        <f t="shared" si="15"/>
        <v>令和7/12末</v>
      </c>
      <c r="C230" s="16">
        <v>228</v>
      </c>
      <c r="D230" s="16">
        <v>336</v>
      </c>
      <c r="E230" s="17" t="s">
        <v>261</v>
      </c>
      <c r="F230" s="16"/>
      <c r="G230" s="16"/>
      <c r="H230" s="16"/>
      <c r="I230" s="16"/>
      <c r="J230" s="16"/>
      <c r="K230" s="16"/>
      <c r="L230" s="16"/>
      <c r="M230" s="9" t="s">
        <v>407</v>
      </c>
    </row>
    <row r="231" spans="1:13" x14ac:dyDescent="0.2">
      <c r="A231" s="10" t="str">
        <f t="shared" si="15"/>
        <v>2025/12末</v>
      </c>
      <c r="B231" s="10" t="str">
        <f t="shared" si="15"/>
        <v>令和7/12末</v>
      </c>
      <c r="C231" s="18">
        <v>229</v>
      </c>
      <c r="D231" s="18">
        <v>338</v>
      </c>
      <c r="E231" s="19" t="s">
        <v>164</v>
      </c>
      <c r="F231" s="18"/>
      <c r="G231" s="18"/>
      <c r="H231" s="18"/>
      <c r="I231" s="18"/>
      <c r="J231" s="18"/>
      <c r="K231" s="18"/>
      <c r="L231" s="18"/>
      <c r="M231" s="7" t="s">
        <v>407</v>
      </c>
    </row>
    <row r="232" spans="1:13" x14ac:dyDescent="0.2">
      <c r="A232" s="8" t="str">
        <f t="shared" si="15"/>
        <v>2025/12末</v>
      </c>
      <c r="B232" s="8" t="str">
        <f t="shared" si="15"/>
        <v>令和7/12末</v>
      </c>
      <c r="C232" s="16">
        <v>230</v>
      </c>
      <c r="D232" s="16">
        <v>339</v>
      </c>
      <c r="E232" s="17" t="s">
        <v>262</v>
      </c>
      <c r="F232" s="16"/>
      <c r="G232" s="16"/>
      <c r="H232" s="16"/>
      <c r="I232" s="16"/>
      <c r="J232" s="16"/>
      <c r="K232" s="16"/>
      <c r="L232" s="16"/>
      <c r="M232" s="9" t="s">
        <v>407</v>
      </c>
    </row>
    <row r="233" spans="1:13" x14ac:dyDescent="0.2">
      <c r="A233" s="10" t="str">
        <f t="shared" si="15"/>
        <v>2025/12末</v>
      </c>
      <c r="B233" s="10" t="str">
        <f t="shared" si="15"/>
        <v>令和7/12末</v>
      </c>
      <c r="C233" s="18">
        <v>231</v>
      </c>
      <c r="D233" s="18">
        <v>340</v>
      </c>
      <c r="E233" s="19" t="s">
        <v>263</v>
      </c>
      <c r="F233" s="18"/>
      <c r="G233" s="18"/>
      <c r="H233" s="18"/>
      <c r="I233" s="18"/>
      <c r="J233" s="18"/>
      <c r="K233" s="18"/>
      <c r="L233" s="18"/>
      <c r="M233" s="7" t="s">
        <v>407</v>
      </c>
    </row>
    <row r="234" spans="1:13" x14ac:dyDescent="0.2">
      <c r="A234" s="8" t="str">
        <f t="shared" si="15"/>
        <v>2025/12末</v>
      </c>
      <c r="B234" s="8" t="str">
        <f t="shared" si="15"/>
        <v>令和7/12末</v>
      </c>
      <c r="C234" s="16">
        <v>232</v>
      </c>
      <c r="D234" s="16">
        <v>341</v>
      </c>
      <c r="E234" s="17" t="s">
        <v>264</v>
      </c>
      <c r="F234" s="16"/>
      <c r="G234" s="16"/>
      <c r="H234" s="16"/>
      <c r="I234" s="16"/>
      <c r="J234" s="16"/>
      <c r="K234" s="16"/>
      <c r="L234" s="16"/>
      <c r="M234" s="9" t="s">
        <v>407</v>
      </c>
    </row>
    <row r="235" spans="1:13" x14ac:dyDescent="0.2">
      <c r="A235" s="10" t="str">
        <f t="shared" si="15"/>
        <v>2025/12末</v>
      </c>
      <c r="B235" s="10" t="str">
        <f t="shared" si="15"/>
        <v>令和7/12末</v>
      </c>
      <c r="C235" s="18">
        <v>233</v>
      </c>
      <c r="D235" s="18">
        <v>343</v>
      </c>
      <c r="E235" s="19" t="s">
        <v>265</v>
      </c>
      <c r="F235" s="18"/>
      <c r="G235" s="18"/>
      <c r="H235" s="18"/>
      <c r="I235" s="18"/>
      <c r="J235" s="18"/>
      <c r="K235" s="18"/>
      <c r="L235" s="18"/>
      <c r="M235" s="7" t="s">
        <v>407</v>
      </c>
    </row>
    <row r="236" spans="1:13" x14ac:dyDescent="0.2">
      <c r="A236" s="8" t="str">
        <f t="shared" si="15"/>
        <v>2025/12末</v>
      </c>
      <c r="B236" s="8" t="str">
        <f t="shared" si="15"/>
        <v>令和7/12末</v>
      </c>
      <c r="C236" s="16">
        <v>234</v>
      </c>
      <c r="D236" s="16">
        <v>344</v>
      </c>
      <c r="E236" s="17" t="s">
        <v>266</v>
      </c>
      <c r="F236" s="16"/>
      <c r="G236" s="16"/>
      <c r="H236" s="16"/>
      <c r="I236" s="16"/>
      <c r="J236" s="16"/>
      <c r="K236" s="16"/>
      <c r="L236" s="16"/>
      <c r="M236" s="9" t="s">
        <v>407</v>
      </c>
    </row>
    <row r="237" spans="1:13" x14ac:dyDescent="0.2">
      <c r="A237" s="10" t="str">
        <f t="shared" si="15"/>
        <v>2025/12末</v>
      </c>
      <c r="B237" s="10" t="str">
        <f t="shared" si="15"/>
        <v>令和7/12末</v>
      </c>
      <c r="C237" s="18">
        <v>235</v>
      </c>
      <c r="D237" s="18">
        <v>345</v>
      </c>
      <c r="E237" s="19" t="s">
        <v>267</v>
      </c>
      <c r="F237" s="18"/>
      <c r="G237" s="18"/>
      <c r="H237" s="18"/>
      <c r="I237" s="18"/>
      <c r="J237" s="18"/>
      <c r="K237" s="18"/>
      <c r="L237" s="18"/>
      <c r="M237" s="7" t="s">
        <v>407</v>
      </c>
    </row>
    <row r="238" spans="1:13" x14ac:dyDescent="0.2">
      <c r="A238" s="8" t="str">
        <f t="shared" si="15"/>
        <v>2025/12末</v>
      </c>
      <c r="B238" s="8" t="str">
        <f t="shared" si="15"/>
        <v>令和7/12末</v>
      </c>
      <c r="C238" s="16">
        <v>236</v>
      </c>
      <c r="D238" s="16">
        <v>346</v>
      </c>
      <c r="E238" s="17" t="s">
        <v>268</v>
      </c>
      <c r="F238" s="16"/>
      <c r="G238" s="16"/>
      <c r="H238" s="16"/>
      <c r="I238" s="16"/>
      <c r="J238" s="16"/>
      <c r="K238" s="16"/>
      <c r="L238" s="16"/>
      <c r="M238" s="9" t="s">
        <v>407</v>
      </c>
    </row>
    <row r="239" spans="1:13" x14ac:dyDescent="0.2">
      <c r="A239" s="10" t="str">
        <f t="shared" si="15"/>
        <v>2025/12末</v>
      </c>
      <c r="B239" s="10" t="str">
        <f t="shared" si="15"/>
        <v>令和7/12末</v>
      </c>
      <c r="C239" s="18">
        <v>237</v>
      </c>
      <c r="D239" s="18">
        <v>347</v>
      </c>
      <c r="E239" s="19" t="s">
        <v>269</v>
      </c>
      <c r="F239" s="18"/>
      <c r="G239" s="18"/>
      <c r="H239" s="18"/>
      <c r="I239" s="18"/>
      <c r="J239" s="18"/>
      <c r="K239" s="18"/>
      <c r="L239" s="18"/>
      <c r="M239" s="7" t="s">
        <v>407</v>
      </c>
    </row>
    <row r="240" spans="1:13" x14ac:dyDescent="0.2">
      <c r="A240" s="8" t="str">
        <f t="shared" si="15"/>
        <v>2025/12末</v>
      </c>
      <c r="B240" s="8" t="str">
        <f t="shared" si="15"/>
        <v>令和7/12末</v>
      </c>
      <c r="C240" s="16">
        <v>238</v>
      </c>
      <c r="D240" s="16">
        <v>348</v>
      </c>
      <c r="E240" s="17" t="s">
        <v>270</v>
      </c>
      <c r="F240" s="16"/>
      <c r="G240" s="16"/>
      <c r="H240" s="16"/>
      <c r="I240" s="16"/>
      <c r="J240" s="16"/>
      <c r="K240" s="16"/>
      <c r="L240" s="16"/>
      <c r="M240" s="9" t="s">
        <v>407</v>
      </c>
    </row>
    <row r="241" spans="1:13" x14ac:dyDescent="0.2">
      <c r="A241" s="10" t="str">
        <f t="shared" si="15"/>
        <v>2025/12末</v>
      </c>
      <c r="B241" s="10" t="str">
        <f t="shared" si="15"/>
        <v>令和7/12末</v>
      </c>
      <c r="C241" s="18">
        <v>239</v>
      </c>
      <c r="D241" s="18">
        <v>349</v>
      </c>
      <c r="E241" s="19" t="s">
        <v>271</v>
      </c>
      <c r="F241" s="18"/>
      <c r="G241" s="18"/>
      <c r="H241" s="18"/>
      <c r="I241" s="18"/>
      <c r="J241" s="18"/>
      <c r="K241" s="18"/>
      <c r="L241" s="18"/>
      <c r="M241" s="7" t="s">
        <v>407</v>
      </c>
    </row>
    <row r="242" spans="1:13" x14ac:dyDescent="0.2">
      <c r="A242" s="8" t="str">
        <f t="shared" si="15"/>
        <v>2025/12末</v>
      </c>
      <c r="B242" s="8" t="str">
        <f t="shared" si="15"/>
        <v>令和7/12末</v>
      </c>
      <c r="C242" s="16">
        <v>240</v>
      </c>
      <c r="D242" s="16">
        <v>250</v>
      </c>
      <c r="E242" s="17" t="s">
        <v>272</v>
      </c>
      <c r="F242" s="16"/>
      <c r="G242" s="16"/>
      <c r="H242" s="16"/>
      <c r="I242" s="16"/>
      <c r="J242" s="16"/>
      <c r="K242" s="16"/>
      <c r="L242" s="16"/>
      <c r="M242" s="9" t="s">
        <v>408</v>
      </c>
    </row>
    <row r="243" spans="1:13" x14ac:dyDescent="0.2">
      <c r="A243" s="10" t="str">
        <f t="shared" si="15"/>
        <v>2025/12末</v>
      </c>
      <c r="B243" s="10" t="str">
        <f t="shared" si="15"/>
        <v>令和7/12末</v>
      </c>
      <c r="C243" s="18">
        <v>241</v>
      </c>
      <c r="D243" s="18">
        <v>251</v>
      </c>
      <c r="E243" s="19" t="s">
        <v>273</v>
      </c>
      <c r="F243" s="18"/>
      <c r="G243" s="18"/>
      <c r="H243" s="18"/>
      <c r="I243" s="18"/>
      <c r="J243" s="18"/>
      <c r="K243" s="18"/>
      <c r="L243" s="18"/>
      <c r="M243" s="7" t="s">
        <v>408</v>
      </c>
    </row>
    <row r="244" spans="1:13" x14ac:dyDescent="0.2">
      <c r="A244" s="8" t="str">
        <f t="shared" si="15"/>
        <v>2025/12末</v>
      </c>
      <c r="B244" s="8" t="str">
        <f t="shared" si="15"/>
        <v>令和7/12末</v>
      </c>
      <c r="C244" s="16">
        <v>242</v>
      </c>
      <c r="D244" s="16">
        <v>252</v>
      </c>
      <c r="E244" s="17" t="s">
        <v>274</v>
      </c>
      <c r="F244" s="16"/>
      <c r="G244" s="16"/>
      <c r="H244" s="16"/>
      <c r="I244" s="16"/>
      <c r="J244" s="16"/>
      <c r="K244" s="16"/>
      <c r="L244" s="16"/>
      <c r="M244" s="9" t="s">
        <v>408</v>
      </c>
    </row>
    <row r="245" spans="1:13" x14ac:dyDescent="0.2">
      <c r="A245" s="10" t="str">
        <f t="shared" ref="A245:B260" si="16">A244</f>
        <v>2025/12末</v>
      </c>
      <c r="B245" s="10" t="str">
        <f t="shared" si="16"/>
        <v>令和7/12末</v>
      </c>
      <c r="C245" s="18">
        <v>243</v>
      </c>
      <c r="D245" s="18">
        <v>253</v>
      </c>
      <c r="E245" s="19" t="s">
        <v>275</v>
      </c>
      <c r="F245" s="18"/>
      <c r="G245" s="18"/>
      <c r="H245" s="18"/>
      <c r="I245" s="18"/>
      <c r="J245" s="18"/>
      <c r="K245" s="18"/>
      <c r="L245" s="18"/>
      <c r="M245" s="7" t="s">
        <v>408</v>
      </c>
    </row>
    <row r="246" spans="1:13" x14ac:dyDescent="0.2">
      <c r="A246" s="8" t="str">
        <f t="shared" si="16"/>
        <v>2025/12末</v>
      </c>
      <c r="B246" s="8" t="str">
        <f t="shared" si="16"/>
        <v>令和7/12末</v>
      </c>
      <c r="C246" s="16">
        <v>244</v>
      </c>
      <c r="D246" s="16">
        <v>254</v>
      </c>
      <c r="E246" s="17" t="s">
        <v>276</v>
      </c>
      <c r="F246" s="16"/>
      <c r="G246" s="16"/>
      <c r="H246" s="16"/>
      <c r="I246" s="16"/>
      <c r="J246" s="16"/>
      <c r="K246" s="16"/>
      <c r="L246" s="16"/>
      <c r="M246" s="9" t="s">
        <v>408</v>
      </c>
    </row>
    <row r="247" spans="1:13" x14ac:dyDescent="0.2">
      <c r="A247" s="10" t="str">
        <f t="shared" si="16"/>
        <v>2025/12末</v>
      </c>
      <c r="B247" s="10" t="str">
        <f t="shared" si="16"/>
        <v>令和7/12末</v>
      </c>
      <c r="C247" s="18">
        <v>245</v>
      </c>
      <c r="D247" s="18">
        <v>255</v>
      </c>
      <c r="E247" s="19" t="s">
        <v>468</v>
      </c>
      <c r="F247" s="18"/>
      <c r="G247" s="18"/>
      <c r="H247" s="18"/>
      <c r="I247" s="18"/>
      <c r="J247" s="18"/>
      <c r="K247" s="18"/>
      <c r="L247" s="18"/>
      <c r="M247" s="7" t="s">
        <v>408</v>
      </c>
    </row>
    <row r="248" spans="1:13" x14ac:dyDescent="0.2">
      <c r="A248" s="8" t="str">
        <f t="shared" si="16"/>
        <v>2025/12末</v>
      </c>
      <c r="B248" s="8" t="str">
        <f t="shared" si="16"/>
        <v>令和7/12末</v>
      </c>
      <c r="C248" s="16">
        <v>246</v>
      </c>
      <c r="D248" s="16">
        <v>256</v>
      </c>
      <c r="E248" s="17" t="s">
        <v>277</v>
      </c>
      <c r="F248" s="16"/>
      <c r="G248" s="16"/>
      <c r="H248" s="16"/>
      <c r="I248" s="16"/>
      <c r="J248" s="16"/>
      <c r="K248" s="16"/>
      <c r="L248" s="16"/>
      <c r="M248" s="9" t="s">
        <v>408</v>
      </c>
    </row>
    <row r="249" spans="1:13" x14ac:dyDescent="0.2">
      <c r="A249" s="10" t="str">
        <f t="shared" si="16"/>
        <v>2025/12末</v>
      </c>
      <c r="B249" s="10" t="str">
        <f t="shared" si="16"/>
        <v>令和7/12末</v>
      </c>
      <c r="C249" s="18">
        <v>247</v>
      </c>
      <c r="D249" s="18">
        <v>257</v>
      </c>
      <c r="E249" s="19" t="s">
        <v>469</v>
      </c>
      <c r="F249" s="18"/>
      <c r="G249" s="18"/>
      <c r="H249" s="18"/>
      <c r="I249" s="18"/>
      <c r="J249" s="18"/>
      <c r="K249" s="18"/>
      <c r="L249" s="18"/>
      <c r="M249" s="7" t="s">
        <v>408</v>
      </c>
    </row>
    <row r="250" spans="1:13" x14ac:dyDescent="0.2">
      <c r="A250" s="8" t="str">
        <f t="shared" si="16"/>
        <v>2025/12末</v>
      </c>
      <c r="B250" s="8" t="str">
        <f t="shared" si="16"/>
        <v>令和7/12末</v>
      </c>
      <c r="C250" s="16">
        <v>248</v>
      </c>
      <c r="D250" s="16">
        <v>258</v>
      </c>
      <c r="E250" s="17" t="s">
        <v>278</v>
      </c>
      <c r="F250" s="16"/>
      <c r="G250" s="16"/>
      <c r="H250" s="16"/>
      <c r="I250" s="16"/>
      <c r="J250" s="16"/>
      <c r="K250" s="16"/>
      <c r="L250" s="16"/>
      <c r="M250" s="9" t="s">
        <v>408</v>
      </c>
    </row>
    <row r="251" spans="1:13" x14ac:dyDescent="0.2">
      <c r="A251" s="10" t="str">
        <f t="shared" si="16"/>
        <v>2025/12末</v>
      </c>
      <c r="B251" s="10" t="str">
        <f t="shared" si="16"/>
        <v>令和7/12末</v>
      </c>
      <c r="C251" s="18">
        <v>249</v>
      </c>
      <c r="D251" s="18">
        <v>259</v>
      </c>
      <c r="E251" s="19" t="s">
        <v>470</v>
      </c>
      <c r="F251" s="18"/>
      <c r="G251" s="18"/>
      <c r="H251" s="18"/>
      <c r="I251" s="18"/>
      <c r="J251" s="18"/>
      <c r="K251" s="18"/>
      <c r="L251" s="18"/>
      <c r="M251" s="7" t="s">
        <v>408</v>
      </c>
    </row>
    <row r="252" spans="1:13" x14ac:dyDescent="0.2">
      <c r="A252" s="8" t="str">
        <f t="shared" si="16"/>
        <v>2025/12末</v>
      </c>
      <c r="B252" s="8" t="str">
        <f t="shared" si="16"/>
        <v>令和7/12末</v>
      </c>
      <c r="C252" s="16">
        <v>250</v>
      </c>
      <c r="D252" s="16">
        <v>270</v>
      </c>
      <c r="E252" s="17" t="s">
        <v>279</v>
      </c>
      <c r="F252" s="16"/>
      <c r="G252" s="16"/>
      <c r="H252" s="16"/>
      <c r="I252" s="16"/>
      <c r="J252" s="16"/>
      <c r="K252" s="16"/>
      <c r="L252" s="16"/>
      <c r="M252" s="9" t="s">
        <v>409</v>
      </c>
    </row>
    <row r="253" spans="1:13" x14ac:dyDescent="0.2">
      <c r="A253" s="10" t="str">
        <f t="shared" si="16"/>
        <v>2025/12末</v>
      </c>
      <c r="B253" s="10" t="str">
        <f t="shared" si="16"/>
        <v>令和7/12末</v>
      </c>
      <c r="C253" s="18">
        <v>251</v>
      </c>
      <c r="D253" s="18">
        <v>271</v>
      </c>
      <c r="E253" s="19" t="s">
        <v>280</v>
      </c>
      <c r="F253" s="18"/>
      <c r="G253" s="18"/>
      <c r="H253" s="18"/>
      <c r="I253" s="18"/>
      <c r="J253" s="18"/>
      <c r="K253" s="18"/>
      <c r="L253" s="18"/>
      <c r="M253" s="7" t="s">
        <v>409</v>
      </c>
    </row>
    <row r="254" spans="1:13" x14ac:dyDescent="0.2">
      <c r="A254" s="8" t="str">
        <f t="shared" si="16"/>
        <v>2025/12末</v>
      </c>
      <c r="B254" s="8" t="str">
        <f t="shared" si="16"/>
        <v>令和7/12末</v>
      </c>
      <c r="C254" s="16">
        <v>252</v>
      </c>
      <c r="D254" s="16">
        <v>272</v>
      </c>
      <c r="E254" s="17" t="s">
        <v>281</v>
      </c>
      <c r="F254" s="16"/>
      <c r="G254" s="16"/>
      <c r="H254" s="16"/>
      <c r="I254" s="16"/>
      <c r="J254" s="16"/>
      <c r="K254" s="16"/>
      <c r="L254" s="16"/>
      <c r="M254" s="9" t="s">
        <v>409</v>
      </c>
    </row>
    <row r="255" spans="1:13" x14ac:dyDescent="0.2">
      <c r="A255" s="10" t="str">
        <f t="shared" si="16"/>
        <v>2025/12末</v>
      </c>
      <c r="B255" s="10" t="str">
        <f t="shared" si="16"/>
        <v>令和7/12末</v>
      </c>
      <c r="C255" s="18">
        <v>253</v>
      </c>
      <c r="D255" s="18">
        <v>273</v>
      </c>
      <c r="E255" s="19" t="s">
        <v>282</v>
      </c>
      <c r="F255" s="18"/>
      <c r="G255" s="18"/>
      <c r="H255" s="18"/>
      <c r="I255" s="18"/>
      <c r="J255" s="18"/>
      <c r="K255" s="18"/>
      <c r="L255" s="18"/>
      <c r="M255" s="7" t="s">
        <v>409</v>
      </c>
    </row>
    <row r="256" spans="1:13" x14ac:dyDescent="0.2">
      <c r="A256" s="8" t="str">
        <f t="shared" si="16"/>
        <v>2025/12末</v>
      </c>
      <c r="B256" s="8" t="str">
        <f t="shared" si="16"/>
        <v>令和7/12末</v>
      </c>
      <c r="C256" s="16">
        <v>254</v>
      </c>
      <c r="D256" s="16">
        <v>274</v>
      </c>
      <c r="E256" s="17" t="s">
        <v>283</v>
      </c>
      <c r="F256" s="16"/>
      <c r="G256" s="16"/>
      <c r="H256" s="16"/>
      <c r="I256" s="16"/>
      <c r="J256" s="16"/>
      <c r="K256" s="16"/>
      <c r="L256" s="16"/>
      <c r="M256" s="9" t="s">
        <v>409</v>
      </c>
    </row>
    <row r="257" spans="1:13" x14ac:dyDescent="0.2">
      <c r="A257" s="10" t="str">
        <f t="shared" si="16"/>
        <v>2025/12末</v>
      </c>
      <c r="B257" s="10" t="str">
        <f t="shared" si="16"/>
        <v>令和7/12末</v>
      </c>
      <c r="C257" s="18">
        <v>255</v>
      </c>
      <c r="D257" s="18">
        <v>275</v>
      </c>
      <c r="E257" s="19" t="s">
        <v>284</v>
      </c>
      <c r="F257" s="18"/>
      <c r="G257" s="18"/>
      <c r="H257" s="18"/>
      <c r="I257" s="18"/>
      <c r="J257" s="18"/>
      <c r="K257" s="18"/>
      <c r="L257" s="18"/>
      <c r="M257" s="7" t="s">
        <v>409</v>
      </c>
    </row>
    <row r="258" spans="1:13" x14ac:dyDescent="0.2">
      <c r="A258" s="8" t="str">
        <f t="shared" si="16"/>
        <v>2025/12末</v>
      </c>
      <c r="B258" s="8" t="str">
        <f t="shared" si="16"/>
        <v>令和7/12末</v>
      </c>
      <c r="C258" s="16">
        <v>256</v>
      </c>
      <c r="D258" s="16">
        <v>276</v>
      </c>
      <c r="E258" s="17" t="s">
        <v>285</v>
      </c>
      <c r="F258" s="16"/>
      <c r="G258" s="16"/>
      <c r="H258" s="16"/>
      <c r="I258" s="16"/>
      <c r="J258" s="16"/>
      <c r="K258" s="16"/>
      <c r="L258" s="16"/>
      <c r="M258" s="9" t="s">
        <v>409</v>
      </c>
    </row>
    <row r="259" spans="1:13" x14ac:dyDescent="0.2">
      <c r="A259" s="10" t="str">
        <f t="shared" si="16"/>
        <v>2025/12末</v>
      </c>
      <c r="B259" s="10" t="str">
        <f t="shared" si="16"/>
        <v>令和7/12末</v>
      </c>
      <c r="C259" s="18">
        <v>257</v>
      </c>
      <c r="D259" s="18">
        <v>277</v>
      </c>
      <c r="E259" s="19" t="s">
        <v>286</v>
      </c>
      <c r="F259" s="18"/>
      <c r="G259" s="18"/>
      <c r="H259" s="18"/>
      <c r="I259" s="18"/>
      <c r="J259" s="18"/>
      <c r="K259" s="18"/>
      <c r="L259" s="18"/>
      <c r="M259" s="7" t="s">
        <v>409</v>
      </c>
    </row>
    <row r="260" spans="1:13" x14ac:dyDescent="0.2">
      <c r="A260" s="8" t="str">
        <f t="shared" si="16"/>
        <v>2025/12末</v>
      </c>
      <c r="B260" s="8" t="str">
        <f t="shared" si="16"/>
        <v>令和7/12末</v>
      </c>
      <c r="C260" s="16">
        <v>258</v>
      </c>
      <c r="D260" s="16">
        <v>278</v>
      </c>
      <c r="E260" s="17" t="s">
        <v>287</v>
      </c>
      <c r="F260" s="16"/>
      <c r="G260" s="16"/>
      <c r="H260" s="16"/>
      <c r="I260" s="16"/>
      <c r="J260" s="16"/>
      <c r="K260" s="16"/>
      <c r="L260" s="16"/>
      <c r="M260" s="9" t="s">
        <v>409</v>
      </c>
    </row>
    <row r="261" spans="1:13" x14ac:dyDescent="0.2">
      <c r="A261" s="10" t="str">
        <f t="shared" ref="A261:B276" si="17">A260</f>
        <v>2025/12末</v>
      </c>
      <c r="B261" s="10" t="str">
        <f t="shared" si="17"/>
        <v>令和7/12末</v>
      </c>
      <c r="C261" s="18">
        <v>259</v>
      </c>
      <c r="D261" s="18">
        <v>280</v>
      </c>
      <c r="E261" s="19" t="s">
        <v>471</v>
      </c>
      <c r="F261" s="18"/>
      <c r="G261" s="18"/>
      <c r="H261" s="18"/>
      <c r="I261" s="18"/>
      <c r="J261" s="18"/>
      <c r="K261" s="18"/>
      <c r="L261" s="18"/>
      <c r="M261" s="7" t="s">
        <v>410</v>
      </c>
    </row>
    <row r="262" spans="1:13" x14ac:dyDescent="0.2">
      <c r="A262" s="8" t="str">
        <f t="shared" si="17"/>
        <v>2025/12末</v>
      </c>
      <c r="B262" s="8" t="str">
        <f t="shared" si="17"/>
        <v>令和7/12末</v>
      </c>
      <c r="C262" s="16">
        <v>260</v>
      </c>
      <c r="D262" s="16">
        <v>281</v>
      </c>
      <c r="E262" s="17" t="s">
        <v>478</v>
      </c>
      <c r="F262" s="16"/>
      <c r="G262" s="16"/>
      <c r="H262" s="16"/>
      <c r="I262" s="16"/>
      <c r="J262" s="16"/>
      <c r="K262" s="16"/>
      <c r="L262" s="16"/>
      <c r="M262" s="9" t="s">
        <v>410</v>
      </c>
    </row>
    <row r="263" spans="1:13" x14ac:dyDescent="0.2">
      <c r="A263" s="10" t="str">
        <f t="shared" si="17"/>
        <v>2025/12末</v>
      </c>
      <c r="B263" s="10" t="str">
        <f t="shared" si="17"/>
        <v>令和7/12末</v>
      </c>
      <c r="C263" s="18">
        <v>261</v>
      </c>
      <c r="D263" s="18">
        <v>282</v>
      </c>
      <c r="E263" s="19" t="s">
        <v>479</v>
      </c>
      <c r="F263" s="18"/>
      <c r="G263" s="18"/>
      <c r="H263" s="18"/>
      <c r="I263" s="18"/>
      <c r="J263" s="18"/>
      <c r="K263" s="18"/>
      <c r="L263" s="18"/>
      <c r="M263" s="7" t="s">
        <v>410</v>
      </c>
    </row>
    <row r="264" spans="1:13" x14ac:dyDescent="0.2">
      <c r="A264" s="8" t="str">
        <f t="shared" si="17"/>
        <v>2025/12末</v>
      </c>
      <c r="B264" s="8" t="str">
        <f t="shared" si="17"/>
        <v>令和7/12末</v>
      </c>
      <c r="C264" s="16">
        <v>262</v>
      </c>
      <c r="D264" s="16">
        <v>283</v>
      </c>
      <c r="E264" s="17" t="s">
        <v>480</v>
      </c>
      <c r="F264" s="16"/>
      <c r="G264" s="16"/>
      <c r="H264" s="16"/>
      <c r="I264" s="16"/>
      <c r="J264" s="16"/>
      <c r="K264" s="16"/>
      <c r="L264" s="16"/>
      <c r="M264" s="9" t="s">
        <v>410</v>
      </c>
    </row>
    <row r="265" spans="1:13" x14ac:dyDescent="0.2">
      <c r="A265" s="10" t="str">
        <f t="shared" si="17"/>
        <v>2025/12末</v>
      </c>
      <c r="B265" s="10" t="str">
        <f t="shared" si="17"/>
        <v>令和7/12末</v>
      </c>
      <c r="C265" s="18">
        <v>263</v>
      </c>
      <c r="D265" s="18">
        <v>284</v>
      </c>
      <c r="E265" s="19" t="s">
        <v>481</v>
      </c>
      <c r="F265" s="18"/>
      <c r="G265" s="18"/>
      <c r="H265" s="18"/>
      <c r="I265" s="18"/>
      <c r="J265" s="18"/>
      <c r="K265" s="18"/>
      <c r="L265" s="18"/>
      <c r="M265" s="7" t="s">
        <v>410</v>
      </c>
    </row>
    <row r="266" spans="1:13" x14ac:dyDescent="0.2">
      <c r="A266" s="8" t="str">
        <f t="shared" si="17"/>
        <v>2025/12末</v>
      </c>
      <c r="B266" s="8" t="str">
        <f t="shared" si="17"/>
        <v>令和7/12末</v>
      </c>
      <c r="C266" s="16">
        <v>264</v>
      </c>
      <c r="D266" s="16">
        <v>285</v>
      </c>
      <c r="E266" s="17" t="s">
        <v>482</v>
      </c>
      <c r="F266" s="16"/>
      <c r="G266" s="16"/>
      <c r="H266" s="16"/>
      <c r="I266" s="16"/>
      <c r="J266" s="16"/>
      <c r="K266" s="16"/>
      <c r="L266" s="16"/>
      <c r="M266" s="9" t="s">
        <v>410</v>
      </c>
    </row>
    <row r="267" spans="1:13" x14ac:dyDescent="0.2">
      <c r="A267" s="10" t="str">
        <f t="shared" si="17"/>
        <v>2025/12末</v>
      </c>
      <c r="B267" s="10" t="str">
        <f t="shared" si="17"/>
        <v>令和7/12末</v>
      </c>
      <c r="C267" s="18">
        <v>265</v>
      </c>
      <c r="D267" s="18">
        <v>286</v>
      </c>
      <c r="E267" s="19" t="s">
        <v>483</v>
      </c>
      <c r="F267" s="18"/>
      <c r="G267" s="18"/>
      <c r="H267" s="18"/>
      <c r="I267" s="18"/>
      <c r="J267" s="18"/>
      <c r="K267" s="18"/>
      <c r="L267" s="18"/>
      <c r="M267" s="7" t="s">
        <v>410</v>
      </c>
    </row>
    <row r="268" spans="1:13" x14ac:dyDescent="0.2">
      <c r="A268" s="8" t="str">
        <f t="shared" si="17"/>
        <v>2025/12末</v>
      </c>
      <c r="B268" s="8" t="str">
        <f t="shared" si="17"/>
        <v>令和7/12末</v>
      </c>
      <c r="C268" s="16">
        <v>266</v>
      </c>
      <c r="D268" s="16">
        <v>287</v>
      </c>
      <c r="E268" s="17" t="s">
        <v>484</v>
      </c>
      <c r="F268" s="16"/>
      <c r="G268" s="16"/>
      <c r="H268" s="16"/>
      <c r="I268" s="16"/>
      <c r="J268" s="16"/>
      <c r="K268" s="16"/>
      <c r="L268" s="16"/>
      <c r="M268" s="9" t="s">
        <v>410</v>
      </c>
    </row>
    <row r="269" spans="1:13" x14ac:dyDescent="0.2">
      <c r="A269" s="10" t="str">
        <f t="shared" si="17"/>
        <v>2025/12末</v>
      </c>
      <c r="B269" s="10" t="str">
        <f t="shared" si="17"/>
        <v>令和7/12末</v>
      </c>
      <c r="C269" s="18">
        <v>267</v>
      </c>
      <c r="D269" s="18">
        <v>288</v>
      </c>
      <c r="E269" s="19" t="s">
        <v>485</v>
      </c>
      <c r="F269" s="18"/>
      <c r="G269" s="18"/>
      <c r="H269" s="18"/>
      <c r="I269" s="18"/>
      <c r="J269" s="18"/>
      <c r="K269" s="18"/>
      <c r="L269" s="18"/>
      <c r="M269" s="7" t="s">
        <v>410</v>
      </c>
    </row>
    <row r="270" spans="1:13" x14ac:dyDescent="0.2">
      <c r="A270" s="8" t="str">
        <f t="shared" si="17"/>
        <v>2025/12末</v>
      </c>
      <c r="B270" s="8" t="str">
        <f t="shared" si="17"/>
        <v>令和7/12末</v>
      </c>
      <c r="C270" s="16">
        <v>268</v>
      </c>
      <c r="D270" s="16">
        <v>289</v>
      </c>
      <c r="E270" s="17" t="s">
        <v>486</v>
      </c>
      <c r="F270" s="16"/>
      <c r="G270" s="16"/>
      <c r="H270" s="16"/>
      <c r="I270" s="16"/>
      <c r="J270" s="16"/>
      <c r="K270" s="16"/>
      <c r="L270" s="16"/>
      <c r="M270" s="9" t="s">
        <v>410</v>
      </c>
    </row>
    <row r="271" spans="1:13" x14ac:dyDescent="0.2">
      <c r="A271" s="10" t="str">
        <f t="shared" si="17"/>
        <v>2025/12末</v>
      </c>
      <c r="B271" s="10" t="str">
        <f t="shared" si="17"/>
        <v>令和7/12末</v>
      </c>
      <c r="C271" s="18">
        <v>269</v>
      </c>
      <c r="D271" s="18">
        <v>290</v>
      </c>
      <c r="E271" s="19" t="s">
        <v>487</v>
      </c>
      <c r="F271" s="18"/>
      <c r="G271" s="18"/>
      <c r="H271" s="18"/>
      <c r="I271" s="18"/>
      <c r="J271" s="18"/>
      <c r="K271" s="18"/>
      <c r="L271" s="18"/>
      <c r="M271" s="7" t="s">
        <v>410</v>
      </c>
    </row>
    <row r="272" spans="1:13" x14ac:dyDescent="0.2">
      <c r="A272" s="8" t="str">
        <f t="shared" si="17"/>
        <v>2025/12末</v>
      </c>
      <c r="B272" s="8" t="str">
        <f t="shared" si="17"/>
        <v>令和7/12末</v>
      </c>
      <c r="C272" s="16">
        <v>270</v>
      </c>
      <c r="D272" s="16">
        <v>291</v>
      </c>
      <c r="E272" s="17" t="s">
        <v>488</v>
      </c>
      <c r="F272" s="16"/>
      <c r="G272" s="16"/>
      <c r="H272" s="16"/>
      <c r="I272" s="16"/>
      <c r="J272" s="16"/>
      <c r="K272" s="16"/>
      <c r="L272" s="16"/>
      <c r="M272" s="9" t="s">
        <v>410</v>
      </c>
    </row>
    <row r="273" spans="1:13" x14ac:dyDescent="0.2">
      <c r="A273" s="10" t="str">
        <f t="shared" si="17"/>
        <v>2025/12末</v>
      </c>
      <c r="B273" s="10" t="str">
        <f t="shared" si="17"/>
        <v>令和7/12末</v>
      </c>
      <c r="C273" s="18">
        <v>271</v>
      </c>
      <c r="D273" s="18">
        <v>292</v>
      </c>
      <c r="E273" s="19" t="s">
        <v>489</v>
      </c>
      <c r="F273" s="18"/>
      <c r="G273" s="18"/>
      <c r="H273" s="18"/>
      <c r="I273" s="18"/>
      <c r="J273" s="18"/>
      <c r="K273" s="18"/>
      <c r="L273" s="18"/>
      <c r="M273" s="7" t="s">
        <v>410</v>
      </c>
    </row>
    <row r="274" spans="1:13" x14ac:dyDescent="0.2">
      <c r="A274" s="8" t="str">
        <f t="shared" si="17"/>
        <v>2025/12末</v>
      </c>
      <c r="B274" s="8" t="str">
        <f t="shared" si="17"/>
        <v>令和7/12末</v>
      </c>
      <c r="C274" s="16">
        <v>272</v>
      </c>
      <c r="D274" s="16">
        <v>293</v>
      </c>
      <c r="E274" s="17" t="s">
        <v>490</v>
      </c>
      <c r="F274" s="16"/>
      <c r="G274" s="16"/>
      <c r="H274" s="16"/>
      <c r="I274" s="16"/>
      <c r="J274" s="16"/>
      <c r="K274" s="16"/>
      <c r="L274" s="16"/>
      <c r="M274" s="9" t="s">
        <v>410</v>
      </c>
    </row>
    <row r="275" spans="1:13" x14ac:dyDescent="0.2">
      <c r="A275" s="10" t="str">
        <f t="shared" si="17"/>
        <v>2025/12末</v>
      </c>
      <c r="B275" s="10" t="str">
        <f t="shared" si="17"/>
        <v>令和7/12末</v>
      </c>
      <c r="C275" s="18">
        <v>273</v>
      </c>
      <c r="D275" s="18">
        <v>294</v>
      </c>
      <c r="E275" s="19" t="s">
        <v>491</v>
      </c>
      <c r="F275" s="18"/>
      <c r="G275" s="18"/>
      <c r="H275" s="18"/>
      <c r="I275" s="18"/>
      <c r="J275" s="18"/>
      <c r="K275" s="18"/>
      <c r="L275" s="18"/>
      <c r="M275" s="7" t="s">
        <v>410</v>
      </c>
    </row>
    <row r="276" spans="1:13" x14ac:dyDescent="0.2">
      <c r="A276" s="8" t="str">
        <f t="shared" si="17"/>
        <v>2025/12末</v>
      </c>
      <c r="B276" s="8" t="str">
        <f t="shared" si="17"/>
        <v>令和7/12末</v>
      </c>
      <c r="C276" s="16">
        <v>274</v>
      </c>
      <c r="D276" s="16">
        <v>295</v>
      </c>
      <c r="E276" s="17" t="s">
        <v>492</v>
      </c>
      <c r="F276" s="16"/>
      <c r="G276" s="16"/>
      <c r="H276" s="16"/>
      <c r="I276" s="16"/>
      <c r="J276" s="16"/>
      <c r="K276" s="16"/>
      <c r="L276" s="16"/>
      <c r="M276" s="9" t="s">
        <v>410</v>
      </c>
    </row>
    <row r="277" spans="1:13" x14ac:dyDescent="0.2">
      <c r="A277" s="10" t="str">
        <f t="shared" ref="A277:B292" si="18">A276</f>
        <v>2025/12末</v>
      </c>
      <c r="B277" s="10" t="str">
        <f t="shared" si="18"/>
        <v>令和7/12末</v>
      </c>
      <c r="C277" s="18">
        <v>275</v>
      </c>
      <c r="D277" s="18">
        <v>296</v>
      </c>
      <c r="E277" s="19" t="s">
        <v>493</v>
      </c>
      <c r="F277" s="18"/>
      <c r="G277" s="18"/>
      <c r="H277" s="18"/>
      <c r="I277" s="18"/>
      <c r="J277" s="18"/>
      <c r="K277" s="18"/>
      <c r="L277" s="18"/>
      <c r="M277" s="7" t="s">
        <v>410</v>
      </c>
    </row>
    <row r="278" spans="1:13" x14ac:dyDescent="0.2">
      <c r="A278" s="8" t="str">
        <f t="shared" si="18"/>
        <v>2025/12末</v>
      </c>
      <c r="B278" s="8" t="str">
        <f t="shared" si="18"/>
        <v>令和7/12末</v>
      </c>
      <c r="C278" s="16">
        <v>276</v>
      </c>
      <c r="D278" s="16">
        <v>297</v>
      </c>
      <c r="E278" s="17" t="s">
        <v>494</v>
      </c>
      <c r="F278" s="16"/>
      <c r="G278" s="16"/>
      <c r="H278" s="16"/>
      <c r="I278" s="16"/>
      <c r="J278" s="16"/>
      <c r="K278" s="16"/>
      <c r="L278" s="16"/>
      <c r="M278" s="9" t="s">
        <v>410</v>
      </c>
    </row>
    <row r="279" spans="1:13" x14ac:dyDescent="0.2">
      <c r="A279" s="10" t="str">
        <f t="shared" si="18"/>
        <v>2025/12末</v>
      </c>
      <c r="B279" s="10" t="str">
        <f t="shared" si="18"/>
        <v>令和7/12末</v>
      </c>
      <c r="C279" s="18">
        <v>277</v>
      </c>
      <c r="D279" s="18">
        <v>298</v>
      </c>
      <c r="E279" s="19" t="s">
        <v>495</v>
      </c>
      <c r="F279" s="18"/>
      <c r="G279" s="18"/>
      <c r="H279" s="18"/>
      <c r="I279" s="18"/>
      <c r="J279" s="18"/>
      <c r="K279" s="18"/>
      <c r="L279" s="18"/>
      <c r="M279" s="7" t="s">
        <v>410</v>
      </c>
    </row>
    <row r="280" spans="1:13" x14ac:dyDescent="0.2">
      <c r="A280" s="8" t="str">
        <f t="shared" si="18"/>
        <v>2025/12末</v>
      </c>
      <c r="B280" s="8" t="str">
        <f t="shared" si="18"/>
        <v>令和7/12末</v>
      </c>
      <c r="C280" s="16">
        <v>278</v>
      </c>
      <c r="D280" s="16">
        <v>299</v>
      </c>
      <c r="E280" s="17" t="s">
        <v>496</v>
      </c>
      <c r="F280" s="16"/>
      <c r="G280" s="16"/>
      <c r="H280" s="16"/>
      <c r="I280" s="16"/>
      <c r="J280" s="16"/>
      <c r="K280" s="16"/>
      <c r="L280" s="16"/>
      <c r="M280" s="9" t="s">
        <v>410</v>
      </c>
    </row>
    <row r="281" spans="1:13" x14ac:dyDescent="0.2">
      <c r="A281" s="10" t="str">
        <f t="shared" si="18"/>
        <v>2025/12末</v>
      </c>
      <c r="B281" s="10" t="str">
        <f t="shared" si="18"/>
        <v>令和7/12末</v>
      </c>
      <c r="C281" s="18">
        <v>279</v>
      </c>
      <c r="D281" s="18">
        <v>300</v>
      </c>
      <c r="E281" s="19" t="s">
        <v>497</v>
      </c>
      <c r="F281" s="18"/>
      <c r="G281" s="18"/>
      <c r="H281" s="18"/>
      <c r="I281" s="18"/>
      <c r="J281" s="18"/>
      <c r="K281" s="18"/>
      <c r="L281" s="18"/>
      <c r="M281" s="7" t="s">
        <v>410</v>
      </c>
    </row>
    <row r="282" spans="1:13" x14ac:dyDescent="0.2">
      <c r="A282" s="8" t="str">
        <f t="shared" si="18"/>
        <v>2025/12末</v>
      </c>
      <c r="B282" s="8" t="str">
        <f t="shared" si="18"/>
        <v>令和7/12末</v>
      </c>
      <c r="C282" s="16">
        <v>280</v>
      </c>
      <c r="D282" s="16">
        <v>301</v>
      </c>
      <c r="E282" s="17" t="s">
        <v>498</v>
      </c>
      <c r="F282" s="16"/>
      <c r="G282" s="16"/>
      <c r="H282" s="16"/>
      <c r="I282" s="16"/>
      <c r="J282" s="16"/>
      <c r="K282" s="16"/>
      <c r="L282" s="16"/>
      <c r="M282" s="9" t="s">
        <v>410</v>
      </c>
    </row>
    <row r="283" spans="1:13" x14ac:dyDescent="0.2">
      <c r="A283" s="10" t="str">
        <f t="shared" si="18"/>
        <v>2025/12末</v>
      </c>
      <c r="B283" s="10" t="str">
        <f t="shared" si="18"/>
        <v>令和7/12末</v>
      </c>
      <c r="C283" s="18">
        <v>281</v>
      </c>
      <c r="D283" s="18">
        <v>302</v>
      </c>
      <c r="E283" s="19" t="s">
        <v>499</v>
      </c>
      <c r="F283" s="18"/>
      <c r="G283" s="18"/>
      <c r="H283" s="18"/>
      <c r="I283" s="18"/>
      <c r="J283" s="18"/>
      <c r="K283" s="18"/>
      <c r="L283" s="18"/>
      <c r="M283" s="7" t="s">
        <v>410</v>
      </c>
    </row>
    <row r="284" spans="1:13" x14ac:dyDescent="0.2">
      <c r="A284" s="8" t="str">
        <f t="shared" si="18"/>
        <v>2025/12末</v>
      </c>
      <c r="B284" s="8" t="str">
        <f t="shared" si="18"/>
        <v>令和7/12末</v>
      </c>
      <c r="C284" s="16">
        <v>282</v>
      </c>
      <c r="D284" s="16">
        <v>303</v>
      </c>
      <c r="E284" s="17" t="s">
        <v>500</v>
      </c>
      <c r="F284" s="16"/>
      <c r="G284" s="16"/>
      <c r="H284" s="16"/>
      <c r="I284" s="16"/>
      <c r="J284" s="16"/>
      <c r="K284" s="16"/>
      <c r="L284" s="16"/>
      <c r="M284" s="9" t="s">
        <v>410</v>
      </c>
    </row>
    <row r="285" spans="1:13" x14ac:dyDescent="0.2">
      <c r="A285" s="10" t="str">
        <f t="shared" si="18"/>
        <v>2025/12末</v>
      </c>
      <c r="B285" s="10" t="str">
        <f t="shared" si="18"/>
        <v>令和7/12末</v>
      </c>
      <c r="C285" s="18">
        <v>283</v>
      </c>
      <c r="D285" s="18">
        <v>400</v>
      </c>
      <c r="E285" s="19" t="s">
        <v>288</v>
      </c>
      <c r="F285" s="18"/>
      <c r="G285" s="18"/>
      <c r="H285" s="18"/>
      <c r="I285" s="18"/>
      <c r="J285" s="18"/>
      <c r="K285" s="18"/>
      <c r="L285" s="18"/>
      <c r="M285" s="7" t="s">
        <v>411</v>
      </c>
    </row>
    <row r="286" spans="1:13" x14ac:dyDescent="0.2">
      <c r="A286" s="8" t="str">
        <f t="shared" si="18"/>
        <v>2025/12末</v>
      </c>
      <c r="B286" s="8" t="str">
        <f t="shared" si="18"/>
        <v>令和7/12末</v>
      </c>
      <c r="C286" s="16">
        <v>284</v>
      </c>
      <c r="D286" s="16">
        <v>401</v>
      </c>
      <c r="E286" s="17" t="s">
        <v>289</v>
      </c>
      <c r="F286" s="16"/>
      <c r="G286" s="16"/>
      <c r="H286" s="16"/>
      <c r="I286" s="16"/>
      <c r="J286" s="16"/>
      <c r="K286" s="16"/>
      <c r="L286" s="16"/>
      <c r="M286" s="9" t="s">
        <v>411</v>
      </c>
    </row>
    <row r="287" spans="1:13" x14ac:dyDescent="0.2">
      <c r="A287" s="10" t="str">
        <f t="shared" si="18"/>
        <v>2025/12末</v>
      </c>
      <c r="B287" s="10" t="str">
        <f t="shared" si="18"/>
        <v>令和7/12末</v>
      </c>
      <c r="C287" s="18">
        <v>285</v>
      </c>
      <c r="D287" s="18">
        <v>402</v>
      </c>
      <c r="E287" s="19" t="s">
        <v>290</v>
      </c>
      <c r="F287" s="18"/>
      <c r="G287" s="18"/>
      <c r="H287" s="18"/>
      <c r="I287" s="18"/>
      <c r="J287" s="18"/>
      <c r="K287" s="18"/>
      <c r="L287" s="18"/>
      <c r="M287" s="7" t="s">
        <v>411</v>
      </c>
    </row>
    <row r="288" spans="1:13" x14ac:dyDescent="0.2">
      <c r="A288" s="8" t="str">
        <f t="shared" si="18"/>
        <v>2025/12末</v>
      </c>
      <c r="B288" s="8" t="str">
        <f t="shared" si="18"/>
        <v>令和7/12末</v>
      </c>
      <c r="C288" s="16">
        <v>286</v>
      </c>
      <c r="D288" s="16">
        <v>403</v>
      </c>
      <c r="E288" s="17" t="s">
        <v>291</v>
      </c>
      <c r="F288" s="16"/>
      <c r="G288" s="16"/>
      <c r="H288" s="16"/>
      <c r="I288" s="16"/>
      <c r="J288" s="16"/>
      <c r="K288" s="16"/>
      <c r="L288" s="16"/>
      <c r="M288" s="9" t="s">
        <v>411</v>
      </c>
    </row>
    <row r="289" spans="1:13" x14ac:dyDescent="0.2">
      <c r="A289" s="10" t="str">
        <f t="shared" si="18"/>
        <v>2025/12末</v>
      </c>
      <c r="B289" s="10" t="str">
        <f t="shared" si="18"/>
        <v>令和7/12末</v>
      </c>
      <c r="C289" s="18">
        <v>287</v>
      </c>
      <c r="D289" s="18">
        <v>404</v>
      </c>
      <c r="E289" s="19" t="s">
        <v>292</v>
      </c>
      <c r="F289" s="18"/>
      <c r="G289" s="18"/>
      <c r="H289" s="18"/>
      <c r="I289" s="18"/>
      <c r="J289" s="18"/>
      <c r="K289" s="18"/>
      <c r="L289" s="18"/>
      <c r="M289" s="7" t="s">
        <v>411</v>
      </c>
    </row>
    <row r="290" spans="1:13" x14ac:dyDescent="0.2">
      <c r="A290" s="8" t="str">
        <f t="shared" si="18"/>
        <v>2025/12末</v>
      </c>
      <c r="B290" s="8" t="str">
        <f t="shared" si="18"/>
        <v>令和7/12末</v>
      </c>
      <c r="C290" s="16">
        <v>288</v>
      </c>
      <c r="D290" s="16">
        <v>405</v>
      </c>
      <c r="E290" s="17" t="s">
        <v>293</v>
      </c>
      <c r="F290" s="16"/>
      <c r="G290" s="16"/>
      <c r="H290" s="16"/>
      <c r="I290" s="16"/>
      <c r="J290" s="16"/>
      <c r="K290" s="16"/>
      <c r="L290" s="16"/>
      <c r="M290" s="9" t="s">
        <v>411</v>
      </c>
    </row>
    <row r="291" spans="1:13" x14ac:dyDescent="0.2">
      <c r="A291" s="10" t="str">
        <f t="shared" si="18"/>
        <v>2025/12末</v>
      </c>
      <c r="B291" s="10" t="str">
        <f t="shared" si="18"/>
        <v>令和7/12末</v>
      </c>
      <c r="C291" s="18">
        <v>289</v>
      </c>
      <c r="D291" s="18">
        <v>406</v>
      </c>
      <c r="E291" s="19" t="s">
        <v>294</v>
      </c>
      <c r="F291" s="18"/>
      <c r="G291" s="18"/>
      <c r="H291" s="18"/>
      <c r="I291" s="18"/>
      <c r="J291" s="18"/>
      <c r="K291" s="18"/>
      <c r="L291" s="18"/>
      <c r="M291" s="7" t="s">
        <v>411</v>
      </c>
    </row>
    <row r="292" spans="1:13" x14ac:dyDescent="0.2">
      <c r="A292" s="8" t="str">
        <f t="shared" si="18"/>
        <v>2025/12末</v>
      </c>
      <c r="B292" s="8" t="str">
        <f t="shared" si="18"/>
        <v>令和7/12末</v>
      </c>
      <c r="C292" s="16">
        <v>290</v>
      </c>
      <c r="D292" s="16">
        <v>407</v>
      </c>
      <c r="E292" s="17" t="s">
        <v>295</v>
      </c>
      <c r="F292" s="16"/>
      <c r="G292" s="16"/>
      <c r="H292" s="16"/>
      <c r="I292" s="16"/>
      <c r="J292" s="16"/>
      <c r="K292" s="16"/>
      <c r="L292" s="16"/>
      <c r="M292" s="9" t="s">
        <v>411</v>
      </c>
    </row>
    <row r="293" spans="1:13" x14ac:dyDescent="0.2">
      <c r="A293" s="10" t="str">
        <f t="shared" ref="A293:B308" si="19">A292</f>
        <v>2025/12末</v>
      </c>
      <c r="B293" s="10" t="str">
        <f t="shared" si="19"/>
        <v>令和7/12末</v>
      </c>
      <c r="C293" s="18">
        <v>291</v>
      </c>
      <c r="D293" s="18">
        <v>408</v>
      </c>
      <c r="E293" s="19" t="s">
        <v>296</v>
      </c>
      <c r="F293" s="18"/>
      <c r="G293" s="18"/>
      <c r="H293" s="18"/>
      <c r="I293" s="18"/>
      <c r="J293" s="18"/>
      <c r="K293" s="18"/>
      <c r="L293" s="18"/>
      <c r="M293" s="7" t="s">
        <v>411</v>
      </c>
    </row>
    <row r="294" spans="1:13" x14ac:dyDescent="0.2">
      <c r="A294" s="8" t="str">
        <f t="shared" si="19"/>
        <v>2025/12末</v>
      </c>
      <c r="B294" s="8" t="str">
        <f t="shared" si="19"/>
        <v>令和7/12末</v>
      </c>
      <c r="C294" s="16">
        <v>292</v>
      </c>
      <c r="D294" s="16">
        <v>409</v>
      </c>
      <c r="E294" s="17" t="s">
        <v>297</v>
      </c>
      <c r="F294" s="16"/>
      <c r="G294" s="16"/>
      <c r="H294" s="16"/>
      <c r="I294" s="16"/>
      <c r="J294" s="16"/>
      <c r="K294" s="16"/>
      <c r="L294" s="16"/>
      <c r="M294" s="9" t="s">
        <v>411</v>
      </c>
    </row>
    <row r="295" spans="1:13" x14ac:dyDescent="0.2">
      <c r="A295" s="10" t="str">
        <f t="shared" si="19"/>
        <v>2025/12末</v>
      </c>
      <c r="B295" s="10" t="str">
        <f t="shared" si="19"/>
        <v>令和7/12末</v>
      </c>
      <c r="C295" s="18">
        <v>293</v>
      </c>
      <c r="D295" s="18">
        <v>410</v>
      </c>
      <c r="E295" s="19" t="s">
        <v>298</v>
      </c>
      <c r="F295" s="18"/>
      <c r="G295" s="18"/>
      <c r="H295" s="18"/>
      <c r="I295" s="18"/>
      <c r="J295" s="18"/>
      <c r="K295" s="18"/>
      <c r="L295" s="18"/>
      <c r="M295" s="7" t="s">
        <v>411</v>
      </c>
    </row>
    <row r="296" spans="1:13" x14ac:dyDescent="0.2">
      <c r="A296" s="8" t="str">
        <f t="shared" si="19"/>
        <v>2025/12末</v>
      </c>
      <c r="B296" s="8" t="str">
        <f t="shared" si="19"/>
        <v>令和7/12末</v>
      </c>
      <c r="C296" s="16">
        <v>294</v>
      </c>
      <c r="D296" s="16">
        <v>411</v>
      </c>
      <c r="E296" s="17" t="s">
        <v>299</v>
      </c>
      <c r="F296" s="16"/>
      <c r="G296" s="16"/>
      <c r="H296" s="16"/>
      <c r="I296" s="16"/>
      <c r="J296" s="16"/>
      <c r="K296" s="16"/>
      <c r="L296" s="16"/>
      <c r="M296" s="9" t="s">
        <v>411</v>
      </c>
    </row>
    <row r="297" spans="1:13" x14ac:dyDescent="0.2">
      <c r="A297" s="10" t="str">
        <f t="shared" si="19"/>
        <v>2025/12末</v>
      </c>
      <c r="B297" s="10" t="str">
        <f t="shared" si="19"/>
        <v>令和7/12末</v>
      </c>
      <c r="C297" s="18">
        <v>295</v>
      </c>
      <c r="D297" s="18">
        <v>412</v>
      </c>
      <c r="E297" s="19" t="s">
        <v>300</v>
      </c>
      <c r="F297" s="18"/>
      <c r="G297" s="18"/>
      <c r="H297" s="18"/>
      <c r="I297" s="18"/>
      <c r="J297" s="18"/>
      <c r="K297" s="18"/>
      <c r="L297" s="18"/>
      <c r="M297" s="7" t="s">
        <v>411</v>
      </c>
    </row>
    <row r="298" spans="1:13" x14ac:dyDescent="0.2">
      <c r="A298" s="8" t="str">
        <f t="shared" si="19"/>
        <v>2025/12末</v>
      </c>
      <c r="B298" s="8" t="str">
        <f t="shared" si="19"/>
        <v>令和7/12末</v>
      </c>
      <c r="C298" s="16">
        <v>296</v>
      </c>
      <c r="D298" s="16">
        <v>413</v>
      </c>
      <c r="E298" s="17" t="s">
        <v>301</v>
      </c>
      <c r="F298" s="16"/>
      <c r="G298" s="16"/>
      <c r="H298" s="16"/>
      <c r="I298" s="16"/>
      <c r="J298" s="16"/>
      <c r="K298" s="16"/>
      <c r="L298" s="16"/>
      <c r="M298" s="9" t="s">
        <v>411</v>
      </c>
    </row>
    <row r="299" spans="1:13" x14ac:dyDescent="0.2">
      <c r="A299" s="10" t="str">
        <f t="shared" si="19"/>
        <v>2025/12末</v>
      </c>
      <c r="B299" s="10" t="str">
        <f t="shared" si="19"/>
        <v>令和7/12末</v>
      </c>
      <c r="C299" s="18">
        <v>297</v>
      </c>
      <c r="D299" s="18">
        <v>414</v>
      </c>
      <c r="E299" s="19" t="s">
        <v>302</v>
      </c>
      <c r="F299" s="18"/>
      <c r="G299" s="18"/>
      <c r="H299" s="18"/>
      <c r="I299" s="18"/>
      <c r="J299" s="18"/>
      <c r="K299" s="18"/>
      <c r="L299" s="18"/>
      <c r="M299" s="7" t="s">
        <v>411</v>
      </c>
    </row>
    <row r="300" spans="1:13" x14ac:dyDescent="0.2">
      <c r="A300" s="8" t="str">
        <f t="shared" si="19"/>
        <v>2025/12末</v>
      </c>
      <c r="B300" s="8" t="str">
        <f t="shared" si="19"/>
        <v>令和7/12末</v>
      </c>
      <c r="C300" s="16">
        <v>298</v>
      </c>
      <c r="D300" s="16">
        <v>415</v>
      </c>
      <c r="E300" s="17" t="s">
        <v>303</v>
      </c>
      <c r="F300" s="16"/>
      <c r="G300" s="16"/>
      <c r="H300" s="16"/>
      <c r="I300" s="16"/>
      <c r="J300" s="16"/>
      <c r="K300" s="16"/>
      <c r="L300" s="16"/>
      <c r="M300" s="9" t="s">
        <v>411</v>
      </c>
    </row>
    <row r="301" spans="1:13" x14ac:dyDescent="0.2">
      <c r="A301" s="10" t="str">
        <f t="shared" si="19"/>
        <v>2025/12末</v>
      </c>
      <c r="B301" s="10" t="str">
        <f t="shared" si="19"/>
        <v>令和7/12末</v>
      </c>
      <c r="C301" s="18">
        <v>299</v>
      </c>
      <c r="D301" s="18">
        <v>416</v>
      </c>
      <c r="E301" s="19" t="s">
        <v>304</v>
      </c>
      <c r="F301" s="18"/>
      <c r="G301" s="18"/>
      <c r="H301" s="18"/>
      <c r="I301" s="18"/>
      <c r="J301" s="18"/>
      <c r="K301" s="18"/>
      <c r="L301" s="18"/>
      <c r="M301" s="7" t="s">
        <v>411</v>
      </c>
    </row>
    <row r="302" spans="1:13" x14ac:dyDescent="0.2">
      <c r="A302" s="8" t="str">
        <f t="shared" si="19"/>
        <v>2025/12末</v>
      </c>
      <c r="B302" s="8" t="str">
        <f t="shared" si="19"/>
        <v>令和7/12末</v>
      </c>
      <c r="C302" s="16">
        <v>300</v>
      </c>
      <c r="D302" s="16">
        <v>417</v>
      </c>
      <c r="E302" s="17" t="s">
        <v>305</v>
      </c>
      <c r="F302" s="16"/>
      <c r="G302" s="16"/>
      <c r="H302" s="16"/>
      <c r="I302" s="16"/>
      <c r="J302" s="16"/>
      <c r="K302" s="16"/>
      <c r="L302" s="16"/>
      <c r="M302" s="9" t="s">
        <v>411</v>
      </c>
    </row>
    <row r="303" spans="1:13" x14ac:dyDescent="0.2">
      <c r="A303" s="10" t="str">
        <f t="shared" si="19"/>
        <v>2025/12末</v>
      </c>
      <c r="B303" s="10" t="str">
        <f t="shared" si="19"/>
        <v>令和7/12末</v>
      </c>
      <c r="C303" s="18">
        <v>301</v>
      </c>
      <c r="D303" s="18">
        <v>418</v>
      </c>
      <c r="E303" s="19" t="s">
        <v>306</v>
      </c>
      <c r="F303" s="18"/>
      <c r="G303" s="18"/>
      <c r="H303" s="18"/>
      <c r="I303" s="18"/>
      <c r="J303" s="18"/>
      <c r="K303" s="18"/>
      <c r="L303" s="18"/>
      <c r="M303" s="7" t="s">
        <v>411</v>
      </c>
    </row>
    <row r="304" spans="1:13" x14ac:dyDescent="0.2">
      <c r="A304" s="8" t="str">
        <f t="shared" si="19"/>
        <v>2025/12末</v>
      </c>
      <c r="B304" s="8" t="str">
        <f t="shared" si="19"/>
        <v>令和7/12末</v>
      </c>
      <c r="C304" s="16">
        <v>302</v>
      </c>
      <c r="D304" s="16">
        <v>419</v>
      </c>
      <c r="E304" s="17" t="s">
        <v>307</v>
      </c>
      <c r="F304" s="16"/>
      <c r="G304" s="16"/>
      <c r="H304" s="16"/>
      <c r="I304" s="16"/>
      <c r="J304" s="16"/>
      <c r="K304" s="16"/>
      <c r="L304" s="16"/>
      <c r="M304" s="9" t="s">
        <v>411</v>
      </c>
    </row>
    <row r="305" spans="1:13" x14ac:dyDescent="0.2">
      <c r="A305" s="10" t="str">
        <f t="shared" si="19"/>
        <v>2025/12末</v>
      </c>
      <c r="B305" s="10" t="str">
        <f t="shared" si="19"/>
        <v>令和7/12末</v>
      </c>
      <c r="C305" s="18">
        <v>303</v>
      </c>
      <c r="D305" s="18">
        <v>500</v>
      </c>
      <c r="E305" s="19" t="s">
        <v>308</v>
      </c>
      <c r="F305" s="18"/>
      <c r="G305" s="18"/>
      <c r="H305" s="18"/>
      <c r="I305" s="18"/>
      <c r="J305" s="18"/>
      <c r="K305" s="18"/>
      <c r="L305" s="18"/>
      <c r="M305" s="7" t="s">
        <v>412</v>
      </c>
    </row>
    <row r="306" spans="1:13" x14ac:dyDescent="0.2">
      <c r="A306" s="8" t="str">
        <f t="shared" si="19"/>
        <v>2025/12末</v>
      </c>
      <c r="B306" s="8" t="str">
        <f t="shared" si="19"/>
        <v>令和7/12末</v>
      </c>
      <c r="C306" s="16">
        <v>304</v>
      </c>
      <c r="D306" s="16">
        <v>501</v>
      </c>
      <c r="E306" s="17" t="s">
        <v>309</v>
      </c>
      <c r="F306" s="16"/>
      <c r="G306" s="16"/>
      <c r="H306" s="16"/>
      <c r="I306" s="16"/>
      <c r="J306" s="16"/>
      <c r="K306" s="16"/>
      <c r="L306" s="16"/>
      <c r="M306" s="9" t="s">
        <v>412</v>
      </c>
    </row>
    <row r="307" spans="1:13" x14ac:dyDescent="0.2">
      <c r="A307" s="10" t="str">
        <f t="shared" si="19"/>
        <v>2025/12末</v>
      </c>
      <c r="B307" s="10" t="str">
        <f t="shared" si="19"/>
        <v>令和7/12末</v>
      </c>
      <c r="C307" s="18">
        <v>305</v>
      </c>
      <c r="D307" s="18">
        <v>502</v>
      </c>
      <c r="E307" s="19" t="s">
        <v>310</v>
      </c>
      <c r="F307" s="18"/>
      <c r="G307" s="18"/>
      <c r="H307" s="18"/>
      <c r="I307" s="18"/>
      <c r="J307" s="18"/>
      <c r="K307" s="18"/>
      <c r="L307" s="18"/>
      <c r="M307" s="7" t="s">
        <v>412</v>
      </c>
    </row>
    <row r="308" spans="1:13" x14ac:dyDescent="0.2">
      <c r="A308" s="8" t="str">
        <f t="shared" si="19"/>
        <v>2025/12末</v>
      </c>
      <c r="B308" s="8" t="str">
        <f t="shared" si="19"/>
        <v>令和7/12末</v>
      </c>
      <c r="C308" s="16">
        <v>306</v>
      </c>
      <c r="D308" s="16">
        <v>503</v>
      </c>
      <c r="E308" s="17" t="s">
        <v>311</v>
      </c>
      <c r="F308" s="16"/>
      <c r="G308" s="16"/>
      <c r="H308" s="16"/>
      <c r="I308" s="16"/>
      <c r="J308" s="16"/>
      <c r="K308" s="16"/>
      <c r="L308" s="16"/>
      <c r="M308" s="9" t="s">
        <v>412</v>
      </c>
    </row>
    <row r="309" spans="1:13" x14ac:dyDescent="0.2">
      <c r="A309" s="10" t="str">
        <f t="shared" ref="A309:B324" si="20">A308</f>
        <v>2025/12末</v>
      </c>
      <c r="B309" s="10" t="str">
        <f t="shared" si="20"/>
        <v>令和7/12末</v>
      </c>
      <c r="C309" s="18">
        <v>307</v>
      </c>
      <c r="D309" s="18">
        <v>504</v>
      </c>
      <c r="E309" s="19" t="s">
        <v>312</v>
      </c>
      <c r="F309" s="18"/>
      <c r="G309" s="18"/>
      <c r="H309" s="18"/>
      <c r="I309" s="18"/>
      <c r="J309" s="18"/>
      <c r="K309" s="18"/>
      <c r="L309" s="18"/>
      <c r="M309" s="7" t="s">
        <v>412</v>
      </c>
    </row>
    <row r="310" spans="1:13" x14ac:dyDescent="0.2">
      <c r="A310" s="8" t="str">
        <f t="shared" si="20"/>
        <v>2025/12末</v>
      </c>
      <c r="B310" s="8" t="str">
        <f t="shared" si="20"/>
        <v>令和7/12末</v>
      </c>
      <c r="C310" s="16">
        <v>308</v>
      </c>
      <c r="D310" s="16">
        <v>505</v>
      </c>
      <c r="E310" s="17" t="s">
        <v>313</v>
      </c>
      <c r="F310" s="16"/>
      <c r="G310" s="16"/>
      <c r="H310" s="16"/>
      <c r="I310" s="16"/>
      <c r="J310" s="16"/>
      <c r="K310" s="16"/>
      <c r="L310" s="16"/>
      <c r="M310" s="9" t="s">
        <v>412</v>
      </c>
    </row>
    <row r="311" spans="1:13" x14ac:dyDescent="0.2">
      <c r="A311" s="10" t="str">
        <f t="shared" si="20"/>
        <v>2025/12末</v>
      </c>
      <c r="B311" s="10" t="str">
        <f t="shared" si="20"/>
        <v>令和7/12末</v>
      </c>
      <c r="C311" s="18">
        <v>309</v>
      </c>
      <c r="D311" s="18">
        <v>506</v>
      </c>
      <c r="E311" s="19" t="s">
        <v>314</v>
      </c>
      <c r="F311" s="18"/>
      <c r="G311" s="18"/>
      <c r="H311" s="18"/>
      <c r="I311" s="18"/>
      <c r="J311" s="18"/>
      <c r="K311" s="18"/>
      <c r="L311" s="18"/>
      <c r="M311" s="7" t="s">
        <v>412</v>
      </c>
    </row>
    <row r="312" spans="1:13" x14ac:dyDescent="0.2">
      <c r="A312" s="8" t="str">
        <f t="shared" si="20"/>
        <v>2025/12末</v>
      </c>
      <c r="B312" s="8" t="str">
        <f t="shared" si="20"/>
        <v>令和7/12末</v>
      </c>
      <c r="C312" s="16">
        <v>310</v>
      </c>
      <c r="D312" s="16">
        <v>507</v>
      </c>
      <c r="E312" s="17" t="s">
        <v>315</v>
      </c>
      <c r="F312" s="16"/>
      <c r="G312" s="16"/>
      <c r="H312" s="16"/>
      <c r="I312" s="16"/>
      <c r="J312" s="16"/>
      <c r="K312" s="16"/>
      <c r="L312" s="16"/>
      <c r="M312" s="9" t="s">
        <v>412</v>
      </c>
    </row>
    <row r="313" spans="1:13" x14ac:dyDescent="0.2">
      <c r="A313" s="10" t="str">
        <f t="shared" si="20"/>
        <v>2025/12末</v>
      </c>
      <c r="B313" s="10" t="str">
        <f t="shared" si="20"/>
        <v>令和7/12末</v>
      </c>
      <c r="C313" s="18">
        <v>311</v>
      </c>
      <c r="D313" s="18">
        <v>508</v>
      </c>
      <c r="E313" s="19" t="s">
        <v>316</v>
      </c>
      <c r="F313" s="18"/>
      <c r="G313" s="18"/>
      <c r="H313" s="18"/>
      <c r="I313" s="18"/>
      <c r="J313" s="18"/>
      <c r="K313" s="18"/>
      <c r="L313" s="18"/>
      <c r="M313" s="7" t="s">
        <v>412</v>
      </c>
    </row>
    <row r="314" spans="1:13" x14ac:dyDescent="0.2">
      <c r="A314" s="8" t="str">
        <f t="shared" si="20"/>
        <v>2025/12末</v>
      </c>
      <c r="B314" s="8" t="str">
        <f t="shared" si="20"/>
        <v>令和7/12末</v>
      </c>
      <c r="C314" s="16">
        <v>312</v>
      </c>
      <c r="D314" s="16">
        <v>509</v>
      </c>
      <c r="E314" s="17" t="s">
        <v>317</v>
      </c>
      <c r="F314" s="16"/>
      <c r="G314" s="16"/>
      <c r="H314" s="16"/>
      <c r="I314" s="16"/>
      <c r="J314" s="16"/>
      <c r="K314" s="16"/>
      <c r="L314" s="16"/>
      <c r="M314" s="9" t="s">
        <v>412</v>
      </c>
    </row>
    <row r="315" spans="1:13" x14ac:dyDescent="0.2">
      <c r="A315" s="10" t="str">
        <f t="shared" si="20"/>
        <v>2025/12末</v>
      </c>
      <c r="B315" s="10" t="str">
        <f t="shared" si="20"/>
        <v>令和7/12末</v>
      </c>
      <c r="C315" s="18">
        <v>313</v>
      </c>
      <c r="D315" s="18">
        <v>510</v>
      </c>
      <c r="E315" s="19" t="s">
        <v>318</v>
      </c>
      <c r="F315" s="18"/>
      <c r="G315" s="18"/>
      <c r="H315" s="18"/>
      <c r="I315" s="18"/>
      <c r="J315" s="18"/>
      <c r="K315" s="18"/>
      <c r="L315" s="18"/>
      <c r="M315" s="7" t="s">
        <v>412</v>
      </c>
    </row>
    <row r="316" spans="1:13" x14ac:dyDescent="0.2">
      <c r="A316" s="8" t="str">
        <f t="shared" si="20"/>
        <v>2025/12末</v>
      </c>
      <c r="B316" s="8" t="str">
        <f t="shared" si="20"/>
        <v>令和7/12末</v>
      </c>
      <c r="C316" s="16">
        <v>314</v>
      </c>
      <c r="D316" s="16">
        <v>511</v>
      </c>
      <c r="E316" s="17" t="s">
        <v>319</v>
      </c>
      <c r="F316" s="16"/>
      <c r="G316" s="16"/>
      <c r="H316" s="16"/>
      <c r="I316" s="16"/>
      <c r="J316" s="16"/>
      <c r="K316" s="16"/>
      <c r="L316" s="16"/>
      <c r="M316" s="9" t="s">
        <v>412</v>
      </c>
    </row>
    <row r="317" spans="1:13" x14ac:dyDescent="0.2">
      <c r="A317" s="10" t="str">
        <f t="shared" si="20"/>
        <v>2025/12末</v>
      </c>
      <c r="B317" s="10" t="str">
        <f t="shared" si="20"/>
        <v>令和7/12末</v>
      </c>
      <c r="C317" s="18">
        <v>315</v>
      </c>
      <c r="D317" s="18">
        <v>512</v>
      </c>
      <c r="E317" s="19" t="s">
        <v>320</v>
      </c>
      <c r="F317" s="18"/>
      <c r="G317" s="18"/>
      <c r="H317" s="18"/>
      <c r="I317" s="18"/>
      <c r="J317" s="18"/>
      <c r="K317" s="18"/>
      <c r="L317" s="18"/>
      <c r="M317" s="7" t="s">
        <v>412</v>
      </c>
    </row>
    <row r="318" spans="1:13" x14ac:dyDescent="0.2">
      <c r="A318" s="8" t="str">
        <f t="shared" si="20"/>
        <v>2025/12末</v>
      </c>
      <c r="B318" s="8" t="str">
        <f t="shared" si="20"/>
        <v>令和7/12末</v>
      </c>
      <c r="C318" s="16">
        <v>316</v>
      </c>
      <c r="D318" s="16">
        <v>513</v>
      </c>
      <c r="E318" s="17" t="s">
        <v>321</v>
      </c>
      <c r="F318" s="16"/>
      <c r="G318" s="16"/>
      <c r="H318" s="16"/>
      <c r="I318" s="16"/>
      <c r="J318" s="16"/>
      <c r="K318" s="16"/>
      <c r="L318" s="16"/>
      <c r="M318" s="9" t="s">
        <v>412</v>
      </c>
    </row>
    <row r="319" spans="1:13" x14ac:dyDescent="0.2">
      <c r="A319" s="10" t="str">
        <f t="shared" si="20"/>
        <v>2025/12末</v>
      </c>
      <c r="B319" s="10" t="str">
        <f t="shared" si="20"/>
        <v>令和7/12末</v>
      </c>
      <c r="C319" s="18">
        <v>317</v>
      </c>
      <c r="D319" s="18">
        <v>514</v>
      </c>
      <c r="E319" s="19" t="s">
        <v>322</v>
      </c>
      <c r="F319" s="18"/>
      <c r="G319" s="18"/>
      <c r="H319" s="18"/>
      <c r="I319" s="18"/>
      <c r="J319" s="18"/>
      <c r="K319" s="18"/>
      <c r="L319" s="18"/>
      <c r="M319" s="7" t="s">
        <v>412</v>
      </c>
    </row>
    <row r="320" spans="1:13" x14ac:dyDescent="0.2">
      <c r="A320" s="8" t="str">
        <f t="shared" si="20"/>
        <v>2025/12末</v>
      </c>
      <c r="B320" s="8" t="str">
        <f t="shared" si="20"/>
        <v>令和7/12末</v>
      </c>
      <c r="C320" s="16">
        <v>318</v>
      </c>
      <c r="D320" s="16">
        <v>515</v>
      </c>
      <c r="E320" s="17" t="s">
        <v>323</v>
      </c>
      <c r="F320" s="16"/>
      <c r="G320" s="16"/>
      <c r="H320" s="16"/>
      <c r="I320" s="16"/>
      <c r="J320" s="16"/>
      <c r="K320" s="16"/>
      <c r="L320" s="16"/>
      <c r="M320" s="9" t="s">
        <v>412</v>
      </c>
    </row>
    <row r="321" spans="1:13" x14ac:dyDescent="0.2">
      <c r="A321" s="10" t="str">
        <f t="shared" si="20"/>
        <v>2025/12末</v>
      </c>
      <c r="B321" s="10" t="str">
        <f t="shared" si="20"/>
        <v>令和7/12末</v>
      </c>
      <c r="C321" s="18">
        <v>319</v>
      </c>
      <c r="D321" s="18">
        <v>516</v>
      </c>
      <c r="E321" s="19" t="s">
        <v>324</v>
      </c>
      <c r="F321" s="18"/>
      <c r="G321" s="18"/>
      <c r="H321" s="18"/>
      <c r="I321" s="18"/>
      <c r="J321" s="18"/>
      <c r="K321" s="18"/>
      <c r="L321" s="18"/>
      <c r="M321" s="7" t="s">
        <v>412</v>
      </c>
    </row>
    <row r="322" spans="1:13" x14ac:dyDescent="0.2">
      <c r="A322" s="8" t="str">
        <f t="shared" si="20"/>
        <v>2025/12末</v>
      </c>
      <c r="B322" s="8" t="str">
        <f t="shared" si="20"/>
        <v>令和7/12末</v>
      </c>
      <c r="C322" s="16">
        <v>320</v>
      </c>
      <c r="D322" s="16">
        <v>517</v>
      </c>
      <c r="E322" s="17" t="s">
        <v>325</v>
      </c>
      <c r="F322" s="16"/>
      <c r="G322" s="16"/>
      <c r="H322" s="16"/>
      <c r="I322" s="16"/>
      <c r="J322" s="16"/>
      <c r="K322" s="16"/>
      <c r="L322" s="16"/>
      <c r="M322" s="9" t="s">
        <v>412</v>
      </c>
    </row>
    <row r="323" spans="1:13" x14ac:dyDescent="0.2">
      <c r="A323" s="10" t="str">
        <f t="shared" si="20"/>
        <v>2025/12末</v>
      </c>
      <c r="B323" s="10" t="str">
        <f t="shared" si="20"/>
        <v>令和7/12末</v>
      </c>
      <c r="C323" s="18">
        <v>321</v>
      </c>
      <c r="D323" s="18">
        <v>518</v>
      </c>
      <c r="E323" s="19" t="s">
        <v>326</v>
      </c>
      <c r="F323" s="18"/>
      <c r="G323" s="18"/>
      <c r="H323" s="18"/>
      <c r="I323" s="18"/>
      <c r="J323" s="18"/>
      <c r="K323" s="18"/>
      <c r="L323" s="18"/>
      <c r="M323" s="7" t="s">
        <v>412</v>
      </c>
    </row>
    <row r="324" spans="1:13" x14ac:dyDescent="0.2">
      <c r="A324" s="8" t="str">
        <f t="shared" si="20"/>
        <v>2025/12末</v>
      </c>
      <c r="B324" s="8" t="str">
        <f t="shared" si="20"/>
        <v>令和7/12末</v>
      </c>
      <c r="C324" s="16">
        <v>322</v>
      </c>
      <c r="D324" s="16">
        <v>519</v>
      </c>
      <c r="E324" s="17" t="s">
        <v>327</v>
      </c>
      <c r="F324" s="16"/>
      <c r="G324" s="16"/>
      <c r="H324" s="16"/>
      <c r="I324" s="16"/>
      <c r="J324" s="16"/>
      <c r="K324" s="16"/>
      <c r="L324" s="16"/>
      <c r="M324" s="9" t="s">
        <v>412</v>
      </c>
    </row>
    <row r="325" spans="1:13" x14ac:dyDescent="0.2">
      <c r="A325" s="10" t="str">
        <f t="shared" ref="A325:B340" si="21">A324</f>
        <v>2025/12末</v>
      </c>
      <c r="B325" s="10" t="str">
        <f t="shared" si="21"/>
        <v>令和7/12末</v>
      </c>
      <c r="C325" s="18">
        <v>323</v>
      </c>
      <c r="D325" s="18">
        <v>520</v>
      </c>
      <c r="E325" s="19" t="s">
        <v>328</v>
      </c>
      <c r="F325" s="18"/>
      <c r="G325" s="18"/>
      <c r="H325" s="18"/>
      <c r="I325" s="18"/>
      <c r="J325" s="18"/>
      <c r="K325" s="18"/>
      <c r="L325" s="18"/>
      <c r="M325" s="7" t="s">
        <v>412</v>
      </c>
    </row>
    <row r="326" spans="1:13" x14ac:dyDescent="0.2">
      <c r="A326" s="8" t="str">
        <f t="shared" si="21"/>
        <v>2025/12末</v>
      </c>
      <c r="B326" s="8" t="str">
        <f t="shared" si="21"/>
        <v>令和7/12末</v>
      </c>
      <c r="C326" s="16">
        <v>324</v>
      </c>
      <c r="D326" s="16">
        <v>521</v>
      </c>
      <c r="E326" s="17" t="s">
        <v>329</v>
      </c>
      <c r="F326" s="16"/>
      <c r="G326" s="16"/>
      <c r="H326" s="16"/>
      <c r="I326" s="16"/>
      <c r="J326" s="16"/>
      <c r="K326" s="16"/>
      <c r="L326" s="16"/>
      <c r="M326" s="9" t="s">
        <v>412</v>
      </c>
    </row>
    <row r="327" spans="1:13" x14ac:dyDescent="0.2">
      <c r="A327" s="10" t="str">
        <f t="shared" si="21"/>
        <v>2025/12末</v>
      </c>
      <c r="B327" s="10" t="str">
        <f t="shared" si="21"/>
        <v>令和7/12末</v>
      </c>
      <c r="C327" s="18">
        <v>325</v>
      </c>
      <c r="D327" s="18">
        <v>522</v>
      </c>
      <c r="E327" s="19" t="s">
        <v>330</v>
      </c>
      <c r="F327" s="18"/>
      <c r="G327" s="18"/>
      <c r="H327" s="18"/>
      <c r="I327" s="18"/>
      <c r="J327" s="18"/>
      <c r="K327" s="18"/>
      <c r="L327" s="18"/>
      <c r="M327" s="7" t="s">
        <v>412</v>
      </c>
    </row>
    <row r="328" spans="1:13" x14ac:dyDescent="0.2">
      <c r="A328" s="8" t="str">
        <f t="shared" si="21"/>
        <v>2025/12末</v>
      </c>
      <c r="B328" s="8" t="str">
        <f t="shared" si="21"/>
        <v>令和7/12末</v>
      </c>
      <c r="C328" s="16">
        <v>326</v>
      </c>
      <c r="D328" s="16">
        <v>523</v>
      </c>
      <c r="E328" s="17" t="s">
        <v>331</v>
      </c>
      <c r="F328" s="16"/>
      <c r="G328" s="16"/>
      <c r="H328" s="16"/>
      <c r="I328" s="16"/>
      <c r="J328" s="16"/>
      <c r="K328" s="16"/>
      <c r="L328" s="16"/>
      <c r="M328" s="9" t="s">
        <v>412</v>
      </c>
    </row>
    <row r="329" spans="1:13" x14ac:dyDescent="0.2">
      <c r="A329" s="10" t="str">
        <f t="shared" si="21"/>
        <v>2025/12末</v>
      </c>
      <c r="B329" s="10" t="str">
        <f t="shared" si="21"/>
        <v>令和7/12末</v>
      </c>
      <c r="C329" s="18">
        <v>327</v>
      </c>
      <c r="D329" s="18">
        <v>524</v>
      </c>
      <c r="E329" s="19" t="s">
        <v>332</v>
      </c>
      <c r="F329" s="18"/>
      <c r="G329" s="18"/>
      <c r="H329" s="18"/>
      <c r="I329" s="18"/>
      <c r="J329" s="18"/>
      <c r="K329" s="18"/>
      <c r="L329" s="18"/>
      <c r="M329" s="7" t="s">
        <v>412</v>
      </c>
    </row>
    <row r="330" spans="1:13" x14ac:dyDescent="0.2">
      <c r="A330" s="8" t="str">
        <f t="shared" si="21"/>
        <v>2025/12末</v>
      </c>
      <c r="B330" s="8" t="str">
        <f t="shared" si="21"/>
        <v>令和7/12末</v>
      </c>
      <c r="C330" s="16">
        <v>328</v>
      </c>
      <c r="D330" s="16">
        <v>525</v>
      </c>
      <c r="E330" s="17" t="s">
        <v>333</v>
      </c>
      <c r="F330" s="16"/>
      <c r="G330" s="16"/>
      <c r="H330" s="16"/>
      <c r="I330" s="16"/>
      <c r="J330" s="16"/>
      <c r="K330" s="16"/>
      <c r="L330" s="16"/>
      <c r="M330" s="9" t="s">
        <v>412</v>
      </c>
    </row>
    <row r="331" spans="1:13" x14ac:dyDescent="0.2">
      <c r="A331" s="10" t="str">
        <f t="shared" si="21"/>
        <v>2025/12末</v>
      </c>
      <c r="B331" s="10" t="str">
        <f t="shared" si="21"/>
        <v>令和7/12末</v>
      </c>
      <c r="C331" s="18">
        <v>329</v>
      </c>
      <c r="D331" s="18">
        <v>526</v>
      </c>
      <c r="E331" s="19" t="s">
        <v>334</v>
      </c>
      <c r="F331" s="18"/>
      <c r="G331" s="18"/>
      <c r="H331" s="18"/>
      <c r="I331" s="18"/>
      <c r="J331" s="18"/>
      <c r="K331" s="18"/>
      <c r="L331" s="18"/>
      <c r="M331" s="7" t="s">
        <v>412</v>
      </c>
    </row>
    <row r="332" spans="1:13" x14ac:dyDescent="0.2">
      <c r="A332" s="8" t="str">
        <f t="shared" si="21"/>
        <v>2025/12末</v>
      </c>
      <c r="B332" s="8" t="str">
        <f t="shared" si="21"/>
        <v>令和7/12末</v>
      </c>
      <c r="C332" s="16">
        <v>330</v>
      </c>
      <c r="D332" s="16">
        <v>527</v>
      </c>
      <c r="E332" s="17" t="s">
        <v>335</v>
      </c>
      <c r="F332" s="16"/>
      <c r="G332" s="16"/>
      <c r="H332" s="16"/>
      <c r="I332" s="16"/>
      <c r="J332" s="16"/>
      <c r="K332" s="16"/>
      <c r="L332" s="16"/>
      <c r="M332" s="9" t="s">
        <v>412</v>
      </c>
    </row>
    <row r="333" spans="1:13" x14ac:dyDescent="0.2">
      <c r="A333" s="10" t="str">
        <f t="shared" si="21"/>
        <v>2025/12末</v>
      </c>
      <c r="B333" s="10" t="str">
        <f t="shared" si="21"/>
        <v>令和7/12末</v>
      </c>
      <c r="C333" s="18">
        <v>331</v>
      </c>
      <c r="D333" s="18">
        <v>528</v>
      </c>
      <c r="E333" s="19" t="s">
        <v>336</v>
      </c>
      <c r="F333" s="18"/>
      <c r="G333" s="18"/>
      <c r="H333" s="18"/>
      <c r="I333" s="18"/>
      <c r="J333" s="18"/>
      <c r="K333" s="18"/>
      <c r="L333" s="18"/>
      <c r="M333" s="7" t="s">
        <v>412</v>
      </c>
    </row>
    <row r="334" spans="1:13" x14ac:dyDescent="0.2">
      <c r="A334" s="8" t="str">
        <f t="shared" si="21"/>
        <v>2025/12末</v>
      </c>
      <c r="B334" s="8" t="str">
        <f t="shared" si="21"/>
        <v>令和7/12末</v>
      </c>
      <c r="C334" s="16">
        <v>332</v>
      </c>
      <c r="D334" s="16">
        <v>529</v>
      </c>
      <c r="E334" s="17" t="s">
        <v>337</v>
      </c>
      <c r="F334" s="16"/>
      <c r="G334" s="16"/>
      <c r="H334" s="16"/>
      <c r="I334" s="16"/>
      <c r="J334" s="16"/>
      <c r="K334" s="16"/>
      <c r="L334" s="16"/>
      <c r="M334" s="9" t="s">
        <v>412</v>
      </c>
    </row>
    <row r="335" spans="1:13" x14ac:dyDescent="0.2">
      <c r="A335" s="10" t="str">
        <f t="shared" si="21"/>
        <v>2025/12末</v>
      </c>
      <c r="B335" s="10" t="str">
        <f t="shared" si="21"/>
        <v>令和7/12末</v>
      </c>
      <c r="C335" s="18">
        <v>333</v>
      </c>
      <c r="D335" s="18">
        <v>530</v>
      </c>
      <c r="E335" s="19" t="s">
        <v>338</v>
      </c>
      <c r="F335" s="18"/>
      <c r="G335" s="18"/>
      <c r="H335" s="18"/>
      <c r="I335" s="18"/>
      <c r="J335" s="18"/>
      <c r="K335" s="18"/>
      <c r="L335" s="18"/>
      <c r="M335" s="7" t="s">
        <v>412</v>
      </c>
    </row>
    <row r="336" spans="1:13" x14ac:dyDescent="0.2">
      <c r="A336" s="8" t="str">
        <f t="shared" si="21"/>
        <v>2025/12末</v>
      </c>
      <c r="B336" s="8" t="str">
        <f t="shared" si="21"/>
        <v>令和7/12末</v>
      </c>
      <c r="C336" s="16">
        <v>334</v>
      </c>
      <c r="D336" s="16">
        <v>531</v>
      </c>
      <c r="E336" s="17" t="s">
        <v>339</v>
      </c>
      <c r="F336" s="16"/>
      <c r="G336" s="16"/>
      <c r="H336" s="16"/>
      <c r="I336" s="16"/>
      <c r="J336" s="16"/>
      <c r="K336" s="16"/>
      <c r="L336" s="16"/>
      <c r="M336" s="9" t="s">
        <v>412</v>
      </c>
    </row>
    <row r="337" spans="1:13" x14ac:dyDescent="0.2">
      <c r="A337" s="10" t="str">
        <f t="shared" si="21"/>
        <v>2025/12末</v>
      </c>
      <c r="B337" s="10" t="str">
        <f t="shared" si="21"/>
        <v>令和7/12末</v>
      </c>
      <c r="C337" s="18">
        <v>335</v>
      </c>
      <c r="D337" s="18">
        <v>532</v>
      </c>
      <c r="E337" s="19" t="s">
        <v>340</v>
      </c>
      <c r="F337" s="18"/>
      <c r="G337" s="18"/>
      <c r="H337" s="18"/>
      <c r="I337" s="18"/>
      <c r="J337" s="18"/>
      <c r="K337" s="18"/>
      <c r="L337" s="18"/>
      <c r="M337" s="7" t="s">
        <v>412</v>
      </c>
    </row>
    <row r="338" spans="1:13" x14ac:dyDescent="0.2">
      <c r="A338" s="8" t="str">
        <f t="shared" si="21"/>
        <v>2025/12末</v>
      </c>
      <c r="B338" s="8" t="str">
        <f t="shared" si="21"/>
        <v>令和7/12末</v>
      </c>
      <c r="C338" s="16">
        <v>336</v>
      </c>
      <c r="D338" s="16">
        <v>533</v>
      </c>
      <c r="E338" s="17" t="s">
        <v>341</v>
      </c>
      <c r="F338" s="16"/>
      <c r="G338" s="16"/>
      <c r="H338" s="16"/>
      <c r="I338" s="16"/>
      <c r="J338" s="16"/>
      <c r="K338" s="16"/>
      <c r="L338" s="16"/>
      <c r="M338" s="9" t="s">
        <v>412</v>
      </c>
    </row>
    <row r="339" spans="1:13" x14ac:dyDescent="0.2">
      <c r="A339" s="10" t="str">
        <f t="shared" si="21"/>
        <v>2025/12末</v>
      </c>
      <c r="B339" s="10" t="str">
        <f t="shared" si="21"/>
        <v>令和7/12末</v>
      </c>
      <c r="C339" s="18">
        <v>337</v>
      </c>
      <c r="D339" s="18">
        <v>534</v>
      </c>
      <c r="E339" s="19" t="s">
        <v>342</v>
      </c>
      <c r="F339" s="18"/>
      <c r="G339" s="18"/>
      <c r="H339" s="18"/>
      <c r="I339" s="18"/>
      <c r="J339" s="18"/>
      <c r="K339" s="18"/>
      <c r="L339" s="18"/>
      <c r="M339" s="7" t="s">
        <v>412</v>
      </c>
    </row>
    <row r="340" spans="1:13" x14ac:dyDescent="0.2">
      <c r="A340" s="8" t="str">
        <f t="shared" si="21"/>
        <v>2025/12末</v>
      </c>
      <c r="B340" s="8" t="str">
        <f t="shared" si="21"/>
        <v>令和7/12末</v>
      </c>
      <c r="C340" s="16">
        <v>338</v>
      </c>
      <c r="D340" s="16">
        <v>535</v>
      </c>
      <c r="E340" s="17" t="s">
        <v>343</v>
      </c>
      <c r="F340" s="16"/>
      <c r="G340" s="16"/>
      <c r="H340" s="16"/>
      <c r="I340" s="16"/>
      <c r="J340" s="16"/>
      <c r="K340" s="16"/>
      <c r="L340" s="16"/>
      <c r="M340" s="9" t="s">
        <v>412</v>
      </c>
    </row>
    <row r="341" spans="1:13" x14ac:dyDescent="0.2">
      <c r="A341" s="10" t="str">
        <f t="shared" ref="A341:B346" si="22">A340</f>
        <v>2025/12末</v>
      </c>
      <c r="B341" s="10" t="str">
        <f t="shared" si="22"/>
        <v>令和7/12末</v>
      </c>
      <c r="C341" s="18">
        <v>339</v>
      </c>
      <c r="D341" s="18">
        <v>536</v>
      </c>
      <c r="E341" s="19" t="s">
        <v>344</v>
      </c>
      <c r="F341" s="18"/>
      <c r="G341" s="18"/>
      <c r="H341" s="18"/>
      <c r="I341" s="18"/>
      <c r="J341" s="18"/>
      <c r="K341" s="18"/>
      <c r="L341" s="18"/>
      <c r="M341" s="7" t="s">
        <v>412</v>
      </c>
    </row>
    <row r="342" spans="1:13" x14ac:dyDescent="0.2">
      <c r="A342" s="8" t="str">
        <f t="shared" si="22"/>
        <v>2025/12末</v>
      </c>
      <c r="B342" s="8" t="str">
        <f t="shared" si="22"/>
        <v>令和7/12末</v>
      </c>
      <c r="C342" s="16">
        <v>340</v>
      </c>
      <c r="D342" s="16">
        <v>537</v>
      </c>
      <c r="E342" s="17" t="s">
        <v>345</v>
      </c>
      <c r="F342" s="16"/>
      <c r="G342" s="16"/>
      <c r="H342" s="16"/>
      <c r="I342" s="16"/>
      <c r="J342" s="16"/>
      <c r="K342" s="16"/>
      <c r="L342" s="16"/>
      <c r="M342" s="9" t="s">
        <v>412</v>
      </c>
    </row>
    <row r="343" spans="1:13" x14ac:dyDescent="0.2">
      <c r="A343" s="10" t="str">
        <f t="shared" si="22"/>
        <v>2025/12末</v>
      </c>
      <c r="B343" s="10" t="str">
        <f t="shared" si="22"/>
        <v>令和7/12末</v>
      </c>
      <c r="C343" s="18">
        <v>341</v>
      </c>
      <c r="D343" s="18">
        <v>538</v>
      </c>
      <c r="E343" s="19" t="s">
        <v>346</v>
      </c>
      <c r="F343" s="18"/>
      <c r="G343" s="18"/>
      <c r="H343" s="18"/>
      <c r="I343" s="18"/>
      <c r="J343" s="18"/>
      <c r="K343" s="18"/>
      <c r="L343" s="18"/>
      <c r="M343" s="7" t="s">
        <v>412</v>
      </c>
    </row>
    <row r="344" spans="1:13" x14ac:dyDescent="0.2">
      <c r="A344" s="8" t="str">
        <f t="shared" si="22"/>
        <v>2025/12末</v>
      </c>
      <c r="B344" s="8" t="str">
        <f t="shared" si="22"/>
        <v>令和7/12末</v>
      </c>
      <c r="C344" s="16">
        <v>342</v>
      </c>
      <c r="D344" s="16">
        <v>539</v>
      </c>
      <c r="E344" s="17" t="s">
        <v>347</v>
      </c>
      <c r="F344" s="16"/>
      <c r="G344" s="16"/>
      <c r="H344" s="16"/>
      <c r="I344" s="16"/>
      <c r="J344" s="16"/>
      <c r="K344" s="16"/>
      <c r="L344" s="16"/>
      <c r="M344" s="9" t="s">
        <v>412</v>
      </c>
    </row>
    <row r="345" spans="1:13" x14ac:dyDescent="0.2">
      <c r="A345" s="10" t="str">
        <f t="shared" si="22"/>
        <v>2025/12末</v>
      </c>
      <c r="B345" s="10" t="str">
        <f t="shared" si="22"/>
        <v>令和7/12末</v>
      </c>
      <c r="C345" s="18">
        <v>343</v>
      </c>
      <c r="D345" s="18">
        <v>540</v>
      </c>
      <c r="E345" s="19" t="s">
        <v>348</v>
      </c>
      <c r="F345" s="18"/>
      <c r="G345" s="18"/>
      <c r="H345" s="18"/>
      <c r="I345" s="18"/>
      <c r="J345" s="18"/>
      <c r="K345" s="18"/>
      <c r="L345" s="18"/>
      <c r="M345" s="7" t="s">
        <v>412</v>
      </c>
    </row>
    <row r="346" spans="1:13" x14ac:dyDescent="0.2">
      <c r="A346" s="11" t="str">
        <f t="shared" si="22"/>
        <v>2025/12末</v>
      </c>
      <c r="B346" s="11" t="str">
        <f t="shared" si="22"/>
        <v>令和7/12末</v>
      </c>
      <c r="C346" s="20">
        <v>344</v>
      </c>
      <c r="D346" s="20">
        <v>541</v>
      </c>
      <c r="E346" s="21" t="s">
        <v>349</v>
      </c>
      <c r="F346" s="20"/>
      <c r="G346" s="20"/>
      <c r="H346" s="20"/>
      <c r="I346" s="20"/>
      <c r="J346" s="20"/>
      <c r="K346" s="20"/>
      <c r="L346" s="20"/>
      <c r="M346" s="5" t="s">
        <v>412</v>
      </c>
    </row>
  </sheetData>
  <sheetProtection algorithmName="SHA-512" hashValue="uYUqef0fIFySzpV76ZRtpuO2EYbJymwUtst/DZ6Buzn+PBdvdbmhNWs7eI8hgENzryohjCAyeD6VXxUZHc1zAQ==" saltValue="mechHqF5VxSnx3GmVgWC4w==" spinCount="100000" sheet="1" objects="1" scenarios="1" autoFilter="0"/>
  <phoneticPr fontId="3"/>
  <pageMargins left="0.7" right="0.7" top="0.75" bottom="0.75" header="0.3" footer="0.3"/>
  <pageSetup paperSize="9" orientation="portrait" r:id="rId1"/>
  <drawing r:id="rId2"/>
  <tableParts count="1">
    <tablePart r:id="rId3"/>
  </tableParts>
  <extLst>
    <ext xmlns:x15="http://schemas.microsoft.com/office/spreadsheetml/2010/11/main" uri="{3A4CF648-6AED-40f4-86FF-DC5316D8AED3}">
      <x14:slicerList xmlns:x14="http://schemas.microsoft.com/office/spreadsheetml/2009/9/main">
        <x14:slicer r:id="rId4"/>
      </x14:slicerList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FF0000"/>
  </sheetPr>
  <dimension ref="A1:D345"/>
  <sheetViews>
    <sheetView workbookViewId="0">
      <pane ySplit="1" topLeftCell="A2" activePane="bottomLeft" state="frozen"/>
      <selection pane="bottomLeft"/>
    </sheetView>
  </sheetViews>
  <sheetFormatPr defaultRowHeight="13.2" x14ac:dyDescent="0.2"/>
  <cols>
    <col min="1" max="1" width="5.21875" customWidth="1"/>
    <col min="2" max="2" width="8.77734375" customWidth="1"/>
    <col min="3" max="3" width="18.44140625" customWidth="1"/>
    <col min="4" max="4" width="9.77734375" bestFit="1" customWidth="1"/>
  </cols>
  <sheetData>
    <row r="1" spans="1:4" x14ac:dyDescent="0.2">
      <c r="A1" s="2" t="s">
        <v>14</v>
      </c>
      <c r="B1" s="22" t="s">
        <v>15</v>
      </c>
      <c r="C1" s="22" t="s">
        <v>16</v>
      </c>
      <c r="D1" s="23" t="s">
        <v>430</v>
      </c>
    </row>
    <row r="2" spans="1:4" x14ac:dyDescent="0.2">
      <c r="A2" s="3">
        <v>1</v>
      </c>
      <c r="B2" s="3">
        <v>1</v>
      </c>
      <c r="C2" s="4" t="s">
        <v>42</v>
      </c>
      <c r="D2" s="12" t="s">
        <v>396</v>
      </c>
    </row>
    <row r="3" spans="1:4" x14ac:dyDescent="0.2">
      <c r="A3" s="3">
        <v>2</v>
      </c>
      <c r="B3" s="3">
        <v>2</v>
      </c>
      <c r="C3" s="4" t="s">
        <v>43</v>
      </c>
      <c r="D3" s="9" t="s">
        <v>396</v>
      </c>
    </row>
    <row r="4" spans="1:4" x14ac:dyDescent="0.2">
      <c r="A4" s="3">
        <v>3</v>
      </c>
      <c r="B4" s="3">
        <v>3</v>
      </c>
      <c r="C4" s="4" t="s">
        <v>44</v>
      </c>
      <c r="D4" s="9" t="s">
        <v>396</v>
      </c>
    </row>
    <row r="5" spans="1:4" x14ac:dyDescent="0.2">
      <c r="A5" s="3">
        <v>4</v>
      </c>
      <c r="B5" s="3">
        <v>4</v>
      </c>
      <c r="C5" s="4" t="s">
        <v>45</v>
      </c>
      <c r="D5" s="9" t="s">
        <v>396</v>
      </c>
    </row>
    <row r="6" spans="1:4" x14ac:dyDescent="0.2">
      <c r="A6" s="3">
        <v>5</v>
      </c>
      <c r="B6" s="3">
        <v>5</v>
      </c>
      <c r="C6" s="4" t="s">
        <v>46</v>
      </c>
      <c r="D6" s="9" t="s">
        <v>396</v>
      </c>
    </row>
    <row r="7" spans="1:4" x14ac:dyDescent="0.2">
      <c r="A7" s="3">
        <v>6</v>
      </c>
      <c r="B7" s="3">
        <v>6</v>
      </c>
      <c r="C7" s="4" t="s">
        <v>47</v>
      </c>
      <c r="D7" s="9" t="s">
        <v>396</v>
      </c>
    </row>
    <row r="8" spans="1:4" x14ac:dyDescent="0.2">
      <c r="A8" s="3">
        <v>7</v>
      </c>
      <c r="B8" s="3">
        <v>7</v>
      </c>
      <c r="C8" s="4" t="s">
        <v>48</v>
      </c>
      <c r="D8" s="9" t="s">
        <v>396</v>
      </c>
    </row>
    <row r="9" spans="1:4" x14ac:dyDescent="0.2">
      <c r="A9" s="3">
        <v>8</v>
      </c>
      <c r="B9" s="3">
        <v>8</v>
      </c>
      <c r="C9" s="4" t="s">
        <v>49</v>
      </c>
      <c r="D9" s="9" t="s">
        <v>396</v>
      </c>
    </row>
    <row r="10" spans="1:4" x14ac:dyDescent="0.2">
      <c r="A10" s="3">
        <v>9</v>
      </c>
      <c r="B10" s="3">
        <v>10</v>
      </c>
      <c r="C10" s="4" t="s">
        <v>50</v>
      </c>
      <c r="D10" s="9" t="s">
        <v>396</v>
      </c>
    </row>
    <row r="11" spans="1:4" x14ac:dyDescent="0.2">
      <c r="A11" s="3">
        <v>10</v>
      </c>
      <c r="B11" s="3">
        <v>11</v>
      </c>
      <c r="C11" s="4" t="s">
        <v>51</v>
      </c>
      <c r="D11" s="9" t="s">
        <v>396</v>
      </c>
    </row>
    <row r="12" spans="1:4" x14ac:dyDescent="0.2">
      <c r="A12" s="3">
        <v>11</v>
      </c>
      <c r="B12" s="3">
        <v>12</v>
      </c>
      <c r="C12" s="4" t="s">
        <v>52</v>
      </c>
      <c r="D12" s="9" t="s">
        <v>396</v>
      </c>
    </row>
    <row r="13" spans="1:4" x14ac:dyDescent="0.2">
      <c r="A13" s="3">
        <v>12</v>
      </c>
      <c r="B13" s="3">
        <v>13</v>
      </c>
      <c r="C13" s="4" t="s">
        <v>53</v>
      </c>
      <c r="D13" s="9" t="s">
        <v>396</v>
      </c>
    </row>
    <row r="14" spans="1:4" x14ac:dyDescent="0.2">
      <c r="A14" s="3">
        <v>13</v>
      </c>
      <c r="B14" s="3">
        <v>14</v>
      </c>
      <c r="C14" s="4" t="s">
        <v>54</v>
      </c>
      <c r="D14" s="9" t="s">
        <v>396</v>
      </c>
    </row>
    <row r="15" spans="1:4" x14ac:dyDescent="0.2">
      <c r="A15" s="3">
        <v>14</v>
      </c>
      <c r="B15" s="3">
        <v>15</v>
      </c>
      <c r="C15" s="4" t="s">
        <v>55</v>
      </c>
      <c r="D15" s="9" t="s">
        <v>396</v>
      </c>
    </row>
    <row r="16" spans="1:4" x14ac:dyDescent="0.2">
      <c r="A16" s="3">
        <v>15</v>
      </c>
      <c r="B16" s="3">
        <v>16</v>
      </c>
      <c r="C16" s="4" t="s">
        <v>56</v>
      </c>
      <c r="D16" s="9" t="s">
        <v>396</v>
      </c>
    </row>
    <row r="17" spans="1:4" x14ac:dyDescent="0.2">
      <c r="A17" s="3">
        <v>16</v>
      </c>
      <c r="B17" s="3">
        <v>17</v>
      </c>
      <c r="C17" s="4" t="s">
        <v>57</v>
      </c>
      <c r="D17" s="9" t="s">
        <v>396</v>
      </c>
    </row>
    <row r="18" spans="1:4" x14ac:dyDescent="0.2">
      <c r="A18" s="3">
        <v>17</v>
      </c>
      <c r="B18" s="3">
        <v>18</v>
      </c>
      <c r="C18" s="4" t="s">
        <v>58</v>
      </c>
      <c r="D18" s="9" t="s">
        <v>396</v>
      </c>
    </row>
    <row r="19" spans="1:4" x14ac:dyDescent="0.2">
      <c r="A19" s="3">
        <v>18</v>
      </c>
      <c r="B19" s="3">
        <v>19</v>
      </c>
      <c r="C19" s="4" t="s">
        <v>59</v>
      </c>
      <c r="D19" s="9" t="s">
        <v>396</v>
      </c>
    </row>
    <row r="20" spans="1:4" x14ac:dyDescent="0.2">
      <c r="A20" s="3">
        <v>19</v>
      </c>
      <c r="B20" s="3">
        <v>103</v>
      </c>
      <c r="C20" s="4" t="s">
        <v>60</v>
      </c>
      <c r="D20" s="9" t="s">
        <v>396</v>
      </c>
    </row>
    <row r="21" spans="1:4" x14ac:dyDescent="0.2">
      <c r="A21" s="3">
        <v>20</v>
      </c>
      <c r="B21" s="3">
        <v>104</v>
      </c>
      <c r="C21" s="4" t="s">
        <v>61</v>
      </c>
      <c r="D21" s="9" t="s">
        <v>396</v>
      </c>
    </row>
    <row r="22" spans="1:4" x14ac:dyDescent="0.2">
      <c r="A22" s="3">
        <v>21</v>
      </c>
      <c r="B22" s="3">
        <v>105</v>
      </c>
      <c r="C22" s="4" t="s">
        <v>62</v>
      </c>
      <c r="D22" s="9" t="s">
        <v>396</v>
      </c>
    </row>
    <row r="23" spans="1:4" x14ac:dyDescent="0.2">
      <c r="A23" s="3">
        <v>22</v>
      </c>
      <c r="B23" s="3">
        <v>20</v>
      </c>
      <c r="C23" s="4" t="s">
        <v>63</v>
      </c>
      <c r="D23" s="9" t="s">
        <v>396</v>
      </c>
    </row>
    <row r="24" spans="1:4" x14ac:dyDescent="0.2">
      <c r="A24" s="3">
        <v>23</v>
      </c>
      <c r="B24" s="3">
        <v>21</v>
      </c>
      <c r="C24" s="4" t="s">
        <v>64</v>
      </c>
      <c r="D24" s="9" t="s">
        <v>396</v>
      </c>
    </row>
    <row r="25" spans="1:4" x14ac:dyDescent="0.2">
      <c r="A25" s="3">
        <v>24</v>
      </c>
      <c r="B25" s="3">
        <v>22</v>
      </c>
      <c r="C25" s="4" t="s">
        <v>65</v>
      </c>
      <c r="D25" s="9" t="s">
        <v>396</v>
      </c>
    </row>
    <row r="26" spans="1:4" x14ac:dyDescent="0.2">
      <c r="A26" s="3">
        <v>25</v>
      </c>
      <c r="B26" s="3">
        <v>23</v>
      </c>
      <c r="C26" s="4" t="s">
        <v>66</v>
      </c>
      <c r="D26" s="9" t="s">
        <v>396</v>
      </c>
    </row>
    <row r="27" spans="1:4" x14ac:dyDescent="0.2">
      <c r="A27" s="3">
        <v>26</v>
      </c>
      <c r="B27" s="3">
        <v>24</v>
      </c>
      <c r="C27" s="4" t="s">
        <v>67</v>
      </c>
      <c r="D27" s="9" t="s">
        <v>396</v>
      </c>
    </row>
    <row r="28" spans="1:4" x14ac:dyDescent="0.2">
      <c r="A28" s="3">
        <v>27</v>
      </c>
      <c r="B28" s="3">
        <v>25</v>
      </c>
      <c r="C28" s="4" t="s">
        <v>68</v>
      </c>
      <c r="D28" s="9" t="s">
        <v>396</v>
      </c>
    </row>
    <row r="29" spans="1:4" x14ac:dyDescent="0.2">
      <c r="A29" s="3">
        <v>28</v>
      </c>
      <c r="B29" s="3">
        <v>26</v>
      </c>
      <c r="C29" s="4" t="s">
        <v>69</v>
      </c>
      <c r="D29" s="9" t="s">
        <v>396</v>
      </c>
    </row>
    <row r="30" spans="1:4" x14ac:dyDescent="0.2">
      <c r="A30" s="3">
        <v>29</v>
      </c>
      <c r="B30" s="3">
        <v>28</v>
      </c>
      <c r="C30" s="4" t="s">
        <v>70</v>
      </c>
      <c r="D30" s="9" t="s">
        <v>396</v>
      </c>
    </row>
    <row r="31" spans="1:4" x14ac:dyDescent="0.2">
      <c r="A31" s="3">
        <v>30</v>
      </c>
      <c r="B31" s="3">
        <v>29</v>
      </c>
      <c r="C31" s="4" t="s">
        <v>71</v>
      </c>
      <c r="D31" s="9" t="s">
        <v>396</v>
      </c>
    </row>
    <row r="32" spans="1:4" x14ac:dyDescent="0.2">
      <c r="A32" s="3">
        <v>31</v>
      </c>
      <c r="B32" s="3">
        <v>30</v>
      </c>
      <c r="C32" s="4" t="s">
        <v>72</v>
      </c>
      <c r="D32" s="9" t="s">
        <v>396</v>
      </c>
    </row>
    <row r="33" spans="1:4" x14ac:dyDescent="0.2">
      <c r="A33" s="3">
        <v>32</v>
      </c>
      <c r="B33" s="3">
        <v>31</v>
      </c>
      <c r="C33" s="4" t="s">
        <v>73</v>
      </c>
      <c r="D33" s="9" t="s">
        <v>396</v>
      </c>
    </row>
    <row r="34" spans="1:4" x14ac:dyDescent="0.2">
      <c r="A34" s="3">
        <v>33</v>
      </c>
      <c r="B34" s="3">
        <v>32</v>
      </c>
      <c r="C34" s="4" t="s">
        <v>74</v>
      </c>
      <c r="D34" s="9" t="s">
        <v>396</v>
      </c>
    </row>
    <row r="35" spans="1:4" x14ac:dyDescent="0.2">
      <c r="A35" s="3">
        <v>34</v>
      </c>
      <c r="B35" s="3">
        <v>33</v>
      </c>
      <c r="C35" s="4" t="s">
        <v>75</v>
      </c>
      <c r="D35" s="9" t="s">
        <v>396</v>
      </c>
    </row>
    <row r="36" spans="1:4" x14ac:dyDescent="0.2">
      <c r="A36" s="3">
        <v>35</v>
      </c>
      <c r="B36" s="3">
        <v>34</v>
      </c>
      <c r="C36" s="4" t="s">
        <v>76</v>
      </c>
      <c r="D36" s="9" t="s">
        <v>396</v>
      </c>
    </row>
    <row r="37" spans="1:4" x14ac:dyDescent="0.2">
      <c r="A37" s="3">
        <v>36</v>
      </c>
      <c r="B37" s="3">
        <v>35</v>
      </c>
      <c r="C37" s="4" t="s">
        <v>77</v>
      </c>
      <c r="D37" s="9" t="s">
        <v>396</v>
      </c>
    </row>
    <row r="38" spans="1:4" x14ac:dyDescent="0.2">
      <c r="A38" s="3">
        <v>37</v>
      </c>
      <c r="B38" s="3">
        <v>36</v>
      </c>
      <c r="C38" s="4" t="s">
        <v>78</v>
      </c>
      <c r="D38" s="9" t="s">
        <v>396</v>
      </c>
    </row>
    <row r="39" spans="1:4" x14ac:dyDescent="0.2">
      <c r="A39" s="3">
        <v>38</v>
      </c>
      <c r="B39" s="3">
        <v>37</v>
      </c>
      <c r="C39" s="4" t="s">
        <v>79</v>
      </c>
      <c r="D39" s="9" t="s">
        <v>396</v>
      </c>
    </row>
    <row r="40" spans="1:4" x14ac:dyDescent="0.2">
      <c r="A40" s="3">
        <v>39</v>
      </c>
      <c r="B40" s="3">
        <v>38</v>
      </c>
      <c r="C40" s="4" t="s">
        <v>80</v>
      </c>
      <c r="D40" s="9" t="s">
        <v>396</v>
      </c>
    </row>
    <row r="41" spans="1:4" x14ac:dyDescent="0.2">
      <c r="A41" s="3">
        <v>40</v>
      </c>
      <c r="B41" s="3">
        <v>39</v>
      </c>
      <c r="C41" s="4" t="s">
        <v>81</v>
      </c>
      <c r="D41" s="9" t="s">
        <v>396</v>
      </c>
    </row>
    <row r="42" spans="1:4" x14ac:dyDescent="0.2">
      <c r="A42" s="3">
        <v>41</v>
      </c>
      <c r="B42" s="3">
        <v>40</v>
      </c>
      <c r="C42" s="4" t="s">
        <v>465</v>
      </c>
      <c r="D42" s="9" t="s">
        <v>396</v>
      </c>
    </row>
    <row r="43" spans="1:4" x14ac:dyDescent="0.2">
      <c r="A43" s="3">
        <v>42</v>
      </c>
      <c r="B43" s="3">
        <v>41</v>
      </c>
      <c r="C43" s="4" t="s">
        <v>466</v>
      </c>
      <c r="D43" s="9" t="s">
        <v>396</v>
      </c>
    </row>
    <row r="44" spans="1:4" x14ac:dyDescent="0.2">
      <c r="A44" s="3">
        <v>43</v>
      </c>
      <c r="B44" s="3">
        <v>42</v>
      </c>
      <c r="C44" s="4" t="s">
        <v>82</v>
      </c>
      <c r="D44" s="9" t="s">
        <v>396</v>
      </c>
    </row>
    <row r="45" spans="1:4" x14ac:dyDescent="0.2">
      <c r="A45" s="3">
        <v>44</v>
      </c>
      <c r="B45" s="3">
        <v>43</v>
      </c>
      <c r="C45" s="4" t="s">
        <v>83</v>
      </c>
      <c r="D45" s="9" t="s">
        <v>396</v>
      </c>
    </row>
    <row r="46" spans="1:4" x14ac:dyDescent="0.2">
      <c r="A46" s="3">
        <v>45</v>
      </c>
      <c r="B46" s="3">
        <v>44</v>
      </c>
      <c r="C46" s="4" t="s">
        <v>84</v>
      </c>
      <c r="D46" s="9" t="s">
        <v>396</v>
      </c>
    </row>
    <row r="47" spans="1:4" x14ac:dyDescent="0.2">
      <c r="A47" s="3">
        <v>46</v>
      </c>
      <c r="B47" s="3">
        <v>45</v>
      </c>
      <c r="C47" s="4" t="s">
        <v>85</v>
      </c>
      <c r="D47" s="9" t="s">
        <v>396</v>
      </c>
    </row>
    <row r="48" spans="1:4" x14ac:dyDescent="0.2">
      <c r="A48" s="3">
        <v>47</v>
      </c>
      <c r="B48" s="3">
        <v>46</v>
      </c>
      <c r="C48" s="4" t="s">
        <v>86</v>
      </c>
      <c r="D48" s="9" t="s">
        <v>396</v>
      </c>
    </row>
    <row r="49" spans="1:4" x14ac:dyDescent="0.2">
      <c r="A49" s="3">
        <v>48</v>
      </c>
      <c r="B49" s="3">
        <v>47</v>
      </c>
      <c r="C49" s="4" t="s">
        <v>87</v>
      </c>
      <c r="D49" s="9" t="s">
        <v>396</v>
      </c>
    </row>
    <row r="50" spans="1:4" x14ac:dyDescent="0.2">
      <c r="A50" s="3">
        <v>49</v>
      </c>
      <c r="B50" s="3">
        <v>48</v>
      </c>
      <c r="C50" s="4" t="s">
        <v>88</v>
      </c>
      <c r="D50" s="9" t="s">
        <v>396</v>
      </c>
    </row>
    <row r="51" spans="1:4" x14ac:dyDescent="0.2">
      <c r="A51" s="3">
        <v>50</v>
      </c>
      <c r="B51" s="3">
        <v>49</v>
      </c>
      <c r="C51" s="4" t="s">
        <v>89</v>
      </c>
      <c r="D51" s="9" t="s">
        <v>396</v>
      </c>
    </row>
    <row r="52" spans="1:4" x14ac:dyDescent="0.2">
      <c r="A52" s="3">
        <v>51</v>
      </c>
      <c r="B52" s="3">
        <v>50</v>
      </c>
      <c r="C52" s="4" t="s">
        <v>90</v>
      </c>
      <c r="D52" s="9" t="s">
        <v>396</v>
      </c>
    </row>
    <row r="53" spans="1:4" x14ac:dyDescent="0.2">
      <c r="A53" s="3">
        <v>52</v>
      </c>
      <c r="B53" s="3">
        <v>51</v>
      </c>
      <c r="C53" s="4" t="s">
        <v>91</v>
      </c>
      <c r="D53" s="9" t="s">
        <v>396</v>
      </c>
    </row>
    <row r="54" spans="1:4" x14ac:dyDescent="0.2">
      <c r="A54" s="3">
        <v>53</v>
      </c>
      <c r="B54" s="3">
        <v>52</v>
      </c>
      <c r="C54" s="4" t="s">
        <v>92</v>
      </c>
      <c r="D54" s="9" t="s">
        <v>396</v>
      </c>
    </row>
    <row r="55" spans="1:4" x14ac:dyDescent="0.2">
      <c r="A55" s="3">
        <v>54</v>
      </c>
      <c r="B55" s="3">
        <v>53</v>
      </c>
      <c r="C55" s="4" t="s">
        <v>93</v>
      </c>
      <c r="D55" s="9" t="s">
        <v>396</v>
      </c>
    </row>
    <row r="56" spans="1:4" x14ac:dyDescent="0.2">
      <c r="A56" s="3">
        <v>55</v>
      </c>
      <c r="B56" s="3">
        <v>54</v>
      </c>
      <c r="C56" s="4" t="s">
        <v>94</v>
      </c>
      <c r="D56" s="9" t="s">
        <v>396</v>
      </c>
    </row>
    <row r="57" spans="1:4" x14ac:dyDescent="0.2">
      <c r="A57" s="3">
        <v>56</v>
      </c>
      <c r="B57" s="3">
        <v>55</v>
      </c>
      <c r="C57" s="4" t="s">
        <v>95</v>
      </c>
      <c r="D57" s="9" t="s">
        <v>396</v>
      </c>
    </row>
    <row r="58" spans="1:4" x14ac:dyDescent="0.2">
      <c r="A58" s="3">
        <v>57</v>
      </c>
      <c r="B58" s="3">
        <v>56</v>
      </c>
      <c r="C58" s="4" t="s">
        <v>467</v>
      </c>
      <c r="D58" s="9" t="s">
        <v>396</v>
      </c>
    </row>
    <row r="59" spans="1:4" x14ac:dyDescent="0.2">
      <c r="A59" s="3">
        <v>58</v>
      </c>
      <c r="B59" s="3">
        <v>57</v>
      </c>
      <c r="C59" s="4" t="s">
        <v>96</v>
      </c>
      <c r="D59" s="9" t="s">
        <v>396</v>
      </c>
    </row>
    <row r="60" spans="1:4" x14ac:dyDescent="0.2">
      <c r="A60" s="3">
        <v>59</v>
      </c>
      <c r="B60" s="3">
        <v>58</v>
      </c>
      <c r="C60" s="4" t="s">
        <v>97</v>
      </c>
      <c r="D60" s="9" t="s">
        <v>396</v>
      </c>
    </row>
    <row r="61" spans="1:4" x14ac:dyDescent="0.2">
      <c r="A61" s="3">
        <v>60</v>
      </c>
      <c r="B61" s="3">
        <v>59</v>
      </c>
      <c r="C61" s="4" t="s">
        <v>98</v>
      </c>
      <c r="D61" s="9" t="s">
        <v>396</v>
      </c>
    </row>
    <row r="62" spans="1:4" x14ac:dyDescent="0.2">
      <c r="A62" s="3">
        <v>61</v>
      </c>
      <c r="B62" s="3">
        <v>60</v>
      </c>
      <c r="C62" s="4" t="s">
        <v>99</v>
      </c>
      <c r="D62" s="9" t="s">
        <v>396</v>
      </c>
    </row>
    <row r="63" spans="1:4" x14ac:dyDescent="0.2">
      <c r="A63" s="3">
        <v>62</v>
      </c>
      <c r="B63" s="3">
        <v>61</v>
      </c>
      <c r="C63" s="4" t="s">
        <v>100</v>
      </c>
      <c r="D63" s="9" t="s">
        <v>396</v>
      </c>
    </row>
    <row r="64" spans="1:4" x14ac:dyDescent="0.2">
      <c r="A64" s="3">
        <v>63</v>
      </c>
      <c r="B64" s="3">
        <v>62</v>
      </c>
      <c r="C64" s="4" t="s">
        <v>101</v>
      </c>
      <c r="D64" s="9" t="s">
        <v>396</v>
      </c>
    </row>
    <row r="65" spans="1:4" x14ac:dyDescent="0.2">
      <c r="A65" s="3">
        <v>64</v>
      </c>
      <c r="B65" s="3">
        <v>63</v>
      </c>
      <c r="C65" s="4" t="s">
        <v>102</v>
      </c>
      <c r="D65" s="9" t="s">
        <v>396</v>
      </c>
    </row>
    <row r="66" spans="1:4" x14ac:dyDescent="0.2">
      <c r="A66" s="3">
        <v>65</v>
      </c>
      <c r="B66" s="3">
        <v>64</v>
      </c>
      <c r="C66" s="4" t="s">
        <v>103</v>
      </c>
      <c r="D66" s="9" t="s">
        <v>396</v>
      </c>
    </row>
    <row r="67" spans="1:4" x14ac:dyDescent="0.2">
      <c r="A67" s="3">
        <v>66</v>
      </c>
      <c r="B67" s="3">
        <v>65</v>
      </c>
      <c r="C67" s="4" t="s">
        <v>104</v>
      </c>
      <c r="D67" s="9" t="s">
        <v>396</v>
      </c>
    </row>
    <row r="68" spans="1:4" x14ac:dyDescent="0.2">
      <c r="A68" s="3">
        <v>67</v>
      </c>
      <c r="B68" s="3">
        <v>66</v>
      </c>
      <c r="C68" s="4" t="s">
        <v>105</v>
      </c>
      <c r="D68" s="9" t="s">
        <v>396</v>
      </c>
    </row>
    <row r="69" spans="1:4" x14ac:dyDescent="0.2">
      <c r="A69" s="3">
        <v>68</v>
      </c>
      <c r="B69" s="3">
        <v>67</v>
      </c>
      <c r="C69" s="4" t="s">
        <v>106</v>
      </c>
      <c r="D69" s="9" t="s">
        <v>396</v>
      </c>
    </row>
    <row r="70" spans="1:4" x14ac:dyDescent="0.2">
      <c r="A70" s="3">
        <v>69</v>
      </c>
      <c r="B70" s="3">
        <v>68</v>
      </c>
      <c r="C70" s="4" t="s">
        <v>107</v>
      </c>
      <c r="D70" s="9" t="s">
        <v>396</v>
      </c>
    </row>
    <row r="71" spans="1:4" x14ac:dyDescent="0.2">
      <c r="A71" s="3">
        <v>70</v>
      </c>
      <c r="B71" s="3">
        <v>69</v>
      </c>
      <c r="C71" s="4" t="s">
        <v>108</v>
      </c>
      <c r="D71" s="9" t="s">
        <v>396</v>
      </c>
    </row>
    <row r="72" spans="1:4" x14ac:dyDescent="0.2">
      <c r="A72" s="3">
        <v>71</v>
      </c>
      <c r="B72" s="3">
        <v>70</v>
      </c>
      <c r="C72" s="4" t="s">
        <v>109</v>
      </c>
      <c r="D72" s="9" t="s">
        <v>396</v>
      </c>
    </row>
    <row r="73" spans="1:4" x14ac:dyDescent="0.2">
      <c r="A73" s="3">
        <v>72</v>
      </c>
      <c r="B73" s="3">
        <v>71</v>
      </c>
      <c r="C73" s="4" t="s">
        <v>110</v>
      </c>
      <c r="D73" s="9" t="s">
        <v>396</v>
      </c>
    </row>
    <row r="74" spans="1:4" x14ac:dyDescent="0.2">
      <c r="A74" s="3">
        <v>73</v>
      </c>
      <c r="B74" s="3">
        <v>72</v>
      </c>
      <c r="C74" s="4" t="s">
        <v>111</v>
      </c>
      <c r="D74" s="9" t="s">
        <v>396</v>
      </c>
    </row>
    <row r="75" spans="1:4" x14ac:dyDescent="0.2">
      <c r="A75" s="3">
        <v>74</v>
      </c>
      <c r="B75" s="3">
        <v>73</v>
      </c>
      <c r="C75" s="4" t="s">
        <v>112</v>
      </c>
      <c r="D75" s="9" t="s">
        <v>396</v>
      </c>
    </row>
    <row r="76" spans="1:4" x14ac:dyDescent="0.2">
      <c r="A76" s="3">
        <v>75</v>
      </c>
      <c r="B76" s="3">
        <v>74</v>
      </c>
      <c r="C76" s="4" t="s">
        <v>113</v>
      </c>
      <c r="D76" s="9" t="s">
        <v>396</v>
      </c>
    </row>
    <row r="77" spans="1:4" x14ac:dyDescent="0.2">
      <c r="A77" s="3">
        <v>76</v>
      </c>
      <c r="B77" s="3">
        <v>75</v>
      </c>
      <c r="C77" s="4" t="s">
        <v>114</v>
      </c>
      <c r="D77" s="9" t="s">
        <v>396</v>
      </c>
    </row>
    <row r="78" spans="1:4" x14ac:dyDescent="0.2">
      <c r="A78" s="3">
        <v>77</v>
      </c>
      <c r="B78" s="3">
        <v>76</v>
      </c>
      <c r="C78" s="4" t="s">
        <v>115</v>
      </c>
      <c r="D78" s="9" t="s">
        <v>396</v>
      </c>
    </row>
    <row r="79" spans="1:4" x14ac:dyDescent="0.2">
      <c r="A79" s="3">
        <v>78</v>
      </c>
      <c r="B79" s="3">
        <v>77</v>
      </c>
      <c r="C79" s="4" t="s">
        <v>116</v>
      </c>
      <c r="D79" s="9" t="s">
        <v>396</v>
      </c>
    </row>
    <row r="80" spans="1:4" x14ac:dyDescent="0.2">
      <c r="A80" s="3">
        <v>79</v>
      </c>
      <c r="B80" s="3">
        <v>78</v>
      </c>
      <c r="C80" s="4" t="s">
        <v>117</v>
      </c>
      <c r="D80" s="9" t="s">
        <v>396</v>
      </c>
    </row>
    <row r="81" spans="1:4" x14ac:dyDescent="0.2">
      <c r="A81" s="3">
        <v>80</v>
      </c>
      <c r="B81" s="3">
        <v>79</v>
      </c>
      <c r="C81" s="4" t="s">
        <v>118</v>
      </c>
      <c r="D81" s="9" t="s">
        <v>396</v>
      </c>
    </row>
    <row r="82" spans="1:4" x14ac:dyDescent="0.2">
      <c r="A82" s="3">
        <v>81</v>
      </c>
      <c r="B82" s="3">
        <v>80</v>
      </c>
      <c r="C82" s="4" t="s">
        <v>119</v>
      </c>
      <c r="D82" s="9" t="s">
        <v>396</v>
      </c>
    </row>
    <row r="83" spans="1:4" x14ac:dyDescent="0.2">
      <c r="A83" s="3">
        <v>82</v>
      </c>
      <c r="B83" s="3">
        <v>81</v>
      </c>
      <c r="C83" s="4" t="s">
        <v>120</v>
      </c>
      <c r="D83" s="9" t="s">
        <v>396</v>
      </c>
    </row>
    <row r="84" spans="1:4" x14ac:dyDescent="0.2">
      <c r="A84" s="3">
        <v>83</v>
      </c>
      <c r="B84" s="3">
        <v>82</v>
      </c>
      <c r="C84" s="4" t="s">
        <v>121</v>
      </c>
      <c r="D84" s="9" t="s">
        <v>396</v>
      </c>
    </row>
    <row r="85" spans="1:4" x14ac:dyDescent="0.2">
      <c r="A85" s="3">
        <v>84</v>
      </c>
      <c r="B85" s="3">
        <v>83</v>
      </c>
      <c r="C85" s="4" t="s">
        <v>122</v>
      </c>
      <c r="D85" s="9" t="s">
        <v>396</v>
      </c>
    </row>
    <row r="86" spans="1:4" x14ac:dyDescent="0.2">
      <c r="A86" s="3">
        <v>85</v>
      </c>
      <c r="B86" s="3">
        <v>84</v>
      </c>
      <c r="C86" s="4" t="s">
        <v>123</v>
      </c>
      <c r="D86" s="9" t="s">
        <v>396</v>
      </c>
    </row>
    <row r="87" spans="1:4" x14ac:dyDescent="0.2">
      <c r="A87" s="3">
        <v>86</v>
      </c>
      <c r="B87" s="3">
        <v>85</v>
      </c>
      <c r="C87" s="4" t="s">
        <v>124</v>
      </c>
      <c r="D87" s="9" t="s">
        <v>396</v>
      </c>
    </row>
    <row r="88" spans="1:4" x14ac:dyDescent="0.2">
      <c r="A88" s="3">
        <v>87</v>
      </c>
      <c r="B88" s="3">
        <v>86</v>
      </c>
      <c r="C88" s="4" t="s">
        <v>125</v>
      </c>
      <c r="D88" s="9" t="s">
        <v>396</v>
      </c>
    </row>
    <row r="89" spans="1:4" x14ac:dyDescent="0.2">
      <c r="A89" s="3">
        <v>88</v>
      </c>
      <c r="B89" s="3">
        <v>87</v>
      </c>
      <c r="C89" s="4" t="s">
        <v>126</v>
      </c>
      <c r="D89" s="9" t="s">
        <v>396</v>
      </c>
    </row>
    <row r="90" spans="1:4" x14ac:dyDescent="0.2">
      <c r="A90" s="3">
        <v>89</v>
      </c>
      <c r="B90" s="3">
        <v>88</v>
      </c>
      <c r="C90" s="4" t="s">
        <v>127</v>
      </c>
      <c r="D90" s="9" t="s">
        <v>396</v>
      </c>
    </row>
    <row r="91" spans="1:4" x14ac:dyDescent="0.2">
      <c r="A91" s="3">
        <v>90</v>
      </c>
      <c r="B91" s="3">
        <v>89</v>
      </c>
      <c r="C91" s="4" t="s">
        <v>128</v>
      </c>
      <c r="D91" s="9" t="s">
        <v>396</v>
      </c>
    </row>
    <row r="92" spans="1:4" x14ac:dyDescent="0.2">
      <c r="A92" s="3">
        <v>91</v>
      </c>
      <c r="B92" s="3">
        <v>90</v>
      </c>
      <c r="C92" s="4" t="s">
        <v>129</v>
      </c>
      <c r="D92" s="9" t="s">
        <v>396</v>
      </c>
    </row>
    <row r="93" spans="1:4" x14ac:dyDescent="0.2">
      <c r="A93" s="3">
        <v>92</v>
      </c>
      <c r="B93" s="3">
        <v>91</v>
      </c>
      <c r="C93" s="4" t="s">
        <v>130</v>
      </c>
      <c r="D93" s="9" t="s">
        <v>396</v>
      </c>
    </row>
    <row r="94" spans="1:4" x14ac:dyDescent="0.2">
      <c r="A94" s="3">
        <v>93</v>
      </c>
      <c r="B94" s="3">
        <v>92</v>
      </c>
      <c r="C94" s="4" t="s">
        <v>131</v>
      </c>
      <c r="D94" s="9" t="s">
        <v>396</v>
      </c>
    </row>
    <row r="95" spans="1:4" x14ac:dyDescent="0.2">
      <c r="A95" s="3">
        <v>94</v>
      </c>
      <c r="B95" s="3">
        <v>93</v>
      </c>
      <c r="C95" s="4" t="s">
        <v>132</v>
      </c>
      <c r="D95" s="9" t="s">
        <v>396</v>
      </c>
    </row>
    <row r="96" spans="1:4" x14ac:dyDescent="0.2">
      <c r="A96" s="3">
        <v>95</v>
      </c>
      <c r="B96" s="3">
        <v>95</v>
      </c>
      <c r="C96" s="4" t="s">
        <v>133</v>
      </c>
      <c r="D96" s="9" t="s">
        <v>396</v>
      </c>
    </row>
    <row r="97" spans="1:4" x14ac:dyDescent="0.2">
      <c r="A97" s="3">
        <v>96</v>
      </c>
      <c r="B97" s="3">
        <v>96</v>
      </c>
      <c r="C97" s="4" t="s">
        <v>134</v>
      </c>
      <c r="D97" s="9" t="s">
        <v>396</v>
      </c>
    </row>
    <row r="98" spans="1:4" x14ac:dyDescent="0.2">
      <c r="A98" s="3">
        <v>97</v>
      </c>
      <c r="B98" s="3">
        <v>97</v>
      </c>
      <c r="C98" s="4" t="s">
        <v>135</v>
      </c>
      <c r="D98" s="9" t="s">
        <v>396</v>
      </c>
    </row>
    <row r="99" spans="1:4" x14ac:dyDescent="0.2">
      <c r="A99" s="3">
        <v>98</v>
      </c>
      <c r="B99" s="3">
        <v>98</v>
      </c>
      <c r="C99" s="4" t="s">
        <v>136</v>
      </c>
      <c r="D99" s="9" t="s">
        <v>396</v>
      </c>
    </row>
    <row r="100" spans="1:4" x14ac:dyDescent="0.2">
      <c r="A100" s="3">
        <v>99</v>
      </c>
      <c r="B100" s="3">
        <v>99</v>
      </c>
      <c r="C100" s="4" t="s">
        <v>137</v>
      </c>
      <c r="D100" s="9" t="s">
        <v>396</v>
      </c>
    </row>
    <row r="101" spans="1:4" x14ac:dyDescent="0.2">
      <c r="A101" s="3">
        <v>100</v>
      </c>
      <c r="B101" s="3">
        <v>106</v>
      </c>
      <c r="C101" s="4" t="s">
        <v>138</v>
      </c>
      <c r="D101" s="9" t="s">
        <v>396</v>
      </c>
    </row>
    <row r="102" spans="1:4" x14ac:dyDescent="0.2">
      <c r="A102" s="3">
        <v>101</v>
      </c>
      <c r="B102" s="3">
        <v>107</v>
      </c>
      <c r="C102" s="4" t="s">
        <v>139</v>
      </c>
      <c r="D102" s="9" t="s">
        <v>396</v>
      </c>
    </row>
    <row r="103" spans="1:4" x14ac:dyDescent="0.2">
      <c r="A103" s="3">
        <v>102</v>
      </c>
      <c r="B103" s="3">
        <v>108</v>
      </c>
      <c r="C103" s="4" t="s">
        <v>140</v>
      </c>
      <c r="D103" s="9" t="s">
        <v>396</v>
      </c>
    </row>
    <row r="104" spans="1:4" x14ac:dyDescent="0.2">
      <c r="A104" s="3">
        <v>103</v>
      </c>
      <c r="B104" s="3">
        <v>109</v>
      </c>
      <c r="C104" s="4" t="s">
        <v>141</v>
      </c>
      <c r="D104" s="9" t="s">
        <v>396</v>
      </c>
    </row>
    <row r="105" spans="1:4" x14ac:dyDescent="0.2">
      <c r="A105" s="3">
        <v>104</v>
      </c>
      <c r="B105" s="3">
        <v>149</v>
      </c>
      <c r="C105" s="4" t="s">
        <v>142</v>
      </c>
      <c r="D105" s="9" t="s">
        <v>396</v>
      </c>
    </row>
    <row r="106" spans="1:4" x14ac:dyDescent="0.2">
      <c r="A106" s="3">
        <v>105</v>
      </c>
      <c r="B106" s="3">
        <v>156</v>
      </c>
      <c r="C106" s="4" t="s">
        <v>143</v>
      </c>
      <c r="D106" s="9" t="s">
        <v>396</v>
      </c>
    </row>
    <row r="107" spans="1:4" x14ac:dyDescent="0.2">
      <c r="A107" s="3">
        <v>106</v>
      </c>
      <c r="B107" s="3">
        <v>120</v>
      </c>
      <c r="C107" s="4" t="s">
        <v>144</v>
      </c>
      <c r="D107" s="9" t="s">
        <v>397</v>
      </c>
    </row>
    <row r="108" spans="1:4" x14ac:dyDescent="0.2">
      <c r="A108" s="3">
        <v>107</v>
      </c>
      <c r="B108" s="3">
        <v>140</v>
      </c>
      <c r="C108" s="4" t="s">
        <v>145</v>
      </c>
      <c r="D108" s="9" t="s">
        <v>397</v>
      </c>
    </row>
    <row r="109" spans="1:4" x14ac:dyDescent="0.2">
      <c r="A109" s="3">
        <v>108</v>
      </c>
      <c r="B109" s="3">
        <v>141</v>
      </c>
      <c r="C109" s="4" t="s">
        <v>146</v>
      </c>
      <c r="D109" s="9" t="s">
        <v>397</v>
      </c>
    </row>
    <row r="110" spans="1:4" x14ac:dyDescent="0.2">
      <c r="A110" s="3">
        <v>109</v>
      </c>
      <c r="B110" s="3">
        <v>142</v>
      </c>
      <c r="C110" s="4" t="s">
        <v>147</v>
      </c>
      <c r="D110" s="9" t="s">
        <v>397</v>
      </c>
    </row>
    <row r="111" spans="1:4" x14ac:dyDescent="0.2">
      <c r="A111" s="3">
        <v>110</v>
      </c>
      <c r="B111" s="3">
        <v>143</v>
      </c>
      <c r="C111" s="4" t="s">
        <v>148</v>
      </c>
      <c r="D111" s="9" t="s">
        <v>397</v>
      </c>
    </row>
    <row r="112" spans="1:4" x14ac:dyDescent="0.2">
      <c r="A112" s="3">
        <v>111</v>
      </c>
      <c r="B112" s="3">
        <v>144</v>
      </c>
      <c r="C112" s="4" t="s">
        <v>149</v>
      </c>
      <c r="D112" s="9" t="s">
        <v>397</v>
      </c>
    </row>
    <row r="113" spans="1:4" x14ac:dyDescent="0.2">
      <c r="A113" s="3">
        <v>112</v>
      </c>
      <c r="B113" s="3">
        <v>145</v>
      </c>
      <c r="C113" s="4" t="s">
        <v>150</v>
      </c>
      <c r="D113" s="9" t="s">
        <v>397</v>
      </c>
    </row>
    <row r="114" spans="1:4" x14ac:dyDescent="0.2">
      <c r="A114" s="3">
        <v>113</v>
      </c>
      <c r="B114" s="3">
        <v>146</v>
      </c>
      <c r="C114" s="4" t="s">
        <v>151</v>
      </c>
      <c r="D114" s="9" t="s">
        <v>397</v>
      </c>
    </row>
    <row r="115" spans="1:4" x14ac:dyDescent="0.2">
      <c r="A115" s="3">
        <v>114</v>
      </c>
      <c r="B115" s="3">
        <v>147</v>
      </c>
      <c r="C115" s="4" t="s">
        <v>152</v>
      </c>
      <c r="D115" s="9" t="s">
        <v>397</v>
      </c>
    </row>
    <row r="116" spans="1:4" x14ac:dyDescent="0.2">
      <c r="A116" s="3">
        <v>115</v>
      </c>
      <c r="B116" s="3">
        <v>148</v>
      </c>
      <c r="C116" s="4" t="s">
        <v>153</v>
      </c>
      <c r="D116" s="9" t="s">
        <v>397</v>
      </c>
    </row>
    <row r="117" spans="1:4" x14ac:dyDescent="0.2">
      <c r="A117" s="3">
        <v>116</v>
      </c>
      <c r="B117" s="3">
        <v>110</v>
      </c>
      <c r="C117" s="4" t="s">
        <v>154</v>
      </c>
      <c r="D117" s="9" t="s">
        <v>398</v>
      </c>
    </row>
    <row r="118" spans="1:4" x14ac:dyDescent="0.2">
      <c r="A118" s="3">
        <v>117</v>
      </c>
      <c r="B118" s="3">
        <v>111</v>
      </c>
      <c r="C118" s="4" t="s">
        <v>155</v>
      </c>
      <c r="D118" s="9" t="s">
        <v>398</v>
      </c>
    </row>
    <row r="119" spans="1:4" x14ac:dyDescent="0.2">
      <c r="A119" s="3">
        <v>118</v>
      </c>
      <c r="B119" s="3">
        <v>112</v>
      </c>
      <c r="C119" s="4" t="s">
        <v>156</v>
      </c>
      <c r="D119" s="9" t="s">
        <v>398</v>
      </c>
    </row>
    <row r="120" spans="1:4" x14ac:dyDescent="0.2">
      <c r="A120" s="3">
        <v>119</v>
      </c>
      <c r="B120" s="3">
        <v>113</v>
      </c>
      <c r="C120" s="4" t="s">
        <v>476</v>
      </c>
      <c r="D120" s="9" t="s">
        <v>398</v>
      </c>
    </row>
    <row r="121" spans="1:4" x14ac:dyDescent="0.2">
      <c r="A121" s="3">
        <v>120</v>
      </c>
      <c r="B121" s="3">
        <v>114</v>
      </c>
      <c r="C121" s="4" t="s">
        <v>157</v>
      </c>
      <c r="D121" s="9" t="s">
        <v>398</v>
      </c>
    </row>
    <row r="122" spans="1:4" x14ac:dyDescent="0.2">
      <c r="A122" s="3">
        <v>121</v>
      </c>
      <c r="B122" s="3">
        <v>115</v>
      </c>
      <c r="C122" s="4" t="s">
        <v>158</v>
      </c>
      <c r="D122" s="9" t="s">
        <v>398</v>
      </c>
    </row>
    <row r="123" spans="1:4" x14ac:dyDescent="0.2">
      <c r="A123" s="3">
        <v>122</v>
      </c>
      <c r="B123" s="3">
        <v>116</v>
      </c>
      <c r="C123" s="4" t="s">
        <v>159</v>
      </c>
      <c r="D123" s="9" t="s">
        <v>398</v>
      </c>
    </row>
    <row r="124" spans="1:4" x14ac:dyDescent="0.2">
      <c r="A124" s="3">
        <v>123</v>
      </c>
      <c r="B124" s="3">
        <v>117</v>
      </c>
      <c r="C124" s="4" t="s">
        <v>160</v>
      </c>
      <c r="D124" s="9" t="s">
        <v>398</v>
      </c>
    </row>
    <row r="125" spans="1:4" x14ac:dyDescent="0.2">
      <c r="A125" s="3">
        <v>124</v>
      </c>
      <c r="B125" s="3">
        <v>118</v>
      </c>
      <c r="C125" s="4" t="s">
        <v>161</v>
      </c>
      <c r="D125" s="9" t="s">
        <v>398</v>
      </c>
    </row>
    <row r="126" spans="1:4" x14ac:dyDescent="0.2">
      <c r="A126" s="3">
        <v>125</v>
      </c>
      <c r="B126" s="3">
        <v>119</v>
      </c>
      <c r="C126" s="4" t="s">
        <v>162</v>
      </c>
      <c r="D126" s="9" t="s">
        <v>398</v>
      </c>
    </row>
    <row r="127" spans="1:4" x14ac:dyDescent="0.2">
      <c r="A127" s="3">
        <v>126</v>
      </c>
      <c r="B127" s="3">
        <v>122</v>
      </c>
      <c r="C127" s="4" t="s">
        <v>163</v>
      </c>
      <c r="D127" s="9" t="s">
        <v>398</v>
      </c>
    </row>
    <row r="128" spans="1:4" x14ac:dyDescent="0.2">
      <c r="A128" s="3">
        <v>127</v>
      </c>
      <c r="B128" s="3">
        <v>123</v>
      </c>
      <c r="C128" s="4" t="s">
        <v>164</v>
      </c>
      <c r="D128" s="9" t="s">
        <v>398</v>
      </c>
    </row>
    <row r="129" spans="1:4" x14ac:dyDescent="0.2">
      <c r="A129" s="3">
        <v>128</v>
      </c>
      <c r="B129" s="3">
        <v>124</v>
      </c>
      <c r="C129" s="4" t="s">
        <v>165</v>
      </c>
      <c r="D129" s="9" t="s">
        <v>398</v>
      </c>
    </row>
    <row r="130" spans="1:4" x14ac:dyDescent="0.2">
      <c r="A130" s="3">
        <v>129</v>
      </c>
      <c r="B130" s="3">
        <v>125</v>
      </c>
      <c r="C130" s="4" t="s">
        <v>166</v>
      </c>
      <c r="D130" s="9" t="s">
        <v>398</v>
      </c>
    </row>
    <row r="131" spans="1:4" x14ac:dyDescent="0.2">
      <c r="A131" s="3">
        <v>130</v>
      </c>
      <c r="B131" s="3">
        <v>126</v>
      </c>
      <c r="C131" s="4" t="s">
        <v>167</v>
      </c>
      <c r="D131" s="9" t="s">
        <v>398</v>
      </c>
    </row>
    <row r="132" spans="1:4" x14ac:dyDescent="0.2">
      <c r="A132" s="3">
        <v>131</v>
      </c>
      <c r="B132" s="3">
        <v>127</v>
      </c>
      <c r="C132" s="4" t="s">
        <v>168</v>
      </c>
      <c r="D132" s="9" t="s">
        <v>398</v>
      </c>
    </row>
    <row r="133" spans="1:4" x14ac:dyDescent="0.2">
      <c r="A133" s="3">
        <v>132</v>
      </c>
      <c r="B133" s="3">
        <v>128</v>
      </c>
      <c r="C133" s="4" t="s">
        <v>169</v>
      </c>
      <c r="D133" s="9" t="s">
        <v>398</v>
      </c>
    </row>
    <row r="134" spans="1:4" x14ac:dyDescent="0.2">
      <c r="A134" s="3">
        <v>133</v>
      </c>
      <c r="B134" s="3">
        <v>129</v>
      </c>
      <c r="C134" s="4" t="s">
        <v>170</v>
      </c>
      <c r="D134" s="9" t="s">
        <v>398</v>
      </c>
    </row>
    <row r="135" spans="1:4" x14ac:dyDescent="0.2">
      <c r="A135" s="3">
        <v>134</v>
      </c>
      <c r="B135" s="3">
        <v>130</v>
      </c>
      <c r="C135" s="4" t="s">
        <v>171</v>
      </c>
      <c r="D135" s="9" t="s">
        <v>398</v>
      </c>
    </row>
    <row r="136" spans="1:4" x14ac:dyDescent="0.2">
      <c r="A136" s="3">
        <v>135</v>
      </c>
      <c r="B136" s="3">
        <v>131</v>
      </c>
      <c r="C136" s="4" t="s">
        <v>172</v>
      </c>
      <c r="D136" s="9" t="s">
        <v>398</v>
      </c>
    </row>
    <row r="137" spans="1:4" x14ac:dyDescent="0.2">
      <c r="A137" s="3">
        <v>136</v>
      </c>
      <c r="B137" s="3">
        <v>150</v>
      </c>
      <c r="C137" s="4" t="s">
        <v>173</v>
      </c>
      <c r="D137" s="9" t="s">
        <v>399</v>
      </c>
    </row>
    <row r="138" spans="1:4" x14ac:dyDescent="0.2">
      <c r="A138" s="3">
        <v>137</v>
      </c>
      <c r="B138" s="3">
        <v>151</v>
      </c>
      <c r="C138" s="4" t="s">
        <v>174</v>
      </c>
      <c r="D138" s="9" t="s">
        <v>399</v>
      </c>
    </row>
    <row r="139" spans="1:4" x14ac:dyDescent="0.2">
      <c r="A139" s="3">
        <v>138</v>
      </c>
      <c r="B139" s="3">
        <v>152</v>
      </c>
      <c r="C139" s="4" t="s">
        <v>175</v>
      </c>
      <c r="D139" s="9" t="s">
        <v>399</v>
      </c>
    </row>
    <row r="140" spans="1:4" x14ac:dyDescent="0.2">
      <c r="A140" s="3">
        <v>139</v>
      </c>
      <c r="B140" s="3">
        <v>153</v>
      </c>
      <c r="C140" s="4" t="s">
        <v>176</v>
      </c>
      <c r="D140" s="9" t="s">
        <v>399</v>
      </c>
    </row>
    <row r="141" spans="1:4" x14ac:dyDescent="0.2">
      <c r="A141" s="3">
        <v>140</v>
      </c>
      <c r="B141" s="3">
        <v>154</v>
      </c>
      <c r="C141" s="4" t="s">
        <v>177</v>
      </c>
      <c r="D141" s="9" t="s">
        <v>399</v>
      </c>
    </row>
    <row r="142" spans="1:4" x14ac:dyDescent="0.2">
      <c r="A142" s="3">
        <v>141</v>
      </c>
      <c r="B142" s="3">
        <v>155</v>
      </c>
      <c r="C142" s="4" t="s">
        <v>178</v>
      </c>
      <c r="D142" s="9" t="s">
        <v>399</v>
      </c>
    </row>
    <row r="143" spans="1:4" x14ac:dyDescent="0.2">
      <c r="A143" s="3">
        <v>142</v>
      </c>
      <c r="B143" s="3">
        <v>157</v>
      </c>
      <c r="C143" s="4" t="s">
        <v>179</v>
      </c>
      <c r="D143" s="9" t="s">
        <v>399</v>
      </c>
    </row>
    <row r="144" spans="1:4" x14ac:dyDescent="0.2">
      <c r="A144" s="3">
        <v>143</v>
      </c>
      <c r="B144" s="3">
        <v>158</v>
      </c>
      <c r="C144" s="4" t="s">
        <v>180</v>
      </c>
      <c r="D144" s="9" t="s">
        <v>399</v>
      </c>
    </row>
    <row r="145" spans="1:4" x14ac:dyDescent="0.2">
      <c r="A145" s="3">
        <v>144</v>
      </c>
      <c r="B145" s="3">
        <v>159</v>
      </c>
      <c r="C145" s="4" t="s">
        <v>181</v>
      </c>
      <c r="D145" s="9" t="s">
        <v>400</v>
      </c>
    </row>
    <row r="146" spans="1:4" x14ac:dyDescent="0.2">
      <c r="A146" s="3">
        <v>145</v>
      </c>
      <c r="B146" s="3">
        <v>160</v>
      </c>
      <c r="C146" s="4" t="s">
        <v>472</v>
      </c>
      <c r="D146" s="9" t="s">
        <v>400</v>
      </c>
    </row>
    <row r="147" spans="1:4" x14ac:dyDescent="0.2">
      <c r="A147" s="3">
        <v>146</v>
      </c>
      <c r="B147" s="3">
        <v>161</v>
      </c>
      <c r="C147" s="4" t="s">
        <v>182</v>
      </c>
      <c r="D147" s="9" t="s">
        <v>400</v>
      </c>
    </row>
    <row r="148" spans="1:4" x14ac:dyDescent="0.2">
      <c r="A148" s="3">
        <v>147</v>
      </c>
      <c r="B148" s="3">
        <v>162</v>
      </c>
      <c r="C148" s="4" t="s">
        <v>183</v>
      </c>
      <c r="D148" s="9" t="s">
        <v>400</v>
      </c>
    </row>
    <row r="149" spans="1:4" x14ac:dyDescent="0.2">
      <c r="A149" s="3">
        <v>148</v>
      </c>
      <c r="B149" s="3">
        <v>163</v>
      </c>
      <c r="C149" s="4" t="s">
        <v>184</v>
      </c>
      <c r="D149" s="9" t="s">
        <v>400</v>
      </c>
    </row>
    <row r="150" spans="1:4" x14ac:dyDescent="0.2">
      <c r="A150" s="3">
        <v>149</v>
      </c>
      <c r="B150" s="3">
        <v>164</v>
      </c>
      <c r="C150" s="4" t="s">
        <v>185</v>
      </c>
      <c r="D150" s="9" t="s">
        <v>400</v>
      </c>
    </row>
    <row r="151" spans="1:4" x14ac:dyDescent="0.2">
      <c r="A151" s="3">
        <v>150</v>
      </c>
      <c r="B151" s="3">
        <v>165</v>
      </c>
      <c r="C151" s="4" t="s">
        <v>186</v>
      </c>
      <c r="D151" s="9" t="s">
        <v>400</v>
      </c>
    </row>
    <row r="152" spans="1:4" x14ac:dyDescent="0.2">
      <c r="A152" s="3">
        <v>151</v>
      </c>
      <c r="B152" s="3">
        <v>166</v>
      </c>
      <c r="C152" s="4" t="s">
        <v>187</v>
      </c>
      <c r="D152" s="9" t="s">
        <v>400</v>
      </c>
    </row>
    <row r="153" spans="1:4" x14ac:dyDescent="0.2">
      <c r="A153" s="3">
        <v>152</v>
      </c>
      <c r="B153" s="3">
        <v>167</v>
      </c>
      <c r="C153" s="4" t="s">
        <v>188</v>
      </c>
      <c r="D153" s="9" t="s">
        <v>400</v>
      </c>
    </row>
    <row r="154" spans="1:4" x14ac:dyDescent="0.2">
      <c r="A154" s="3">
        <v>153</v>
      </c>
      <c r="B154" s="3">
        <v>168</v>
      </c>
      <c r="C154" s="4" t="s">
        <v>189</v>
      </c>
      <c r="D154" s="9" t="s">
        <v>400</v>
      </c>
    </row>
    <row r="155" spans="1:4" x14ac:dyDescent="0.2">
      <c r="A155" s="3">
        <v>154</v>
      </c>
      <c r="B155" s="3">
        <v>169</v>
      </c>
      <c r="C155" s="4" t="s">
        <v>190</v>
      </c>
      <c r="D155" s="9" t="s">
        <v>400</v>
      </c>
    </row>
    <row r="156" spans="1:4" x14ac:dyDescent="0.2">
      <c r="A156" s="3">
        <v>155</v>
      </c>
      <c r="B156" s="3">
        <v>170</v>
      </c>
      <c r="C156" s="4" t="s">
        <v>191</v>
      </c>
      <c r="D156" s="9" t="s">
        <v>400</v>
      </c>
    </row>
    <row r="157" spans="1:4" x14ac:dyDescent="0.2">
      <c r="A157" s="3">
        <v>156</v>
      </c>
      <c r="B157" s="3">
        <v>171</v>
      </c>
      <c r="C157" s="4" t="s">
        <v>192</v>
      </c>
      <c r="D157" s="9" t="s">
        <v>400</v>
      </c>
    </row>
    <row r="158" spans="1:4" x14ac:dyDescent="0.2">
      <c r="A158" s="3">
        <v>157</v>
      </c>
      <c r="B158" s="3">
        <v>172</v>
      </c>
      <c r="C158" s="4" t="s">
        <v>193</v>
      </c>
      <c r="D158" s="9" t="s">
        <v>400</v>
      </c>
    </row>
    <row r="159" spans="1:4" x14ac:dyDescent="0.2">
      <c r="A159" s="3">
        <v>158</v>
      </c>
      <c r="B159" s="3">
        <v>173</v>
      </c>
      <c r="C159" s="4" t="s">
        <v>194</v>
      </c>
      <c r="D159" s="9" t="s">
        <v>400</v>
      </c>
    </row>
    <row r="160" spans="1:4" x14ac:dyDescent="0.2">
      <c r="A160" s="3">
        <v>159</v>
      </c>
      <c r="B160" s="3">
        <v>174</v>
      </c>
      <c r="C160" s="4" t="s">
        <v>473</v>
      </c>
      <c r="D160" s="9" t="s">
        <v>400</v>
      </c>
    </row>
    <row r="161" spans="1:4" x14ac:dyDescent="0.2">
      <c r="A161" s="3">
        <v>160</v>
      </c>
      <c r="B161" s="3">
        <v>175</v>
      </c>
      <c r="C161" s="4" t="s">
        <v>474</v>
      </c>
      <c r="D161" s="9" t="s">
        <v>400</v>
      </c>
    </row>
    <row r="162" spans="1:4" x14ac:dyDescent="0.2">
      <c r="A162" s="3">
        <v>161</v>
      </c>
      <c r="B162" s="3">
        <v>176</v>
      </c>
      <c r="C162" s="4" t="s">
        <v>475</v>
      </c>
      <c r="D162" s="9" t="s">
        <v>400</v>
      </c>
    </row>
    <row r="163" spans="1:4" x14ac:dyDescent="0.2">
      <c r="A163" s="3">
        <v>162</v>
      </c>
      <c r="B163" s="3">
        <v>177</v>
      </c>
      <c r="C163" s="4" t="s">
        <v>195</v>
      </c>
      <c r="D163" s="9" t="s">
        <v>400</v>
      </c>
    </row>
    <row r="164" spans="1:4" x14ac:dyDescent="0.2">
      <c r="A164" s="3">
        <v>163</v>
      </c>
      <c r="B164" s="3">
        <v>178</v>
      </c>
      <c r="C164" s="4" t="s">
        <v>196</v>
      </c>
      <c r="D164" s="9" t="s">
        <v>400</v>
      </c>
    </row>
    <row r="165" spans="1:4" x14ac:dyDescent="0.2">
      <c r="A165" s="3">
        <v>164</v>
      </c>
      <c r="B165" s="3">
        <v>179</v>
      </c>
      <c r="C165" s="4" t="s">
        <v>197</v>
      </c>
      <c r="D165" s="9" t="s">
        <v>400</v>
      </c>
    </row>
    <row r="166" spans="1:4" x14ac:dyDescent="0.2">
      <c r="A166" s="3">
        <v>165</v>
      </c>
      <c r="B166" s="3">
        <v>193</v>
      </c>
      <c r="C166" s="4" t="s">
        <v>198</v>
      </c>
      <c r="D166" s="9" t="s">
        <v>400</v>
      </c>
    </row>
    <row r="167" spans="1:4" x14ac:dyDescent="0.2">
      <c r="A167" s="3">
        <v>166</v>
      </c>
      <c r="B167" s="3">
        <v>322</v>
      </c>
      <c r="C167" s="4" t="s">
        <v>199</v>
      </c>
      <c r="D167" s="9" t="s">
        <v>400</v>
      </c>
    </row>
    <row r="168" spans="1:4" x14ac:dyDescent="0.2">
      <c r="A168" s="3">
        <v>167</v>
      </c>
      <c r="B168" s="3">
        <v>180</v>
      </c>
      <c r="C168" s="4" t="s">
        <v>200</v>
      </c>
      <c r="D168" s="7" t="s">
        <v>401</v>
      </c>
    </row>
    <row r="169" spans="1:4" x14ac:dyDescent="0.2">
      <c r="A169" s="3">
        <v>168</v>
      </c>
      <c r="B169" s="3">
        <v>181</v>
      </c>
      <c r="C169" s="4" t="s">
        <v>201</v>
      </c>
      <c r="D169" s="4" t="s">
        <v>401</v>
      </c>
    </row>
    <row r="170" spans="1:4" x14ac:dyDescent="0.2">
      <c r="A170" s="3">
        <v>169</v>
      </c>
      <c r="B170" s="3">
        <v>182</v>
      </c>
      <c r="C170" s="4" t="s">
        <v>202</v>
      </c>
      <c r="D170" s="4" t="s">
        <v>401</v>
      </c>
    </row>
    <row r="171" spans="1:4" x14ac:dyDescent="0.2">
      <c r="A171" s="3">
        <v>170</v>
      </c>
      <c r="B171" s="3">
        <v>183</v>
      </c>
      <c r="C171" s="4" t="s">
        <v>203</v>
      </c>
      <c r="D171" s="4" t="s">
        <v>401</v>
      </c>
    </row>
    <row r="172" spans="1:4" x14ac:dyDescent="0.2">
      <c r="A172" s="3">
        <v>171</v>
      </c>
      <c r="B172" s="3">
        <v>184</v>
      </c>
      <c r="C172" s="4" t="s">
        <v>204</v>
      </c>
      <c r="D172" s="4" t="s">
        <v>401</v>
      </c>
    </row>
    <row r="173" spans="1:4" x14ac:dyDescent="0.2">
      <c r="A173" s="3">
        <v>172</v>
      </c>
      <c r="B173" s="3">
        <v>185</v>
      </c>
      <c r="C173" s="4" t="s">
        <v>205</v>
      </c>
      <c r="D173" s="4" t="s">
        <v>401</v>
      </c>
    </row>
    <row r="174" spans="1:4" x14ac:dyDescent="0.2">
      <c r="A174" s="3">
        <v>173</v>
      </c>
      <c r="B174" s="3">
        <v>186</v>
      </c>
      <c r="C174" s="4" t="s">
        <v>206</v>
      </c>
      <c r="D174" s="4" t="s">
        <v>401</v>
      </c>
    </row>
    <row r="175" spans="1:4" x14ac:dyDescent="0.2">
      <c r="A175" s="3">
        <v>174</v>
      </c>
      <c r="B175" s="3">
        <v>187</v>
      </c>
      <c r="C175" s="4" t="s">
        <v>207</v>
      </c>
      <c r="D175" s="4" t="s">
        <v>401</v>
      </c>
    </row>
    <row r="176" spans="1:4" x14ac:dyDescent="0.2">
      <c r="A176" s="3">
        <v>175</v>
      </c>
      <c r="B176" s="3">
        <v>188</v>
      </c>
      <c r="C176" s="4" t="s">
        <v>208</v>
      </c>
      <c r="D176" s="4" t="s">
        <v>401</v>
      </c>
    </row>
    <row r="177" spans="1:4" x14ac:dyDescent="0.2">
      <c r="A177" s="3">
        <v>176</v>
      </c>
      <c r="B177" s="3">
        <v>189</v>
      </c>
      <c r="C177" s="4" t="s">
        <v>209</v>
      </c>
      <c r="D177" s="4" t="s">
        <v>401</v>
      </c>
    </row>
    <row r="178" spans="1:4" x14ac:dyDescent="0.2">
      <c r="A178" s="3">
        <v>177</v>
      </c>
      <c r="B178" s="3">
        <v>190</v>
      </c>
      <c r="C178" s="4" t="s">
        <v>210</v>
      </c>
      <c r="D178" s="4" t="s">
        <v>401</v>
      </c>
    </row>
    <row r="179" spans="1:4" x14ac:dyDescent="0.2">
      <c r="A179" s="3">
        <v>178</v>
      </c>
      <c r="B179" s="3">
        <v>192</v>
      </c>
      <c r="C179" s="4" t="s">
        <v>211</v>
      </c>
      <c r="D179" s="4" t="s">
        <v>401</v>
      </c>
    </row>
    <row r="180" spans="1:4" x14ac:dyDescent="0.2">
      <c r="A180" s="3">
        <v>179</v>
      </c>
      <c r="B180" s="3">
        <v>191</v>
      </c>
      <c r="C180" s="4" t="s">
        <v>212</v>
      </c>
      <c r="D180" s="7" t="s">
        <v>401</v>
      </c>
    </row>
    <row r="181" spans="1:4" x14ac:dyDescent="0.2">
      <c r="A181" s="3">
        <v>180</v>
      </c>
      <c r="B181" s="3">
        <v>240</v>
      </c>
      <c r="C181" s="4" t="s">
        <v>213</v>
      </c>
      <c r="D181" s="9" t="s">
        <v>402</v>
      </c>
    </row>
    <row r="182" spans="1:4" x14ac:dyDescent="0.2">
      <c r="A182" s="3">
        <v>181</v>
      </c>
      <c r="B182" s="3">
        <v>241</v>
      </c>
      <c r="C182" s="4" t="s">
        <v>214</v>
      </c>
      <c r="D182" s="9" t="s">
        <v>402</v>
      </c>
    </row>
    <row r="183" spans="1:4" x14ac:dyDescent="0.2">
      <c r="A183" s="3">
        <v>182</v>
      </c>
      <c r="B183" s="3">
        <v>242</v>
      </c>
      <c r="C183" s="4" t="s">
        <v>215</v>
      </c>
      <c r="D183" s="9" t="s">
        <v>402</v>
      </c>
    </row>
    <row r="184" spans="1:4" x14ac:dyDescent="0.2">
      <c r="A184" s="3">
        <v>183</v>
      </c>
      <c r="B184" s="3">
        <v>243</v>
      </c>
      <c r="C184" s="4" t="s">
        <v>216</v>
      </c>
      <c r="D184" s="9" t="s">
        <v>402</v>
      </c>
    </row>
    <row r="185" spans="1:4" x14ac:dyDescent="0.2">
      <c r="A185" s="3">
        <v>184</v>
      </c>
      <c r="B185" s="3">
        <v>244</v>
      </c>
      <c r="C185" s="4" t="s">
        <v>217</v>
      </c>
      <c r="D185" s="9" t="s">
        <v>402</v>
      </c>
    </row>
    <row r="186" spans="1:4" x14ac:dyDescent="0.2">
      <c r="A186" s="3">
        <v>185</v>
      </c>
      <c r="B186" s="3">
        <v>245</v>
      </c>
      <c r="C186" s="4" t="s">
        <v>218</v>
      </c>
      <c r="D186" s="9" t="s">
        <v>402</v>
      </c>
    </row>
    <row r="187" spans="1:4" x14ac:dyDescent="0.2">
      <c r="A187" s="3">
        <v>186</v>
      </c>
      <c r="B187" s="3">
        <v>246</v>
      </c>
      <c r="C187" s="4" t="s">
        <v>219</v>
      </c>
      <c r="D187" s="9" t="s">
        <v>402</v>
      </c>
    </row>
    <row r="188" spans="1:4" x14ac:dyDescent="0.2">
      <c r="A188" s="3">
        <v>187</v>
      </c>
      <c r="B188" s="3">
        <v>247</v>
      </c>
      <c r="C188" s="4" t="s">
        <v>220</v>
      </c>
      <c r="D188" s="9" t="s">
        <v>402</v>
      </c>
    </row>
    <row r="189" spans="1:4" x14ac:dyDescent="0.2">
      <c r="A189" s="3">
        <v>188</v>
      </c>
      <c r="B189" s="3">
        <v>100</v>
      </c>
      <c r="C189" s="4" t="s">
        <v>221</v>
      </c>
      <c r="D189" s="9" t="s">
        <v>403</v>
      </c>
    </row>
    <row r="190" spans="1:4" x14ac:dyDescent="0.2">
      <c r="A190" s="3">
        <v>189</v>
      </c>
      <c r="B190" s="3">
        <v>101</v>
      </c>
      <c r="C190" s="4" t="s">
        <v>222</v>
      </c>
      <c r="D190" s="9" t="s">
        <v>403</v>
      </c>
    </row>
    <row r="191" spans="1:4" x14ac:dyDescent="0.2">
      <c r="A191" s="3">
        <v>190</v>
      </c>
      <c r="B191" s="3">
        <v>102</v>
      </c>
      <c r="C191" s="4" t="s">
        <v>223</v>
      </c>
      <c r="D191" s="9" t="s">
        <v>403</v>
      </c>
    </row>
    <row r="192" spans="1:4" x14ac:dyDescent="0.2">
      <c r="A192" s="3">
        <v>191</v>
      </c>
      <c r="B192" s="3">
        <v>132</v>
      </c>
      <c r="C192" s="4" t="s">
        <v>224</v>
      </c>
      <c r="D192" s="9" t="s">
        <v>403</v>
      </c>
    </row>
    <row r="193" spans="1:4" x14ac:dyDescent="0.2">
      <c r="A193" s="3">
        <v>192</v>
      </c>
      <c r="B193" s="3">
        <v>220</v>
      </c>
      <c r="C193" s="4" t="s">
        <v>225</v>
      </c>
      <c r="D193" s="9" t="s">
        <v>404</v>
      </c>
    </row>
    <row r="194" spans="1:4" x14ac:dyDescent="0.2">
      <c r="A194" s="3">
        <v>193</v>
      </c>
      <c r="B194" s="3">
        <v>221</v>
      </c>
      <c r="C194" s="4" t="s">
        <v>226</v>
      </c>
      <c r="D194" s="9" t="s">
        <v>404</v>
      </c>
    </row>
    <row r="195" spans="1:4" x14ac:dyDescent="0.2">
      <c r="A195" s="3">
        <v>194</v>
      </c>
      <c r="B195" s="3">
        <v>222</v>
      </c>
      <c r="C195" s="4" t="s">
        <v>227</v>
      </c>
      <c r="D195" s="9" t="s">
        <v>431</v>
      </c>
    </row>
    <row r="196" spans="1:4" x14ac:dyDescent="0.2">
      <c r="A196" s="3">
        <v>195</v>
      </c>
      <c r="B196" s="3">
        <v>223</v>
      </c>
      <c r="C196" s="4" t="s">
        <v>228</v>
      </c>
      <c r="D196" s="9" t="s">
        <v>404</v>
      </c>
    </row>
    <row r="197" spans="1:4" x14ac:dyDescent="0.2">
      <c r="A197" s="3">
        <v>196</v>
      </c>
      <c r="B197" s="3">
        <v>224</v>
      </c>
      <c r="C197" s="4" t="s">
        <v>229</v>
      </c>
      <c r="D197" s="9" t="s">
        <v>404</v>
      </c>
    </row>
    <row r="198" spans="1:4" x14ac:dyDescent="0.2">
      <c r="A198" s="3">
        <v>197</v>
      </c>
      <c r="B198" s="3">
        <v>225</v>
      </c>
      <c r="C198" s="4" t="s">
        <v>230</v>
      </c>
      <c r="D198" s="9" t="s">
        <v>404</v>
      </c>
    </row>
    <row r="199" spans="1:4" x14ac:dyDescent="0.2">
      <c r="A199" s="3">
        <v>198</v>
      </c>
      <c r="B199" s="3">
        <v>226</v>
      </c>
      <c r="C199" s="4" t="s">
        <v>231</v>
      </c>
      <c r="D199" s="9" t="s">
        <v>404</v>
      </c>
    </row>
    <row r="200" spans="1:4" x14ac:dyDescent="0.2">
      <c r="A200" s="3">
        <v>199</v>
      </c>
      <c r="B200" s="3">
        <v>227</v>
      </c>
      <c r="C200" s="4" t="s">
        <v>232</v>
      </c>
      <c r="D200" s="9" t="s">
        <v>404</v>
      </c>
    </row>
    <row r="201" spans="1:4" x14ac:dyDescent="0.2">
      <c r="A201" s="3">
        <v>200</v>
      </c>
      <c r="B201" s="3">
        <v>228</v>
      </c>
      <c r="C201" s="4" t="s">
        <v>233</v>
      </c>
      <c r="D201" s="9" t="s">
        <v>404</v>
      </c>
    </row>
    <row r="202" spans="1:4" x14ac:dyDescent="0.2">
      <c r="A202" s="3">
        <v>201</v>
      </c>
      <c r="B202" s="3">
        <v>230</v>
      </c>
      <c r="C202" s="4" t="s">
        <v>234</v>
      </c>
      <c r="D202" s="7" t="s">
        <v>405</v>
      </c>
    </row>
    <row r="203" spans="1:4" x14ac:dyDescent="0.2">
      <c r="A203" s="3">
        <v>202</v>
      </c>
      <c r="B203" s="3">
        <v>231</v>
      </c>
      <c r="C203" s="4" t="s">
        <v>235</v>
      </c>
      <c r="D203" s="7" t="s">
        <v>405</v>
      </c>
    </row>
    <row r="204" spans="1:4" x14ac:dyDescent="0.2">
      <c r="A204" s="3">
        <v>203</v>
      </c>
      <c r="B204" s="3">
        <v>232</v>
      </c>
      <c r="C204" s="4" t="s">
        <v>236</v>
      </c>
      <c r="D204" s="7" t="s">
        <v>405</v>
      </c>
    </row>
    <row r="205" spans="1:4" x14ac:dyDescent="0.2">
      <c r="A205" s="3">
        <v>204</v>
      </c>
      <c r="B205" s="3">
        <v>200</v>
      </c>
      <c r="C205" s="4" t="s">
        <v>237</v>
      </c>
      <c r="D205" s="9" t="s">
        <v>406</v>
      </c>
    </row>
    <row r="206" spans="1:4" x14ac:dyDescent="0.2">
      <c r="A206" s="3">
        <v>205</v>
      </c>
      <c r="B206" s="3">
        <v>201</v>
      </c>
      <c r="C206" s="4" t="s">
        <v>238</v>
      </c>
      <c r="D206" s="9" t="s">
        <v>406</v>
      </c>
    </row>
    <row r="207" spans="1:4" x14ac:dyDescent="0.2">
      <c r="A207" s="3">
        <v>206</v>
      </c>
      <c r="B207" s="3">
        <v>202</v>
      </c>
      <c r="C207" s="4" t="s">
        <v>239</v>
      </c>
      <c r="D207" s="9" t="s">
        <v>406</v>
      </c>
    </row>
    <row r="208" spans="1:4" x14ac:dyDescent="0.2">
      <c r="A208" s="3">
        <v>207</v>
      </c>
      <c r="B208" s="3">
        <v>203</v>
      </c>
      <c r="C208" s="4" t="s">
        <v>240</v>
      </c>
      <c r="D208" s="9" t="s">
        <v>406</v>
      </c>
    </row>
    <row r="209" spans="1:4" x14ac:dyDescent="0.2">
      <c r="A209" s="3">
        <v>208</v>
      </c>
      <c r="B209" s="3">
        <v>204</v>
      </c>
      <c r="C209" s="4" t="s">
        <v>241</v>
      </c>
      <c r="D209" s="9" t="s">
        <v>406</v>
      </c>
    </row>
    <row r="210" spans="1:4" x14ac:dyDescent="0.2">
      <c r="A210" s="3">
        <v>209</v>
      </c>
      <c r="B210" s="3">
        <v>205</v>
      </c>
      <c r="C210" s="4" t="s">
        <v>242</v>
      </c>
      <c r="D210" s="9" t="s">
        <v>406</v>
      </c>
    </row>
    <row r="211" spans="1:4" x14ac:dyDescent="0.2">
      <c r="A211" s="3">
        <v>210</v>
      </c>
      <c r="B211" s="3">
        <v>206</v>
      </c>
      <c r="C211" s="4" t="s">
        <v>243</v>
      </c>
      <c r="D211" s="9" t="s">
        <v>406</v>
      </c>
    </row>
    <row r="212" spans="1:4" x14ac:dyDescent="0.2">
      <c r="A212" s="3">
        <v>211</v>
      </c>
      <c r="B212" s="3">
        <v>207</v>
      </c>
      <c r="C212" s="4" t="s">
        <v>244</v>
      </c>
      <c r="D212" s="9" t="s">
        <v>406</v>
      </c>
    </row>
    <row r="213" spans="1:4" x14ac:dyDescent="0.2">
      <c r="A213" s="3">
        <v>212</v>
      </c>
      <c r="B213" s="3">
        <v>208</v>
      </c>
      <c r="C213" s="4" t="s">
        <v>245</v>
      </c>
      <c r="D213" s="9" t="s">
        <v>406</v>
      </c>
    </row>
    <row r="214" spans="1:4" x14ac:dyDescent="0.2">
      <c r="A214" s="3">
        <v>213</v>
      </c>
      <c r="B214" s="3">
        <v>209</v>
      </c>
      <c r="C214" s="4" t="s">
        <v>246</v>
      </c>
      <c r="D214" s="9" t="s">
        <v>406</v>
      </c>
    </row>
    <row r="215" spans="1:4" x14ac:dyDescent="0.2">
      <c r="A215" s="3">
        <v>214</v>
      </c>
      <c r="B215" s="3">
        <v>210</v>
      </c>
      <c r="C215" s="4" t="s">
        <v>247</v>
      </c>
      <c r="D215" s="9" t="s">
        <v>406</v>
      </c>
    </row>
    <row r="216" spans="1:4" x14ac:dyDescent="0.2">
      <c r="A216" s="3">
        <v>215</v>
      </c>
      <c r="B216" s="3">
        <v>211</v>
      </c>
      <c r="C216" s="4" t="s">
        <v>248</v>
      </c>
      <c r="D216" s="9" t="s">
        <v>406</v>
      </c>
    </row>
    <row r="217" spans="1:4" x14ac:dyDescent="0.2">
      <c r="A217" s="3">
        <v>216</v>
      </c>
      <c r="B217" s="3">
        <v>320</v>
      </c>
      <c r="C217" s="4" t="s">
        <v>249</v>
      </c>
      <c r="D217" s="9" t="s">
        <v>407</v>
      </c>
    </row>
    <row r="218" spans="1:4" x14ac:dyDescent="0.2">
      <c r="A218" s="3">
        <v>217</v>
      </c>
      <c r="B218" s="3">
        <v>323</v>
      </c>
      <c r="C218" s="4" t="s">
        <v>250</v>
      </c>
      <c r="D218" s="9" t="s">
        <v>407</v>
      </c>
    </row>
    <row r="219" spans="1:4" x14ac:dyDescent="0.2">
      <c r="A219" s="3">
        <v>218</v>
      </c>
      <c r="B219" s="3">
        <v>324</v>
      </c>
      <c r="C219" s="4" t="s">
        <v>251</v>
      </c>
      <c r="D219" s="9" t="s">
        <v>407</v>
      </c>
    </row>
    <row r="220" spans="1:4" x14ac:dyDescent="0.2">
      <c r="A220" s="3">
        <v>219</v>
      </c>
      <c r="B220" s="3">
        <v>325</v>
      </c>
      <c r="C220" s="4" t="s">
        <v>252</v>
      </c>
      <c r="D220" s="9" t="s">
        <v>407</v>
      </c>
    </row>
    <row r="221" spans="1:4" x14ac:dyDescent="0.2">
      <c r="A221" s="3">
        <v>220</v>
      </c>
      <c r="B221" s="3">
        <v>327</v>
      </c>
      <c r="C221" s="4" t="s">
        <v>253</v>
      </c>
      <c r="D221" s="9" t="s">
        <v>407</v>
      </c>
    </row>
    <row r="222" spans="1:4" x14ac:dyDescent="0.2">
      <c r="A222" s="3">
        <v>221</v>
      </c>
      <c r="B222" s="3">
        <v>328</v>
      </c>
      <c r="C222" s="4" t="s">
        <v>254</v>
      </c>
      <c r="D222" s="9" t="s">
        <v>407</v>
      </c>
    </row>
    <row r="223" spans="1:4" x14ac:dyDescent="0.2">
      <c r="A223" s="3">
        <v>222</v>
      </c>
      <c r="B223" s="3">
        <v>329</v>
      </c>
      <c r="C223" s="4" t="s">
        <v>255</v>
      </c>
      <c r="D223" s="9" t="s">
        <v>407</v>
      </c>
    </row>
    <row r="224" spans="1:4" x14ac:dyDescent="0.2">
      <c r="A224" s="3">
        <v>223</v>
      </c>
      <c r="B224" s="3">
        <v>331</v>
      </c>
      <c r="C224" s="4" t="s">
        <v>256</v>
      </c>
      <c r="D224" s="9" t="s">
        <v>407</v>
      </c>
    </row>
    <row r="225" spans="1:4" x14ac:dyDescent="0.2">
      <c r="A225" s="3">
        <v>224</v>
      </c>
      <c r="B225" s="3">
        <v>332</v>
      </c>
      <c r="C225" s="4" t="s">
        <v>257</v>
      </c>
      <c r="D225" s="9" t="s">
        <v>407</v>
      </c>
    </row>
    <row r="226" spans="1:4" x14ac:dyDescent="0.2">
      <c r="A226" s="3">
        <v>225</v>
      </c>
      <c r="B226" s="3">
        <v>333</v>
      </c>
      <c r="C226" s="4" t="s">
        <v>258</v>
      </c>
      <c r="D226" s="9" t="s">
        <v>407</v>
      </c>
    </row>
    <row r="227" spans="1:4" x14ac:dyDescent="0.2">
      <c r="A227" s="3">
        <v>226</v>
      </c>
      <c r="B227" s="3">
        <v>334</v>
      </c>
      <c r="C227" s="4" t="s">
        <v>259</v>
      </c>
      <c r="D227" s="9" t="s">
        <v>407</v>
      </c>
    </row>
    <row r="228" spans="1:4" x14ac:dyDescent="0.2">
      <c r="A228" s="3">
        <v>227</v>
      </c>
      <c r="B228" s="3">
        <v>335</v>
      </c>
      <c r="C228" s="4" t="s">
        <v>260</v>
      </c>
      <c r="D228" s="9" t="s">
        <v>407</v>
      </c>
    </row>
    <row r="229" spans="1:4" x14ac:dyDescent="0.2">
      <c r="A229" s="3">
        <v>228</v>
      </c>
      <c r="B229" s="3">
        <v>336</v>
      </c>
      <c r="C229" s="4" t="s">
        <v>261</v>
      </c>
      <c r="D229" s="9" t="s">
        <v>407</v>
      </c>
    </row>
    <row r="230" spans="1:4" x14ac:dyDescent="0.2">
      <c r="A230" s="3">
        <v>229</v>
      </c>
      <c r="B230" s="3">
        <v>338</v>
      </c>
      <c r="C230" s="4" t="s">
        <v>164</v>
      </c>
      <c r="D230" s="9" t="s">
        <v>407</v>
      </c>
    </row>
    <row r="231" spans="1:4" x14ac:dyDescent="0.2">
      <c r="A231" s="3">
        <v>230</v>
      </c>
      <c r="B231" s="3">
        <v>339</v>
      </c>
      <c r="C231" s="4" t="s">
        <v>262</v>
      </c>
      <c r="D231" s="9" t="s">
        <v>407</v>
      </c>
    </row>
    <row r="232" spans="1:4" x14ac:dyDescent="0.2">
      <c r="A232" s="3">
        <v>231</v>
      </c>
      <c r="B232" s="3">
        <v>340</v>
      </c>
      <c r="C232" s="4" t="s">
        <v>263</v>
      </c>
      <c r="D232" s="9" t="s">
        <v>407</v>
      </c>
    </row>
    <row r="233" spans="1:4" x14ac:dyDescent="0.2">
      <c r="A233" s="3">
        <v>232</v>
      </c>
      <c r="B233" s="3">
        <v>341</v>
      </c>
      <c r="C233" s="4" t="s">
        <v>264</v>
      </c>
      <c r="D233" s="9" t="s">
        <v>407</v>
      </c>
    </row>
    <row r="234" spans="1:4" x14ac:dyDescent="0.2">
      <c r="A234" s="3">
        <v>233</v>
      </c>
      <c r="B234" s="3">
        <v>343</v>
      </c>
      <c r="C234" s="4" t="s">
        <v>265</v>
      </c>
      <c r="D234" s="9" t="s">
        <v>407</v>
      </c>
    </row>
    <row r="235" spans="1:4" x14ac:dyDescent="0.2">
      <c r="A235" s="3">
        <v>234</v>
      </c>
      <c r="B235" s="3">
        <v>344</v>
      </c>
      <c r="C235" s="4" t="s">
        <v>266</v>
      </c>
      <c r="D235" s="9" t="s">
        <v>407</v>
      </c>
    </row>
    <row r="236" spans="1:4" x14ac:dyDescent="0.2">
      <c r="A236" s="3">
        <v>235</v>
      </c>
      <c r="B236" s="3">
        <v>345</v>
      </c>
      <c r="C236" s="4" t="s">
        <v>267</v>
      </c>
      <c r="D236" s="9" t="s">
        <v>407</v>
      </c>
    </row>
    <row r="237" spans="1:4" x14ac:dyDescent="0.2">
      <c r="A237" s="3">
        <v>236</v>
      </c>
      <c r="B237" s="3">
        <v>346</v>
      </c>
      <c r="C237" s="4" t="s">
        <v>268</v>
      </c>
      <c r="D237" s="9" t="s">
        <v>407</v>
      </c>
    </row>
    <row r="238" spans="1:4" x14ac:dyDescent="0.2">
      <c r="A238" s="3">
        <v>237</v>
      </c>
      <c r="B238" s="3">
        <v>347</v>
      </c>
      <c r="C238" s="4" t="s">
        <v>269</v>
      </c>
      <c r="D238" s="9" t="s">
        <v>407</v>
      </c>
    </row>
    <row r="239" spans="1:4" x14ac:dyDescent="0.2">
      <c r="A239" s="3">
        <v>238</v>
      </c>
      <c r="B239" s="3">
        <v>348</v>
      </c>
      <c r="C239" s="4" t="s">
        <v>270</v>
      </c>
      <c r="D239" s="9" t="s">
        <v>407</v>
      </c>
    </row>
    <row r="240" spans="1:4" x14ac:dyDescent="0.2">
      <c r="A240" s="3">
        <v>239</v>
      </c>
      <c r="B240" s="3">
        <v>349</v>
      </c>
      <c r="C240" s="4" t="s">
        <v>271</v>
      </c>
      <c r="D240" s="9" t="s">
        <v>407</v>
      </c>
    </row>
    <row r="241" spans="1:4" x14ac:dyDescent="0.2">
      <c r="A241" s="3">
        <v>240</v>
      </c>
      <c r="B241" s="3">
        <v>250</v>
      </c>
      <c r="C241" s="4" t="s">
        <v>272</v>
      </c>
      <c r="D241" s="9" t="s">
        <v>408</v>
      </c>
    </row>
    <row r="242" spans="1:4" x14ac:dyDescent="0.2">
      <c r="A242" s="3">
        <v>241</v>
      </c>
      <c r="B242" s="3">
        <v>251</v>
      </c>
      <c r="C242" s="4" t="s">
        <v>273</v>
      </c>
      <c r="D242" s="9" t="s">
        <v>408</v>
      </c>
    </row>
    <row r="243" spans="1:4" x14ac:dyDescent="0.2">
      <c r="A243" s="3">
        <v>242</v>
      </c>
      <c r="B243" s="3">
        <v>252</v>
      </c>
      <c r="C243" s="4" t="s">
        <v>274</v>
      </c>
      <c r="D243" s="9" t="s">
        <v>408</v>
      </c>
    </row>
    <row r="244" spans="1:4" x14ac:dyDescent="0.2">
      <c r="A244" s="3">
        <v>243</v>
      </c>
      <c r="B244" s="3">
        <v>253</v>
      </c>
      <c r="C244" s="4" t="s">
        <v>275</v>
      </c>
      <c r="D244" s="9" t="s">
        <v>408</v>
      </c>
    </row>
    <row r="245" spans="1:4" x14ac:dyDescent="0.2">
      <c r="A245" s="3">
        <v>244</v>
      </c>
      <c r="B245" s="3">
        <v>254</v>
      </c>
      <c r="C245" s="4" t="s">
        <v>276</v>
      </c>
      <c r="D245" s="9" t="s">
        <v>408</v>
      </c>
    </row>
    <row r="246" spans="1:4" x14ac:dyDescent="0.2">
      <c r="A246" s="3">
        <v>245</v>
      </c>
      <c r="B246" s="3">
        <v>255</v>
      </c>
      <c r="C246" s="4" t="s">
        <v>468</v>
      </c>
      <c r="D246" s="9" t="s">
        <v>408</v>
      </c>
    </row>
    <row r="247" spans="1:4" x14ac:dyDescent="0.2">
      <c r="A247" s="3">
        <v>246</v>
      </c>
      <c r="B247" s="3">
        <v>256</v>
      </c>
      <c r="C247" s="4" t="s">
        <v>277</v>
      </c>
      <c r="D247" s="9" t="s">
        <v>408</v>
      </c>
    </row>
    <row r="248" spans="1:4" x14ac:dyDescent="0.2">
      <c r="A248" s="3">
        <v>247</v>
      </c>
      <c r="B248" s="3">
        <v>257</v>
      </c>
      <c r="C248" s="4" t="s">
        <v>469</v>
      </c>
      <c r="D248" s="9" t="s">
        <v>408</v>
      </c>
    </row>
    <row r="249" spans="1:4" x14ac:dyDescent="0.2">
      <c r="A249" s="3">
        <v>248</v>
      </c>
      <c r="B249" s="3">
        <v>258</v>
      </c>
      <c r="C249" s="4" t="s">
        <v>278</v>
      </c>
      <c r="D249" s="9" t="s">
        <v>408</v>
      </c>
    </row>
    <row r="250" spans="1:4" x14ac:dyDescent="0.2">
      <c r="A250" s="3">
        <v>249</v>
      </c>
      <c r="B250" s="3">
        <v>259</v>
      </c>
      <c r="C250" s="4" t="s">
        <v>470</v>
      </c>
      <c r="D250" s="9" t="s">
        <v>408</v>
      </c>
    </row>
    <row r="251" spans="1:4" x14ac:dyDescent="0.2">
      <c r="A251" s="3">
        <v>250</v>
      </c>
      <c r="B251" s="3">
        <v>270</v>
      </c>
      <c r="C251" s="4" t="s">
        <v>279</v>
      </c>
      <c r="D251" s="9" t="s">
        <v>409</v>
      </c>
    </row>
    <row r="252" spans="1:4" x14ac:dyDescent="0.2">
      <c r="A252" s="3">
        <v>251</v>
      </c>
      <c r="B252" s="3">
        <v>271</v>
      </c>
      <c r="C252" s="4" t="s">
        <v>280</v>
      </c>
      <c r="D252" s="9" t="s">
        <v>409</v>
      </c>
    </row>
    <row r="253" spans="1:4" x14ac:dyDescent="0.2">
      <c r="A253" s="3">
        <v>252</v>
      </c>
      <c r="B253" s="3">
        <v>272</v>
      </c>
      <c r="C253" s="4" t="s">
        <v>281</v>
      </c>
      <c r="D253" s="9" t="s">
        <v>409</v>
      </c>
    </row>
    <row r="254" spans="1:4" x14ac:dyDescent="0.2">
      <c r="A254" s="3">
        <v>253</v>
      </c>
      <c r="B254" s="3">
        <v>273</v>
      </c>
      <c r="C254" s="4" t="s">
        <v>282</v>
      </c>
      <c r="D254" s="9" t="s">
        <v>409</v>
      </c>
    </row>
    <row r="255" spans="1:4" x14ac:dyDescent="0.2">
      <c r="A255" s="3">
        <v>254</v>
      </c>
      <c r="B255" s="3">
        <v>274</v>
      </c>
      <c r="C255" s="4" t="s">
        <v>283</v>
      </c>
      <c r="D255" s="9" t="s">
        <v>409</v>
      </c>
    </row>
    <row r="256" spans="1:4" x14ac:dyDescent="0.2">
      <c r="A256" s="3">
        <v>255</v>
      </c>
      <c r="B256" s="3">
        <v>275</v>
      </c>
      <c r="C256" s="4" t="s">
        <v>284</v>
      </c>
      <c r="D256" s="9" t="s">
        <v>409</v>
      </c>
    </row>
    <row r="257" spans="1:4" x14ac:dyDescent="0.2">
      <c r="A257" s="3">
        <v>256</v>
      </c>
      <c r="B257" s="3">
        <v>276</v>
      </c>
      <c r="C257" s="4" t="s">
        <v>285</v>
      </c>
      <c r="D257" s="9" t="s">
        <v>409</v>
      </c>
    </row>
    <row r="258" spans="1:4" x14ac:dyDescent="0.2">
      <c r="A258" s="3">
        <v>257</v>
      </c>
      <c r="B258" s="3">
        <v>277</v>
      </c>
      <c r="C258" s="4" t="s">
        <v>286</v>
      </c>
      <c r="D258" s="9" t="s">
        <v>409</v>
      </c>
    </row>
    <row r="259" spans="1:4" x14ac:dyDescent="0.2">
      <c r="A259" s="3">
        <v>258</v>
      </c>
      <c r="B259" s="3">
        <v>278</v>
      </c>
      <c r="C259" s="4" t="s">
        <v>287</v>
      </c>
      <c r="D259" s="9" t="s">
        <v>409</v>
      </c>
    </row>
    <row r="260" spans="1:4" x14ac:dyDescent="0.2">
      <c r="A260" s="3">
        <v>259</v>
      </c>
      <c r="B260" s="3">
        <v>280</v>
      </c>
      <c r="C260" s="4" t="s">
        <v>471</v>
      </c>
      <c r="D260" s="7" t="s">
        <v>410</v>
      </c>
    </row>
    <row r="261" spans="1:4" x14ac:dyDescent="0.2">
      <c r="A261" s="3">
        <v>260</v>
      </c>
      <c r="B261" s="3">
        <v>281</v>
      </c>
      <c r="C261" s="4" t="s">
        <v>432</v>
      </c>
      <c r="D261" s="4" t="s">
        <v>410</v>
      </c>
    </row>
    <row r="262" spans="1:4" x14ac:dyDescent="0.2">
      <c r="A262" s="3">
        <v>261</v>
      </c>
      <c r="B262" s="3">
        <v>282</v>
      </c>
      <c r="C262" s="4" t="s">
        <v>433</v>
      </c>
      <c r="D262" s="4" t="s">
        <v>410</v>
      </c>
    </row>
    <row r="263" spans="1:4" x14ac:dyDescent="0.2">
      <c r="A263" s="3">
        <v>262</v>
      </c>
      <c r="B263" s="3">
        <v>283</v>
      </c>
      <c r="C263" s="4" t="s">
        <v>434</v>
      </c>
      <c r="D263" s="4" t="s">
        <v>410</v>
      </c>
    </row>
    <row r="264" spans="1:4" x14ac:dyDescent="0.2">
      <c r="A264" s="3">
        <v>263</v>
      </c>
      <c r="B264" s="3">
        <v>284</v>
      </c>
      <c r="C264" s="4" t="s">
        <v>435</v>
      </c>
      <c r="D264" s="4" t="s">
        <v>410</v>
      </c>
    </row>
    <row r="265" spans="1:4" x14ac:dyDescent="0.2">
      <c r="A265" s="3">
        <v>264</v>
      </c>
      <c r="B265" s="3">
        <v>285</v>
      </c>
      <c r="C265" s="4" t="s">
        <v>436</v>
      </c>
      <c r="D265" s="4" t="s">
        <v>410</v>
      </c>
    </row>
    <row r="266" spans="1:4" x14ac:dyDescent="0.2">
      <c r="A266" s="3">
        <v>265</v>
      </c>
      <c r="B266" s="3">
        <v>286</v>
      </c>
      <c r="C266" s="4" t="s">
        <v>437</v>
      </c>
      <c r="D266" s="4" t="s">
        <v>410</v>
      </c>
    </row>
    <row r="267" spans="1:4" x14ac:dyDescent="0.2">
      <c r="A267" s="3">
        <v>266</v>
      </c>
      <c r="B267" s="3">
        <v>287</v>
      </c>
      <c r="C267" s="4" t="s">
        <v>438</v>
      </c>
      <c r="D267" s="4" t="s">
        <v>410</v>
      </c>
    </row>
    <row r="268" spans="1:4" x14ac:dyDescent="0.2">
      <c r="A268" s="3">
        <v>267</v>
      </c>
      <c r="B268" s="3">
        <v>288</v>
      </c>
      <c r="C268" s="4" t="s">
        <v>439</v>
      </c>
      <c r="D268" s="4" t="s">
        <v>410</v>
      </c>
    </row>
    <row r="269" spans="1:4" x14ac:dyDescent="0.2">
      <c r="A269" s="3">
        <v>268</v>
      </c>
      <c r="B269" s="3">
        <v>289</v>
      </c>
      <c r="C269" s="4" t="s">
        <v>440</v>
      </c>
      <c r="D269" s="4" t="s">
        <v>410</v>
      </c>
    </row>
    <row r="270" spans="1:4" x14ac:dyDescent="0.2">
      <c r="A270" s="3">
        <v>269</v>
      </c>
      <c r="B270" s="3">
        <v>290</v>
      </c>
      <c r="C270" s="4" t="s">
        <v>441</v>
      </c>
      <c r="D270" s="4" t="s">
        <v>410</v>
      </c>
    </row>
    <row r="271" spans="1:4" x14ac:dyDescent="0.2">
      <c r="A271" s="3">
        <v>270</v>
      </c>
      <c r="B271" s="3">
        <v>291</v>
      </c>
      <c r="C271" s="4" t="s">
        <v>442</v>
      </c>
      <c r="D271" s="4" t="s">
        <v>410</v>
      </c>
    </row>
    <row r="272" spans="1:4" x14ac:dyDescent="0.2">
      <c r="A272" s="3">
        <v>271</v>
      </c>
      <c r="B272" s="3">
        <v>292</v>
      </c>
      <c r="C272" s="4" t="s">
        <v>443</v>
      </c>
      <c r="D272" s="4" t="s">
        <v>410</v>
      </c>
    </row>
    <row r="273" spans="1:4" x14ac:dyDescent="0.2">
      <c r="A273" s="3">
        <v>272</v>
      </c>
      <c r="B273" s="3">
        <v>293</v>
      </c>
      <c r="C273" s="4" t="s">
        <v>444</v>
      </c>
      <c r="D273" s="4" t="s">
        <v>410</v>
      </c>
    </row>
    <row r="274" spans="1:4" x14ac:dyDescent="0.2">
      <c r="A274" s="3">
        <v>273</v>
      </c>
      <c r="B274" s="3">
        <v>294</v>
      </c>
      <c r="C274" s="4" t="s">
        <v>445</v>
      </c>
      <c r="D274" s="4" t="s">
        <v>410</v>
      </c>
    </row>
    <row r="275" spans="1:4" x14ac:dyDescent="0.2">
      <c r="A275" s="3">
        <v>274</v>
      </c>
      <c r="B275" s="3">
        <v>295</v>
      </c>
      <c r="C275" s="4" t="s">
        <v>446</v>
      </c>
      <c r="D275" s="4" t="s">
        <v>410</v>
      </c>
    </row>
    <row r="276" spans="1:4" x14ac:dyDescent="0.2">
      <c r="A276" s="3">
        <v>275</v>
      </c>
      <c r="B276" s="3">
        <v>296</v>
      </c>
      <c r="C276" s="4" t="s">
        <v>447</v>
      </c>
      <c r="D276" s="4" t="s">
        <v>410</v>
      </c>
    </row>
    <row r="277" spans="1:4" x14ac:dyDescent="0.2">
      <c r="A277" s="3">
        <v>276</v>
      </c>
      <c r="B277" s="3">
        <v>297</v>
      </c>
      <c r="C277" s="4" t="s">
        <v>448</v>
      </c>
      <c r="D277" s="4" t="s">
        <v>410</v>
      </c>
    </row>
    <row r="278" spans="1:4" x14ac:dyDescent="0.2">
      <c r="A278" s="3">
        <v>277</v>
      </c>
      <c r="B278" s="3">
        <v>298</v>
      </c>
      <c r="C278" s="4" t="s">
        <v>449</v>
      </c>
      <c r="D278" s="4" t="s">
        <v>410</v>
      </c>
    </row>
    <row r="279" spans="1:4" x14ac:dyDescent="0.2">
      <c r="A279" s="3">
        <v>278</v>
      </c>
      <c r="B279" s="3">
        <v>299</v>
      </c>
      <c r="C279" s="4" t="s">
        <v>450</v>
      </c>
      <c r="D279" s="4" t="s">
        <v>410</v>
      </c>
    </row>
    <row r="280" spans="1:4" x14ac:dyDescent="0.2">
      <c r="A280" s="3">
        <v>279</v>
      </c>
      <c r="B280" s="3">
        <v>300</v>
      </c>
      <c r="C280" s="4" t="s">
        <v>451</v>
      </c>
      <c r="D280" s="4" t="s">
        <v>410</v>
      </c>
    </row>
    <row r="281" spans="1:4" x14ac:dyDescent="0.2">
      <c r="A281" s="3">
        <v>280</v>
      </c>
      <c r="B281" s="3">
        <v>301</v>
      </c>
      <c r="C281" s="4" t="s">
        <v>452</v>
      </c>
      <c r="D281" s="4" t="s">
        <v>410</v>
      </c>
    </row>
    <row r="282" spans="1:4" x14ac:dyDescent="0.2">
      <c r="A282" s="3">
        <v>281</v>
      </c>
      <c r="B282" s="3">
        <v>302</v>
      </c>
      <c r="C282" s="4" t="s">
        <v>453</v>
      </c>
      <c r="D282" s="4" t="s">
        <v>410</v>
      </c>
    </row>
    <row r="283" spans="1:4" x14ac:dyDescent="0.2">
      <c r="A283" s="3">
        <v>282</v>
      </c>
      <c r="B283" s="3">
        <v>303</v>
      </c>
      <c r="C283" s="4" t="s">
        <v>454</v>
      </c>
      <c r="D283" s="4" t="s">
        <v>410</v>
      </c>
    </row>
    <row r="284" spans="1:4" x14ac:dyDescent="0.2">
      <c r="A284" s="3">
        <v>283</v>
      </c>
      <c r="B284" s="3">
        <v>400</v>
      </c>
      <c r="C284" s="4" t="s">
        <v>288</v>
      </c>
      <c r="D284" s="7" t="s">
        <v>411</v>
      </c>
    </row>
    <row r="285" spans="1:4" x14ac:dyDescent="0.2">
      <c r="A285" s="3">
        <v>284</v>
      </c>
      <c r="B285" s="3">
        <v>401</v>
      </c>
      <c r="C285" s="4" t="s">
        <v>289</v>
      </c>
      <c r="D285" s="4" t="s">
        <v>411</v>
      </c>
    </row>
    <row r="286" spans="1:4" x14ac:dyDescent="0.2">
      <c r="A286" s="3">
        <v>285</v>
      </c>
      <c r="B286" s="3">
        <v>402</v>
      </c>
      <c r="C286" s="4" t="s">
        <v>290</v>
      </c>
      <c r="D286" s="4" t="s">
        <v>411</v>
      </c>
    </row>
    <row r="287" spans="1:4" x14ac:dyDescent="0.2">
      <c r="A287" s="3">
        <v>286</v>
      </c>
      <c r="B287" s="3">
        <v>403</v>
      </c>
      <c r="C287" s="4" t="s">
        <v>291</v>
      </c>
      <c r="D287" s="4" t="s">
        <v>411</v>
      </c>
    </row>
    <row r="288" spans="1:4" x14ac:dyDescent="0.2">
      <c r="A288" s="3">
        <v>287</v>
      </c>
      <c r="B288" s="3">
        <v>404</v>
      </c>
      <c r="C288" s="4" t="s">
        <v>292</v>
      </c>
      <c r="D288" s="4" t="s">
        <v>411</v>
      </c>
    </row>
    <row r="289" spans="1:4" x14ac:dyDescent="0.2">
      <c r="A289" s="3">
        <v>288</v>
      </c>
      <c r="B289" s="3">
        <v>405</v>
      </c>
      <c r="C289" s="4" t="s">
        <v>293</v>
      </c>
      <c r="D289" s="4" t="s">
        <v>411</v>
      </c>
    </row>
    <row r="290" spans="1:4" x14ac:dyDescent="0.2">
      <c r="A290" s="3">
        <v>289</v>
      </c>
      <c r="B290" s="3">
        <v>406</v>
      </c>
      <c r="C290" s="4" t="s">
        <v>294</v>
      </c>
      <c r="D290" s="4" t="s">
        <v>411</v>
      </c>
    </row>
    <row r="291" spans="1:4" x14ac:dyDescent="0.2">
      <c r="A291" s="3">
        <v>290</v>
      </c>
      <c r="B291" s="3">
        <v>407</v>
      </c>
      <c r="C291" s="4" t="s">
        <v>295</v>
      </c>
      <c r="D291" s="4" t="s">
        <v>411</v>
      </c>
    </row>
    <row r="292" spans="1:4" x14ac:dyDescent="0.2">
      <c r="A292" s="3">
        <v>291</v>
      </c>
      <c r="B292" s="3">
        <v>408</v>
      </c>
      <c r="C292" s="4" t="s">
        <v>296</v>
      </c>
      <c r="D292" s="4" t="s">
        <v>411</v>
      </c>
    </row>
    <row r="293" spans="1:4" x14ac:dyDescent="0.2">
      <c r="A293" s="3">
        <v>292</v>
      </c>
      <c r="B293" s="3">
        <v>409</v>
      </c>
      <c r="C293" s="4" t="s">
        <v>297</v>
      </c>
      <c r="D293" s="4" t="s">
        <v>411</v>
      </c>
    </row>
    <row r="294" spans="1:4" x14ac:dyDescent="0.2">
      <c r="A294" s="3">
        <v>293</v>
      </c>
      <c r="B294" s="3">
        <v>410</v>
      </c>
      <c r="C294" s="4" t="s">
        <v>298</v>
      </c>
      <c r="D294" s="4" t="s">
        <v>411</v>
      </c>
    </row>
    <row r="295" spans="1:4" x14ac:dyDescent="0.2">
      <c r="A295" s="3">
        <v>294</v>
      </c>
      <c r="B295" s="3">
        <v>411</v>
      </c>
      <c r="C295" s="4" t="s">
        <v>299</v>
      </c>
      <c r="D295" s="4" t="s">
        <v>411</v>
      </c>
    </row>
    <row r="296" spans="1:4" x14ac:dyDescent="0.2">
      <c r="A296" s="3">
        <v>295</v>
      </c>
      <c r="B296" s="3">
        <v>412</v>
      </c>
      <c r="C296" s="4" t="s">
        <v>300</v>
      </c>
      <c r="D296" s="4" t="s">
        <v>411</v>
      </c>
    </row>
    <row r="297" spans="1:4" x14ac:dyDescent="0.2">
      <c r="A297" s="3">
        <v>296</v>
      </c>
      <c r="B297" s="3">
        <v>413</v>
      </c>
      <c r="C297" s="4" t="s">
        <v>301</v>
      </c>
      <c r="D297" s="4" t="s">
        <v>411</v>
      </c>
    </row>
    <row r="298" spans="1:4" x14ac:dyDescent="0.2">
      <c r="A298" s="3">
        <v>297</v>
      </c>
      <c r="B298" s="3">
        <v>414</v>
      </c>
      <c r="C298" s="4" t="s">
        <v>302</v>
      </c>
      <c r="D298" s="4" t="s">
        <v>411</v>
      </c>
    </row>
    <row r="299" spans="1:4" x14ac:dyDescent="0.2">
      <c r="A299" s="3">
        <v>298</v>
      </c>
      <c r="B299" s="3">
        <v>415</v>
      </c>
      <c r="C299" s="4" t="s">
        <v>303</v>
      </c>
      <c r="D299" s="4" t="s">
        <v>411</v>
      </c>
    </row>
    <row r="300" spans="1:4" x14ac:dyDescent="0.2">
      <c r="A300" s="3">
        <v>299</v>
      </c>
      <c r="B300" s="3">
        <v>416</v>
      </c>
      <c r="C300" s="4" t="s">
        <v>304</v>
      </c>
      <c r="D300" s="4" t="s">
        <v>411</v>
      </c>
    </row>
    <row r="301" spans="1:4" x14ac:dyDescent="0.2">
      <c r="A301" s="3">
        <v>300</v>
      </c>
      <c r="B301" s="3">
        <v>417</v>
      </c>
      <c r="C301" s="4" t="s">
        <v>305</v>
      </c>
      <c r="D301" s="4" t="s">
        <v>411</v>
      </c>
    </row>
    <row r="302" spans="1:4" x14ac:dyDescent="0.2">
      <c r="A302" s="3">
        <v>301</v>
      </c>
      <c r="B302" s="3">
        <v>418</v>
      </c>
      <c r="C302" s="4" t="s">
        <v>306</v>
      </c>
      <c r="D302" s="4" t="s">
        <v>411</v>
      </c>
    </row>
    <row r="303" spans="1:4" x14ac:dyDescent="0.2">
      <c r="A303" s="3">
        <v>302</v>
      </c>
      <c r="B303" s="3">
        <v>419</v>
      </c>
      <c r="C303" s="4" t="s">
        <v>307</v>
      </c>
      <c r="D303" s="4" t="s">
        <v>411</v>
      </c>
    </row>
    <row r="304" spans="1:4" x14ac:dyDescent="0.2">
      <c r="A304" s="3">
        <v>303</v>
      </c>
      <c r="B304" s="3">
        <v>500</v>
      </c>
      <c r="C304" s="4" t="s">
        <v>308</v>
      </c>
      <c r="D304" s="4" t="s">
        <v>412</v>
      </c>
    </row>
    <row r="305" spans="1:4" x14ac:dyDescent="0.2">
      <c r="A305" s="3">
        <v>304</v>
      </c>
      <c r="B305" s="3">
        <v>501</v>
      </c>
      <c r="C305" s="4" t="s">
        <v>309</v>
      </c>
      <c r="D305" s="4" t="s">
        <v>412</v>
      </c>
    </row>
    <row r="306" spans="1:4" x14ac:dyDescent="0.2">
      <c r="A306" s="3">
        <v>305</v>
      </c>
      <c r="B306" s="3">
        <v>502</v>
      </c>
      <c r="C306" s="4" t="s">
        <v>310</v>
      </c>
      <c r="D306" s="4" t="s">
        <v>412</v>
      </c>
    </row>
    <row r="307" spans="1:4" x14ac:dyDescent="0.2">
      <c r="A307" s="3">
        <v>306</v>
      </c>
      <c r="B307" s="3">
        <v>503</v>
      </c>
      <c r="C307" s="4" t="s">
        <v>311</v>
      </c>
      <c r="D307" s="4" t="s">
        <v>412</v>
      </c>
    </row>
    <row r="308" spans="1:4" x14ac:dyDescent="0.2">
      <c r="A308" s="3">
        <v>307</v>
      </c>
      <c r="B308" s="3">
        <v>504</v>
      </c>
      <c r="C308" s="4" t="s">
        <v>312</v>
      </c>
      <c r="D308" s="4" t="s">
        <v>412</v>
      </c>
    </row>
    <row r="309" spans="1:4" x14ac:dyDescent="0.2">
      <c r="A309" s="3">
        <v>308</v>
      </c>
      <c r="B309" s="3">
        <v>505</v>
      </c>
      <c r="C309" s="4" t="s">
        <v>313</v>
      </c>
      <c r="D309" s="4" t="s">
        <v>412</v>
      </c>
    </row>
    <row r="310" spans="1:4" x14ac:dyDescent="0.2">
      <c r="A310" s="3">
        <v>309</v>
      </c>
      <c r="B310" s="3">
        <v>506</v>
      </c>
      <c r="C310" s="4" t="s">
        <v>314</v>
      </c>
      <c r="D310" s="4" t="s">
        <v>412</v>
      </c>
    </row>
    <row r="311" spans="1:4" x14ac:dyDescent="0.2">
      <c r="A311" s="3">
        <v>310</v>
      </c>
      <c r="B311" s="3">
        <v>507</v>
      </c>
      <c r="C311" s="4" t="s">
        <v>315</v>
      </c>
      <c r="D311" s="4" t="s">
        <v>412</v>
      </c>
    </row>
    <row r="312" spans="1:4" x14ac:dyDescent="0.2">
      <c r="A312" s="3">
        <v>311</v>
      </c>
      <c r="B312" s="3">
        <v>508</v>
      </c>
      <c r="C312" s="4" t="s">
        <v>316</v>
      </c>
      <c r="D312" s="4" t="s">
        <v>412</v>
      </c>
    </row>
    <row r="313" spans="1:4" x14ac:dyDescent="0.2">
      <c r="A313" s="3">
        <v>312</v>
      </c>
      <c r="B313" s="3">
        <v>509</v>
      </c>
      <c r="C313" s="4" t="s">
        <v>317</v>
      </c>
      <c r="D313" s="4" t="s">
        <v>412</v>
      </c>
    </row>
    <row r="314" spans="1:4" x14ac:dyDescent="0.2">
      <c r="A314" s="3">
        <v>313</v>
      </c>
      <c r="B314" s="3">
        <v>510</v>
      </c>
      <c r="C314" s="4" t="s">
        <v>318</v>
      </c>
      <c r="D314" s="4" t="s">
        <v>412</v>
      </c>
    </row>
    <row r="315" spans="1:4" x14ac:dyDescent="0.2">
      <c r="A315" s="3">
        <v>314</v>
      </c>
      <c r="B315" s="3">
        <v>511</v>
      </c>
      <c r="C315" s="4" t="s">
        <v>319</v>
      </c>
      <c r="D315" s="4" t="s">
        <v>412</v>
      </c>
    </row>
    <row r="316" spans="1:4" x14ac:dyDescent="0.2">
      <c r="A316" s="3">
        <v>315</v>
      </c>
      <c r="B316" s="3">
        <v>512</v>
      </c>
      <c r="C316" s="4" t="s">
        <v>320</v>
      </c>
      <c r="D316" s="4" t="s">
        <v>412</v>
      </c>
    </row>
    <row r="317" spans="1:4" x14ac:dyDescent="0.2">
      <c r="A317" s="3">
        <v>316</v>
      </c>
      <c r="B317" s="3">
        <v>513</v>
      </c>
      <c r="C317" s="4" t="s">
        <v>321</v>
      </c>
      <c r="D317" s="4" t="s">
        <v>412</v>
      </c>
    </row>
    <row r="318" spans="1:4" x14ac:dyDescent="0.2">
      <c r="A318" s="3">
        <v>317</v>
      </c>
      <c r="B318" s="3">
        <v>514</v>
      </c>
      <c r="C318" s="4" t="s">
        <v>322</v>
      </c>
      <c r="D318" s="4" t="s">
        <v>412</v>
      </c>
    </row>
    <row r="319" spans="1:4" x14ac:dyDescent="0.2">
      <c r="A319" s="3">
        <v>318</v>
      </c>
      <c r="B319" s="3">
        <v>515</v>
      </c>
      <c r="C319" s="4" t="s">
        <v>323</v>
      </c>
      <c r="D319" s="4" t="s">
        <v>412</v>
      </c>
    </row>
    <row r="320" spans="1:4" x14ac:dyDescent="0.2">
      <c r="A320" s="3">
        <v>319</v>
      </c>
      <c r="B320" s="3">
        <v>516</v>
      </c>
      <c r="C320" s="4" t="s">
        <v>324</v>
      </c>
      <c r="D320" s="4" t="s">
        <v>412</v>
      </c>
    </row>
    <row r="321" spans="1:4" x14ac:dyDescent="0.2">
      <c r="A321" s="3">
        <v>320</v>
      </c>
      <c r="B321" s="3">
        <v>517</v>
      </c>
      <c r="C321" s="4" t="s">
        <v>325</v>
      </c>
      <c r="D321" s="4" t="s">
        <v>412</v>
      </c>
    </row>
    <row r="322" spans="1:4" x14ac:dyDescent="0.2">
      <c r="A322" s="3">
        <v>321</v>
      </c>
      <c r="B322" s="3">
        <v>518</v>
      </c>
      <c r="C322" s="4" t="s">
        <v>326</v>
      </c>
      <c r="D322" s="4" t="s">
        <v>412</v>
      </c>
    </row>
    <row r="323" spans="1:4" x14ac:dyDescent="0.2">
      <c r="A323" s="3">
        <v>322</v>
      </c>
      <c r="B323" s="3">
        <v>519</v>
      </c>
      <c r="C323" s="4" t="s">
        <v>327</v>
      </c>
      <c r="D323" s="4" t="s">
        <v>412</v>
      </c>
    </row>
    <row r="324" spans="1:4" x14ac:dyDescent="0.2">
      <c r="A324" s="3">
        <v>323</v>
      </c>
      <c r="B324" s="3">
        <v>520</v>
      </c>
      <c r="C324" s="4" t="s">
        <v>328</v>
      </c>
      <c r="D324" s="4" t="s">
        <v>412</v>
      </c>
    </row>
    <row r="325" spans="1:4" x14ac:dyDescent="0.2">
      <c r="A325" s="3">
        <v>324</v>
      </c>
      <c r="B325" s="3">
        <v>521</v>
      </c>
      <c r="C325" s="4" t="s">
        <v>329</v>
      </c>
      <c r="D325" s="4" t="s">
        <v>412</v>
      </c>
    </row>
    <row r="326" spans="1:4" x14ac:dyDescent="0.2">
      <c r="A326" s="3">
        <v>325</v>
      </c>
      <c r="B326" s="3">
        <v>522</v>
      </c>
      <c r="C326" s="4" t="s">
        <v>330</v>
      </c>
      <c r="D326" s="4" t="s">
        <v>412</v>
      </c>
    </row>
    <row r="327" spans="1:4" x14ac:dyDescent="0.2">
      <c r="A327" s="3">
        <v>326</v>
      </c>
      <c r="B327" s="3">
        <v>523</v>
      </c>
      <c r="C327" s="4" t="s">
        <v>331</v>
      </c>
      <c r="D327" s="4" t="s">
        <v>412</v>
      </c>
    </row>
    <row r="328" spans="1:4" x14ac:dyDescent="0.2">
      <c r="A328" s="3">
        <v>327</v>
      </c>
      <c r="B328" s="3">
        <v>524</v>
      </c>
      <c r="C328" s="4" t="s">
        <v>332</v>
      </c>
      <c r="D328" s="4" t="s">
        <v>412</v>
      </c>
    </row>
    <row r="329" spans="1:4" x14ac:dyDescent="0.2">
      <c r="A329" s="3">
        <v>328</v>
      </c>
      <c r="B329" s="3">
        <v>525</v>
      </c>
      <c r="C329" s="4" t="s">
        <v>333</v>
      </c>
      <c r="D329" s="4" t="s">
        <v>412</v>
      </c>
    </row>
    <row r="330" spans="1:4" x14ac:dyDescent="0.2">
      <c r="A330" s="3">
        <v>329</v>
      </c>
      <c r="B330" s="3">
        <v>526</v>
      </c>
      <c r="C330" s="4" t="s">
        <v>334</v>
      </c>
      <c r="D330" s="4" t="s">
        <v>412</v>
      </c>
    </row>
    <row r="331" spans="1:4" x14ac:dyDescent="0.2">
      <c r="A331" s="3">
        <v>330</v>
      </c>
      <c r="B331" s="3">
        <v>527</v>
      </c>
      <c r="C331" s="4" t="s">
        <v>335</v>
      </c>
      <c r="D331" s="4" t="s">
        <v>412</v>
      </c>
    </row>
    <row r="332" spans="1:4" x14ac:dyDescent="0.2">
      <c r="A332" s="3">
        <v>331</v>
      </c>
      <c r="B332" s="3">
        <v>528</v>
      </c>
      <c r="C332" s="4" t="s">
        <v>336</v>
      </c>
      <c r="D332" s="4" t="s">
        <v>412</v>
      </c>
    </row>
    <row r="333" spans="1:4" x14ac:dyDescent="0.2">
      <c r="A333" s="3">
        <v>332</v>
      </c>
      <c r="B333" s="3">
        <v>529</v>
      </c>
      <c r="C333" s="4" t="s">
        <v>337</v>
      </c>
      <c r="D333" s="4" t="s">
        <v>412</v>
      </c>
    </row>
    <row r="334" spans="1:4" x14ac:dyDescent="0.2">
      <c r="A334" s="3">
        <v>333</v>
      </c>
      <c r="B334" s="3">
        <v>530</v>
      </c>
      <c r="C334" s="4" t="s">
        <v>338</v>
      </c>
      <c r="D334" s="4" t="s">
        <v>412</v>
      </c>
    </row>
    <row r="335" spans="1:4" x14ac:dyDescent="0.2">
      <c r="A335" s="3">
        <v>334</v>
      </c>
      <c r="B335" s="3">
        <v>531</v>
      </c>
      <c r="C335" s="4" t="s">
        <v>339</v>
      </c>
      <c r="D335" s="4" t="s">
        <v>412</v>
      </c>
    </row>
    <row r="336" spans="1:4" x14ac:dyDescent="0.2">
      <c r="A336" s="3">
        <v>335</v>
      </c>
      <c r="B336" s="3">
        <v>532</v>
      </c>
      <c r="C336" s="4" t="s">
        <v>340</v>
      </c>
      <c r="D336" s="4" t="s">
        <v>412</v>
      </c>
    </row>
    <row r="337" spans="1:4" x14ac:dyDescent="0.2">
      <c r="A337" s="3">
        <v>336</v>
      </c>
      <c r="B337" s="3">
        <v>533</v>
      </c>
      <c r="C337" s="4" t="s">
        <v>341</v>
      </c>
      <c r="D337" s="4" t="s">
        <v>412</v>
      </c>
    </row>
    <row r="338" spans="1:4" x14ac:dyDescent="0.2">
      <c r="A338" s="3">
        <v>337</v>
      </c>
      <c r="B338" s="3">
        <v>534</v>
      </c>
      <c r="C338" s="4" t="s">
        <v>342</v>
      </c>
      <c r="D338" s="4" t="s">
        <v>412</v>
      </c>
    </row>
    <row r="339" spans="1:4" x14ac:dyDescent="0.2">
      <c r="A339" s="3">
        <v>338</v>
      </c>
      <c r="B339" s="3">
        <v>535</v>
      </c>
      <c r="C339" s="4" t="s">
        <v>343</v>
      </c>
      <c r="D339" s="4" t="s">
        <v>412</v>
      </c>
    </row>
    <row r="340" spans="1:4" x14ac:dyDescent="0.2">
      <c r="A340" s="3">
        <v>339</v>
      </c>
      <c r="B340" s="3">
        <v>536</v>
      </c>
      <c r="C340" s="4" t="s">
        <v>344</v>
      </c>
      <c r="D340" s="4" t="s">
        <v>412</v>
      </c>
    </row>
    <row r="341" spans="1:4" x14ac:dyDescent="0.2">
      <c r="A341" s="3">
        <v>340</v>
      </c>
      <c r="B341" s="3">
        <v>537</v>
      </c>
      <c r="C341" s="4" t="s">
        <v>345</v>
      </c>
      <c r="D341" s="4" t="s">
        <v>412</v>
      </c>
    </row>
    <row r="342" spans="1:4" x14ac:dyDescent="0.2">
      <c r="A342" s="3">
        <v>341</v>
      </c>
      <c r="B342" s="3">
        <v>538</v>
      </c>
      <c r="C342" s="4" t="s">
        <v>346</v>
      </c>
      <c r="D342" s="4" t="s">
        <v>412</v>
      </c>
    </row>
    <row r="343" spans="1:4" x14ac:dyDescent="0.2">
      <c r="A343" s="3">
        <v>342</v>
      </c>
      <c r="B343" s="3">
        <v>539</v>
      </c>
      <c r="C343" s="4" t="s">
        <v>347</v>
      </c>
      <c r="D343" s="4" t="s">
        <v>412</v>
      </c>
    </row>
    <row r="344" spans="1:4" x14ac:dyDescent="0.2">
      <c r="A344" s="3">
        <v>343</v>
      </c>
      <c r="B344" s="3">
        <v>540</v>
      </c>
      <c r="C344" s="4" t="s">
        <v>348</v>
      </c>
      <c r="D344" s="4" t="s">
        <v>412</v>
      </c>
    </row>
    <row r="345" spans="1:4" x14ac:dyDescent="0.2">
      <c r="A345" s="3">
        <v>344</v>
      </c>
      <c r="B345" s="3">
        <v>541</v>
      </c>
      <c r="C345" s="4" t="s">
        <v>349</v>
      </c>
      <c r="D345" s="4" t="s">
        <v>412</v>
      </c>
    </row>
  </sheetData>
  <sheetProtection algorithmName="SHA-512" hashValue="/TPfmatMVzultdkA9TgEeD+eKyJ3TSNrXK59QaK2B9dzTXfTYnyq9yje1Y6PA4o7O4QiqfMTKF0SBMUddLvlaw==" saltValue="T/XqKYRG98FzOWU4rdSN/w==" spinCount="100000" sheet="1" objects="1" scenarios="1" autoFilter="0"/>
  <phoneticPr fontId="3"/>
  <pageMargins left="0.7" right="0.7" top="0.75" bottom="0.75" header="0.3" footer="0.3"/>
  <pageSetup paperSize="9" orientation="portrait" r:id="rId1"/>
  <drawing r:id="rId2"/>
  <tableParts count="1">
    <tablePart r:id="rId3"/>
  </tableParts>
  <extLst>
    <ext xmlns:x15="http://schemas.microsoft.com/office/spreadsheetml/2010/11/main" uri="{3A4CF648-6AED-40f4-86FF-DC5316D8AED3}">
      <x14:slicerList xmlns:x14="http://schemas.microsoft.com/office/spreadsheetml/2009/9/main">
        <x14:slicer r:id="rId4"/>
      </x14:slicerList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0000"/>
  </sheetPr>
  <dimension ref="A1:D14"/>
  <sheetViews>
    <sheetView workbookViewId="0">
      <selection activeCell="F9" sqref="F9"/>
    </sheetView>
  </sheetViews>
  <sheetFormatPr defaultRowHeight="13.2" x14ac:dyDescent="0.2"/>
  <cols>
    <col min="1" max="1" width="9.109375" customWidth="1"/>
    <col min="2" max="4" width="13.109375" customWidth="1"/>
  </cols>
  <sheetData>
    <row r="1" spans="1:4" ht="14.4" x14ac:dyDescent="0.2">
      <c r="A1" s="102" t="s">
        <v>393</v>
      </c>
      <c r="B1" s="103" t="s">
        <v>390</v>
      </c>
      <c r="C1" s="103" t="s">
        <v>391</v>
      </c>
      <c r="D1" s="104" t="s">
        <v>392</v>
      </c>
    </row>
    <row r="2" spans="1:4" ht="14.4" x14ac:dyDescent="0.2">
      <c r="A2" s="52" t="s">
        <v>27</v>
      </c>
      <c r="B2" s="99" t="b">
        <f>IFERROR(('TOP(まとめ)（行政区別人口)'!C22+'TOP(まとめ)（行政区別人口)'!C38)='TOP(まとめ)（行政区別人口)'!F6,"×")</f>
        <v>1</v>
      </c>
      <c r="C2" s="100" t="b">
        <f>IFERROR('TOP(まとめ)（行政区別人口)'!E6='TOP(まとめ)（行政区別人口)'!C56,"")</f>
        <v>1</v>
      </c>
      <c r="D2" s="101" t="b">
        <f>IFERROR('TOP(まとめ)（行政区別人口)'!C72 = ('TOP(まとめ)（行政区別人口)'!E72+'TOP(まとめ)（行政区別人口)'!G72),"")</f>
        <v>1</v>
      </c>
    </row>
    <row r="3" spans="1:4" ht="14.4" x14ac:dyDescent="0.2">
      <c r="A3" s="52" t="s">
        <v>1</v>
      </c>
      <c r="B3" s="99" t="b">
        <f>IFERROR(('TOP(まとめ)（行政区別人口)'!C23+'TOP(まとめ)（行政区別人口)'!C39)='TOP(まとめ)（行政区別人口)'!F7,"×")</f>
        <v>1</v>
      </c>
      <c r="C3" s="100" t="b">
        <f>IFERROR('TOP(まとめ)（行政区別人口)'!E7='TOP(まとめ)（行政区別人口)'!C57,"")</f>
        <v>1</v>
      </c>
      <c r="D3" s="101" t="b">
        <f>IFERROR('TOP(まとめ)（行政区別人口)'!C73 = ('TOP(まとめ)（行政区別人口)'!E73+'TOP(まとめ)（行政区別人口)'!G73),"")</f>
        <v>1</v>
      </c>
    </row>
    <row r="4" spans="1:4" ht="14.4" x14ac:dyDescent="0.2">
      <c r="A4" s="52" t="s">
        <v>3</v>
      </c>
      <c r="B4" s="99" t="b">
        <f>IFERROR(('TOP(まとめ)（行政区別人口)'!C24+'TOP(まとめ)（行政区別人口)'!C40)='TOP(まとめ)（行政区別人口)'!F8,"×")</f>
        <v>1</v>
      </c>
      <c r="C4" s="100" t="b">
        <f>IFERROR('TOP(まとめ)（行政区別人口)'!E8='TOP(まとめ)（行政区別人口)'!C58,"")</f>
        <v>1</v>
      </c>
      <c r="D4" s="101" t="b">
        <f>IFERROR('TOP(まとめ)（行政区別人口)'!C74 = ('TOP(まとめ)（行政区別人口)'!E74+'TOP(まとめ)（行政区別人口)'!G74),"")</f>
        <v>1</v>
      </c>
    </row>
    <row r="5" spans="1:4" ht="14.4" x14ac:dyDescent="0.2">
      <c r="A5" s="52" t="s">
        <v>28</v>
      </c>
      <c r="B5" s="99" t="b">
        <f>IFERROR(('TOP(まとめ)（行政区別人口)'!C25+'TOP(まとめ)（行政区別人口)'!C41)='TOP(まとめ)（行政区別人口)'!F9,"×")</f>
        <v>0</v>
      </c>
      <c r="C5" s="100" t="b">
        <f>IFERROR('TOP(まとめ)（行政区別人口)'!E9='TOP(まとめ)（行政区別人口)'!C59,"")</f>
        <v>1</v>
      </c>
      <c r="D5" s="101" t="b">
        <f>IFERROR('TOP(まとめ)（行政区別人口)'!C75 = ('TOP(まとめ)（行政区別人口)'!E75+'TOP(まとめ)（行政区別人口)'!G75),"")</f>
        <v>1</v>
      </c>
    </row>
    <row r="6" spans="1:4" ht="14.4" x14ac:dyDescent="0.2">
      <c r="A6" s="52" t="s">
        <v>29</v>
      </c>
      <c r="B6" s="99" t="b">
        <f>IFERROR(('TOP(まとめ)（行政区別人口)'!C26+'TOP(まとめ)（行政区別人口)'!C42)='TOP(まとめ)（行政区別人口)'!F10,"×")</f>
        <v>0</v>
      </c>
      <c r="C6" s="100" t="b">
        <f>IFERROR('TOP(まとめ)（行政区別人口)'!E10='TOP(まとめ)（行政区別人口)'!C60,"")</f>
        <v>1</v>
      </c>
      <c r="D6" s="101" t="str">
        <f>IFERROR('TOP(まとめ)（行政区別人口)'!C76 = ('TOP(まとめ)（行政区別人口)'!E76+'TOP(まとめ)（行政区別人口)'!G76),"")</f>
        <v/>
      </c>
    </row>
    <row r="7" spans="1:4" ht="14.4" x14ac:dyDescent="0.2">
      <c r="A7" s="52" t="s">
        <v>30</v>
      </c>
      <c r="B7" s="99" t="b">
        <f>IFERROR(('TOP(まとめ)（行政区別人口)'!C27+'TOP(まとめ)（行政区別人口)'!C43)='TOP(まとめ)（行政区別人口)'!F11,"×")</f>
        <v>0</v>
      </c>
      <c r="C7" s="100" t="b">
        <f>IFERROR('TOP(まとめ)（行政区別人口)'!E11='TOP(まとめ)（行政区別人口)'!C61,"")</f>
        <v>1</v>
      </c>
      <c r="D7" s="101" t="str">
        <f>IFERROR('TOP(まとめ)（行政区別人口)'!C77 = ('TOP(まとめ)（行政区別人口)'!E77+'TOP(まとめ)（行政区別人口)'!G77),"")</f>
        <v/>
      </c>
    </row>
    <row r="8" spans="1:4" ht="14.4" x14ac:dyDescent="0.2">
      <c r="A8" s="52" t="s">
        <v>31</v>
      </c>
      <c r="B8" s="99" t="b">
        <f>IFERROR(('TOP(まとめ)（行政区別人口)'!C28+'TOP(まとめ)（行政区別人口)'!C44)='TOP(まとめ)（行政区別人口)'!F12,"×")</f>
        <v>0</v>
      </c>
      <c r="C8" s="100" t="b">
        <f>IFERROR('TOP(まとめ)（行政区別人口)'!E12='TOP(まとめ)（行政区別人口)'!C62,"")</f>
        <v>1</v>
      </c>
      <c r="D8" s="101" t="str">
        <f>IFERROR('TOP(まとめ)（行政区別人口)'!C78 = ('TOP(まとめ)（行政区別人口)'!E78+'TOP(まとめ)（行政区別人口)'!G78),"")</f>
        <v/>
      </c>
    </row>
    <row r="9" spans="1:4" ht="14.4" x14ac:dyDescent="0.2">
      <c r="A9" s="52" t="s">
        <v>32</v>
      </c>
      <c r="B9" s="99" t="b">
        <f>IFERROR(('TOP(まとめ)（行政区別人口)'!C29+'TOP(まとめ)（行政区別人口)'!C45)='TOP(まとめ)（行政区別人口)'!F13,"×")</f>
        <v>0</v>
      </c>
      <c r="C9" s="100" t="b">
        <f>IFERROR('TOP(まとめ)（行政区別人口)'!E13='TOP(まとめ)（行政区別人口)'!C63,"")</f>
        <v>1</v>
      </c>
      <c r="D9" s="101" t="str">
        <f>IFERROR('TOP(まとめ)（行政区別人口)'!C79 = ('TOP(まとめ)（行政区別人口)'!E79+'TOP(まとめ)（行政区別人口)'!G79),"")</f>
        <v/>
      </c>
    </row>
    <row r="10" spans="1:4" ht="14.4" x14ac:dyDescent="0.2">
      <c r="A10" s="52" t="s">
        <v>33</v>
      </c>
      <c r="B10" s="99" t="b">
        <f>IFERROR(('TOP(まとめ)（行政区別人口)'!C30+'TOP(まとめ)（行政区別人口)'!C46)='TOP(まとめ)（行政区別人口)'!F14,"×")</f>
        <v>0</v>
      </c>
      <c r="C10" s="100" t="b">
        <f>IFERROR('TOP(まとめ)（行政区別人口)'!E14='TOP(まとめ)（行政区別人口)'!C64,"")</f>
        <v>1</v>
      </c>
      <c r="D10" s="101" t="str">
        <f>IFERROR('TOP(まとめ)（行政区別人口)'!C80 = ('TOP(まとめ)（行政区別人口)'!E80+'TOP(まとめ)（行政区別人口)'!G80),"")</f>
        <v/>
      </c>
    </row>
    <row r="11" spans="1:4" ht="14.4" x14ac:dyDescent="0.2">
      <c r="A11" s="52" t="s">
        <v>34</v>
      </c>
      <c r="B11" s="99" t="b">
        <f>IFERROR(('TOP(まとめ)（行政区別人口)'!C31+'TOP(まとめ)（行政区別人口)'!C47)='TOP(まとめ)（行政区別人口)'!F15,"×")</f>
        <v>0</v>
      </c>
      <c r="C11" s="100" t="b">
        <f>IFERROR('TOP(まとめ)（行政区別人口)'!E15='TOP(まとめ)（行政区別人口)'!C65,"")</f>
        <v>1</v>
      </c>
      <c r="D11" s="101" t="str">
        <f>IFERROR('TOP(まとめ)（行政区別人口)'!C81 = ('TOP(まとめ)（行政区別人口)'!E81+'TOP(まとめ)（行政区別人口)'!G81),"")</f>
        <v/>
      </c>
    </row>
    <row r="12" spans="1:4" ht="14.4" x14ac:dyDescent="0.2">
      <c r="A12" s="52" t="s">
        <v>35</v>
      </c>
      <c r="B12" s="99" t="b">
        <f>IFERROR(('TOP(まとめ)（行政区別人口)'!C32+'TOP(まとめ)（行政区別人口)'!C48)='TOP(まとめ)（行政区別人口)'!F16,"×")</f>
        <v>0</v>
      </c>
      <c r="C12" s="100" t="b">
        <f>IFERROR('TOP(まとめ)（行政区別人口)'!E16='TOP(まとめ)（行政区別人口)'!C66,"")</f>
        <v>1</v>
      </c>
      <c r="D12" s="101" t="str">
        <f>IFERROR('TOP(まとめ)（行政区別人口)'!C82 = ('TOP(まとめ)（行政区別人口)'!E82+'TOP(まとめ)（行政区別人口)'!G82),"")</f>
        <v/>
      </c>
    </row>
    <row r="13" spans="1:4" ht="14.4" x14ac:dyDescent="0.2">
      <c r="A13" s="95" t="s">
        <v>36</v>
      </c>
      <c r="B13" s="105" t="b">
        <f>IFERROR(('TOP(まとめ)（行政区別人口)'!C33+'TOP(まとめ)（行政区別人口)'!C49)='TOP(まとめ)（行政区別人口)'!F17,"×")</f>
        <v>0</v>
      </c>
      <c r="C13" s="106" t="b">
        <f>IFERROR('TOP(まとめ)（行政区別人口)'!E17='TOP(まとめ)（行政区別人口)'!C67,"")</f>
        <v>1</v>
      </c>
      <c r="D13" s="107" t="str">
        <f>IFERROR('TOP(まとめ)（行政区別人口)'!C83 = ('TOP(まとめ)（行政区別人口)'!E83+'TOP(まとめ)（行政区別人口)'!G83),"")</f>
        <v/>
      </c>
    </row>
    <row r="14" spans="1:4" x14ac:dyDescent="0.2">
      <c r="A14" s="98"/>
      <c r="B14" s="98"/>
      <c r="C14" s="98"/>
      <c r="D14" s="98"/>
    </row>
  </sheetData>
  <phoneticPr fontId="3"/>
  <conditionalFormatting sqref="B2:D13">
    <cfRule type="cellIs" dxfId="0" priority="1" operator="equal">
      <formula>FALSE</formula>
    </cfRule>
  </conditionalFormatting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/>
  </sheetPr>
  <dimension ref="A1:R346"/>
  <sheetViews>
    <sheetView workbookViewId="0"/>
  </sheetViews>
  <sheetFormatPr defaultRowHeight="13.2" x14ac:dyDescent="0.2"/>
  <cols>
    <col min="1" max="1" width="10.33203125" bestFit="1" customWidth="1"/>
    <col min="2" max="2" width="11.44140625" bestFit="1" customWidth="1"/>
    <col min="3" max="3" width="5.21875" customWidth="1"/>
    <col min="4" max="4" width="8.77734375" customWidth="1"/>
    <col min="5" max="5" width="18.44140625" customWidth="1"/>
    <col min="6" max="12" width="10.77734375" customWidth="1"/>
    <col min="13" max="13" width="9.77734375" bestFit="1" customWidth="1"/>
    <col min="14" max="14" width="3.44140625" customWidth="1"/>
    <col min="15" max="16" width="17" customWidth="1"/>
    <col min="17" max="17" width="15.21875" bestFit="1" customWidth="1"/>
    <col min="18" max="18" width="11.33203125" bestFit="1" customWidth="1"/>
  </cols>
  <sheetData>
    <row r="1" spans="1:18" x14ac:dyDescent="0.2">
      <c r="A1" s="13" t="s">
        <v>351</v>
      </c>
      <c r="B1" s="13" t="s">
        <v>352</v>
      </c>
      <c r="C1" s="13" t="s">
        <v>14</v>
      </c>
      <c r="D1" s="110" t="s">
        <v>15</v>
      </c>
      <c r="E1" s="110" t="s">
        <v>16</v>
      </c>
      <c r="F1" s="110" t="s">
        <v>17</v>
      </c>
      <c r="G1" s="110" t="s">
        <v>456</v>
      </c>
      <c r="H1" s="110" t="s">
        <v>18</v>
      </c>
      <c r="I1" s="110" t="s">
        <v>457</v>
      </c>
      <c r="J1" s="110" t="s">
        <v>19</v>
      </c>
      <c r="K1" s="110" t="s">
        <v>458</v>
      </c>
      <c r="L1" s="110" t="s">
        <v>20</v>
      </c>
      <c r="M1" s="111" t="s">
        <v>430</v>
      </c>
      <c r="O1" s="124"/>
    </row>
    <row r="2" spans="1:18" ht="16.2" x14ac:dyDescent="0.2">
      <c r="A2" s="24" t="s">
        <v>519</v>
      </c>
      <c r="B2" s="24" t="s">
        <v>520</v>
      </c>
      <c r="C2" s="25" t="s">
        <v>353</v>
      </c>
      <c r="D2" s="25" t="s">
        <v>353</v>
      </c>
      <c r="E2" s="25" t="s">
        <v>353</v>
      </c>
      <c r="F2" s="26">
        <v>37739</v>
      </c>
      <c r="G2" s="26">
        <v>360</v>
      </c>
      <c r="H2" s="26">
        <v>38477</v>
      </c>
      <c r="I2" s="26">
        <v>560</v>
      </c>
      <c r="J2" s="26">
        <v>76216</v>
      </c>
      <c r="K2" s="26">
        <v>920</v>
      </c>
      <c r="L2" s="26">
        <v>34639</v>
      </c>
      <c r="M2" s="108" t="s">
        <v>350</v>
      </c>
    </row>
    <row r="3" spans="1:18" x14ac:dyDescent="0.2">
      <c r="A3" s="6" t="s">
        <v>521</v>
      </c>
      <c r="B3" s="6" t="s">
        <v>522</v>
      </c>
      <c r="C3" s="14">
        <v>1</v>
      </c>
      <c r="D3" s="14">
        <v>1</v>
      </c>
      <c r="E3" s="15" t="s">
        <v>42</v>
      </c>
      <c r="F3" s="14">
        <v>27</v>
      </c>
      <c r="G3" s="14">
        <v>0</v>
      </c>
      <c r="H3" s="14">
        <v>39</v>
      </c>
      <c r="I3" s="14">
        <v>1</v>
      </c>
      <c r="J3" s="14">
        <v>66</v>
      </c>
      <c r="K3" s="14">
        <v>1</v>
      </c>
      <c r="L3" s="14">
        <v>45</v>
      </c>
      <c r="M3" s="12" t="s">
        <v>396</v>
      </c>
      <c r="O3" s="125"/>
      <c r="P3" s="125"/>
      <c r="Q3" s="125"/>
      <c r="R3" s="125"/>
    </row>
    <row r="4" spans="1:18" x14ac:dyDescent="0.2">
      <c r="A4" s="8" t="s">
        <v>521</v>
      </c>
      <c r="B4" s="8" t="s">
        <v>522</v>
      </c>
      <c r="C4" s="16">
        <v>2</v>
      </c>
      <c r="D4" s="16">
        <v>2</v>
      </c>
      <c r="E4" s="17" t="s">
        <v>43</v>
      </c>
      <c r="F4" s="16">
        <v>123</v>
      </c>
      <c r="G4" s="16">
        <v>0</v>
      </c>
      <c r="H4" s="16">
        <v>174</v>
      </c>
      <c r="I4" s="16">
        <v>9</v>
      </c>
      <c r="J4" s="16">
        <v>297</v>
      </c>
      <c r="K4" s="16">
        <v>9</v>
      </c>
      <c r="L4" s="16">
        <v>182</v>
      </c>
      <c r="M4" s="9" t="s">
        <v>396</v>
      </c>
      <c r="Q4" s="1"/>
    </row>
    <row r="5" spans="1:18" x14ac:dyDescent="0.2">
      <c r="A5" s="10" t="s">
        <v>521</v>
      </c>
      <c r="B5" s="10" t="s">
        <v>522</v>
      </c>
      <c r="C5" s="18">
        <v>3</v>
      </c>
      <c r="D5" s="18">
        <v>3</v>
      </c>
      <c r="E5" s="19" t="s">
        <v>44</v>
      </c>
      <c r="F5" s="18">
        <v>142</v>
      </c>
      <c r="G5" s="18">
        <v>4</v>
      </c>
      <c r="H5" s="18">
        <v>140</v>
      </c>
      <c r="I5" s="18">
        <v>5</v>
      </c>
      <c r="J5" s="18">
        <v>282</v>
      </c>
      <c r="K5" s="18">
        <v>9</v>
      </c>
      <c r="L5" s="18">
        <v>132</v>
      </c>
      <c r="M5" s="7" t="s">
        <v>396</v>
      </c>
    </row>
    <row r="6" spans="1:18" x14ac:dyDescent="0.2">
      <c r="A6" s="8" t="s">
        <v>521</v>
      </c>
      <c r="B6" s="8" t="s">
        <v>522</v>
      </c>
      <c r="C6" s="16">
        <v>4</v>
      </c>
      <c r="D6" s="16">
        <v>4</v>
      </c>
      <c r="E6" s="17" t="s">
        <v>45</v>
      </c>
      <c r="F6" s="16">
        <v>246</v>
      </c>
      <c r="G6" s="16">
        <v>0</v>
      </c>
      <c r="H6" s="16">
        <v>244</v>
      </c>
      <c r="I6" s="16">
        <v>4</v>
      </c>
      <c r="J6" s="16">
        <v>490</v>
      </c>
      <c r="K6" s="16">
        <v>4</v>
      </c>
      <c r="L6" s="16">
        <v>240</v>
      </c>
      <c r="M6" s="9" t="s">
        <v>396</v>
      </c>
    </row>
    <row r="7" spans="1:18" x14ac:dyDescent="0.2">
      <c r="A7" s="10" t="s">
        <v>521</v>
      </c>
      <c r="B7" s="10" t="s">
        <v>522</v>
      </c>
      <c r="C7" s="18">
        <v>5</v>
      </c>
      <c r="D7" s="18">
        <v>5</v>
      </c>
      <c r="E7" s="19" t="s">
        <v>46</v>
      </c>
      <c r="F7" s="18">
        <v>153</v>
      </c>
      <c r="G7" s="18">
        <v>3</v>
      </c>
      <c r="H7" s="18">
        <v>154</v>
      </c>
      <c r="I7" s="18">
        <v>1</v>
      </c>
      <c r="J7" s="18">
        <v>307</v>
      </c>
      <c r="K7" s="18">
        <v>4</v>
      </c>
      <c r="L7" s="18">
        <v>131</v>
      </c>
      <c r="M7" s="7" t="s">
        <v>396</v>
      </c>
    </row>
    <row r="8" spans="1:18" x14ac:dyDescent="0.2">
      <c r="A8" s="8" t="s">
        <v>521</v>
      </c>
      <c r="B8" s="8" t="s">
        <v>522</v>
      </c>
      <c r="C8" s="16">
        <v>6</v>
      </c>
      <c r="D8" s="16">
        <v>6</v>
      </c>
      <c r="E8" s="17" t="s">
        <v>47</v>
      </c>
      <c r="F8" s="16">
        <v>244</v>
      </c>
      <c r="G8" s="16">
        <v>0</v>
      </c>
      <c r="H8" s="16">
        <v>261</v>
      </c>
      <c r="I8" s="16">
        <v>3</v>
      </c>
      <c r="J8" s="16">
        <v>505</v>
      </c>
      <c r="K8" s="16">
        <v>3</v>
      </c>
      <c r="L8" s="16">
        <v>233</v>
      </c>
      <c r="M8" s="9" t="s">
        <v>396</v>
      </c>
    </row>
    <row r="9" spans="1:18" x14ac:dyDescent="0.2">
      <c r="A9" s="10" t="s">
        <v>521</v>
      </c>
      <c r="B9" s="10" t="s">
        <v>522</v>
      </c>
      <c r="C9" s="18">
        <v>7</v>
      </c>
      <c r="D9" s="18">
        <v>7</v>
      </c>
      <c r="E9" s="19" t="s">
        <v>48</v>
      </c>
      <c r="F9" s="18">
        <v>143</v>
      </c>
      <c r="G9" s="18">
        <v>0</v>
      </c>
      <c r="H9" s="18">
        <v>153</v>
      </c>
      <c r="I9" s="18">
        <v>0</v>
      </c>
      <c r="J9" s="18">
        <v>296</v>
      </c>
      <c r="K9" s="18">
        <v>0</v>
      </c>
      <c r="L9" s="18">
        <v>127</v>
      </c>
      <c r="M9" s="7" t="s">
        <v>396</v>
      </c>
    </row>
    <row r="10" spans="1:18" x14ac:dyDescent="0.2">
      <c r="A10" s="8" t="s">
        <v>521</v>
      </c>
      <c r="B10" s="8" t="s">
        <v>522</v>
      </c>
      <c r="C10" s="16">
        <v>8</v>
      </c>
      <c r="D10" s="16">
        <v>8</v>
      </c>
      <c r="E10" s="17" t="s">
        <v>49</v>
      </c>
      <c r="F10" s="16">
        <v>164</v>
      </c>
      <c r="G10" s="16">
        <v>2</v>
      </c>
      <c r="H10" s="16">
        <v>184</v>
      </c>
      <c r="I10" s="16">
        <v>7</v>
      </c>
      <c r="J10" s="16">
        <v>348</v>
      </c>
      <c r="K10" s="16">
        <v>9</v>
      </c>
      <c r="L10" s="16">
        <v>167</v>
      </c>
      <c r="M10" s="9" t="s">
        <v>396</v>
      </c>
    </row>
    <row r="11" spans="1:18" x14ac:dyDescent="0.2">
      <c r="A11" s="10" t="s">
        <v>521</v>
      </c>
      <c r="B11" s="10" t="s">
        <v>522</v>
      </c>
      <c r="C11" s="18">
        <v>9</v>
      </c>
      <c r="D11" s="18">
        <v>10</v>
      </c>
      <c r="E11" s="19" t="s">
        <v>50</v>
      </c>
      <c r="F11" s="18">
        <v>33</v>
      </c>
      <c r="G11" s="18">
        <v>0</v>
      </c>
      <c r="H11" s="18">
        <v>36</v>
      </c>
      <c r="I11" s="18">
        <v>0</v>
      </c>
      <c r="J11" s="18">
        <v>69</v>
      </c>
      <c r="K11" s="18">
        <v>0</v>
      </c>
      <c r="L11" s="18">
        <v>43</v>
      </c>
      <c r="M11" s="7" t="s">
        <v>396</v>
      </c>
    </row>
    <row r="12" spans="1:18" x14ac:dyDescent="0.2">
      <c r="A12" s="8" t="s">
        <v>521</v>
      </c>
      <c r="B12" s="8" t="s">
        <v>522</v>
      </c>
      <c r="C12" s="16">
        <v>10</v>
      </c>
      <c r="D12" s="16">
        <v>11</v>
      </c>
      <c r="E12" s="17" t="s">
        <v>51</v>
      </c>
      <c r="F12" s="16">
        <v>150</v>
      </c>
      <c r="G12" s="16">
        <v>0</v>
      </c>
      <c r="H12" s="16">
        <v>185</v>
      </c>
      <c r="I12" s="16">
        <v>5</v>
      </c>
      <c r="J12" s="16">
        <v>335</v>
      </c>
      <c r="K12" s="16">
        <v>5</v>
      </c>
      <c r="L12" s="16">
        <v>163</v>
      </c>
      <c r="M12" s="9" t="s">
        <v>396</v>
      </c>
    </row>
    <row r="13" spans="1:18" x14ac:dyDescent="0.2">
      <c r="A13" s="10" t="s">
        <v>521</v>
      </c>
      <c r="B13" s="10" t="s">
        <v>522</v>
      </c>
      <c r="C13" s="18">
        <v>11</v>
      </c>
      <c r="D13" s="18">
        <v>12</v>
      </c>
      <c r="E13" s="19" t="s">
        <v>52</v>
      </c>
      <c r="F13" s="18">
        <v>116</v>
      </c>
      <c r="G13" s="18">
        <v>1</v>
      </c>
      <c r="H13" s="18">
        <v>137</v>
      </c>
      <c r="I13" s="18">
        <v>5</v>
      </c>
      <c r="J13" s="18">
        <v>253</v>
      </c>
      <c r="K13" s="18">
        <v>6</v>
      </c>
      <c r="L13" s="18">
        <v>129</v>
      </c>
      <c r="M13" s="7" t="s">
        <v>396</v>
      </c>
    </row>
    <row r="14" spans="1:18" x14ac:dyDescent="0.2">
      <c r="A14" s="8" t="s">
        <v>521</v>
      </c>
      <c r="B14" s="8" t="s">
        <v>522</v>
      </c>
      <c r="C14" s="16">
        <v>12</v>
      </c>
      <c r="D14" s="16">
        <v>13</v>
      </c>
      <c r="E14" s="17" t="s">
        <v>53</v>
      </c>
      <c r="F14" s="16">
        <v>168</v>
      </c>
      <c r="G14" s="16">
        <v>0</v>
      </c>
      <c r="H14" s="16">
        <v>209</v>
      </c>
      <c r="I14" s="16">
        <v>1</v>
      </c>
      <c r="J14" s="16">
        <v>377</v>
      </c>
      <c r="K14" s="16">
        <v>1</v>
      </c>
      <c r="L14" s="16">
        <v>187</v>
      </c>
      <c r="M14" s="9" t="s">
        <v>396</v>
      </c>
    </row>
    <row r="15" spans="1:18" x14ac:dyDescent="0.2">
      <c r="A15" s="10" t="s">
        <v>521</v>
      </c>
      <c r="B15" s="10" t="s">
        <v>522</v>
      </c>
      <c r="C15" s="18">
        <v>13</v>
      </c>
      <c r="D15" s="18">
        <v>14</v>
      </c>
      <c r="E15" s="19" t="s">
        <v>54</v>
      </c>
      <c r="F15" s="18">
        <v>88</v>
      </c>
      <c r="G15" s="18">
        <v>3</v>
      </c>
      <c r="H15" s="18">
        <v>104</v>
      </c>
      <c r="I15" s="18">
        <v>6</v>
      </c>
      <c r="J15" s="18">
        <v>192</v>
      </c>
      <c r="K15" s="18">
        <v>9</v>
      </c>
      <c r="L15" s="18">
        <v>104</v>
      </c>
      <c r="M15" s="7" t="s">
        <v>396</v>
      </c>
    </row>
    <row r="16" spans="1:18" x14ac:dyDescent="0.2">
      <c r="A16" s="8" t="s">
        <v>521</v>
      </c>
      <c r="B16" s="8" t="s">
        <v>522</v>
      </c>
      <c r="C16" s="16">
        <v>14</v>
      </c>
      <c r="D16" s="16">
        <v>15</v>
      </c>
      <c r="E16" s="17" t="s">
        <v>55</v>
      </c>
      <c r="F16" s="16">
        <v>177</v>
      </c>
      <c r="G16" s="16">
        <v>0</v>
      </c>
      <c r="H16" s="16">
        <v>195</v>
      </c>
      <c r="I16" s="16">
        <v>2</v>
      </c>
      <c r="J16" s="16">
        <v>372</v>
      </c>
      <c r="K16" s="16">
        <v>2</v>
      </c>
      <c r="L16" s="16">
        <v>180</v>
      </c>
      <c r="M16" s="9" t="s">
        <v>396</v>
      </c>
    </row>
    <row r="17" spans="1:13" x14ac:dyDescent="0.2">
      <c r="A17" s="10" t="s">
        <v>521</v>
      </c>
      <c r="B17" s="10" t="s">
        <v>522</v>
      </c>
      <c r="C17" s="18">
        <v>15</v>
      </c>
      <c r="D17" s="18">
        <v>16</v>
      </c>
      <c r="E17" s="19" t="s">
        <v>56</v>
      </c>
      <c r="F17" s="18">
        <v>69</v>
      </c>
      <c r="G17" s="18">
        <v>0</v>
      </c>
      <c r="H17" s="18">
        <v>74</v>
      </c>
      <c r="I17" s="18">
        <v>0</v>
      </c>
      <c r="J17" s="18">
        <v>143</v>
      </c>
      <c r="K17" s="18">
        <v>0</v>
      </c>
      <c r="L17" s="18">
        <v>66</v>
      </c>
      <c r="M17" s="7" t="s">
        <v>396</v>
      </c>
    </row>
    <row r="18" spans="1:13" x14ac:dyDescent="0.2">
      <c r="A18" s="8" t="s">
        <v>521</v>
      </c>
      <c r="B18" s="8" t="s">
        <v>522</v>
      </c>
      <c r="C18" s="16">
        <v>16</v>
      </c>
      <c r="D18" s="16">
        <v>17</v>
      </c>
      <c r="E18" s="17" t="s">
        <v>57</v>
      </c>
      <c r="F18" s="16">
        <v>180</v>
      </c>
      <c r="G18" s="16">
        <v>0</v>
      </c>
      <c r="H18" s="16">
        <v>192</v>
      </c>
      <c r="I18" s="16">
        <v>1</v>
      </c>
      <c r="J18" s="16">
        <v>372</v>
      </c>
      <c r="K18" s="16">
        <v>1</v>
      </c>
      <c r="L18" s="16">
        <v>175</v>
      </c>
      <c r="M18" s="9" t="s">
        <v>396</v>
      </c>
    </row>
    <row r="19" spans="1:13" x14ac:dyDescent="0.2">
      <c r="A19" s="10" t="s">
        <v>521</v>
      </c>
      <c r="B19" s="10" t="s">
        <v>522</v>
      </c>
      <c r="C19" s="18">
        <v>17</v>
      </c>
      <c r="D19" s="18">
        <v>18</v>
      </c>
      <c r="E19" s="19" t="s">
        <v>58</v>
      </c>
      <c r="F19" s="18">
        <v>218</v>
      </c>
      <c r="G19" s="18">
        <v>0</v>
      </c>
      <c r="H19" s="18">
        <v>239</v>
      </c>
      <c r="I19" s="18">
        <v>2</v>
      </c>
      <c r="J19" s="18">
        <v>457</v>
      </c>
      <c r="K19" s="18">
        <v>2</v>
      </c>
      <c r="L19" s="18">
        <v>209</v>
      </c>
      <c r="M19" s="7" t="s">
        <v>396</v>
      </c>
    </row>
    <row r="20" spans="1:13" x14ac:dyDescent="0.2">
      <c r="A20" s="8" t="s">
        <v>521</v>
      </c>
      <c r="B20" s="8" t="s">
        <v>522</v>
      </c>
      <c r="C20" s="16">
        <v>18</v>
      </c>
      <c r="D20" s="16">
        <v>19</v>
      </c>
      <c r="E20" s="17" t="s">
        <v>59</v>
      </c>
      <c r="F20" s="16">
        <v>156</v>
      </c>
      <c r="G20" s="16">
        <v>0</v>
      </c>
      <c r="H20" s="16">
        <v>183</v>
      </c>
      <c r="I20" s="16">
        <v>2</v>
      </c>
      <c r="J20" s="16">
        <v>339</v>
      </c>
      <c r="K20" s="16">
        <v>2</v>
      </c>
      <c r="L20" s="16">
        <v>143</v>
      </c>
      <c r="M20" s="9" t="s">
        <v>396</v>
      </c>
    </row>
    <row r="21" spans="1:13" x14ac:dyDescent="0.2">
      <c r="A21" s="10" t="s">
        <v>521</v>
      </c>
      <c r="B21" s="10" t="s">
        <v>522</v>
      </c>
      <c r="C21" s="18">
        <v>19</v>
      </c>
      <c r="D21" s="18">
        <v>103</v>
      </c>
      <c r="E21" s="19" t="s">
        <v>60</v>
      </c>
      <c r="F21" s="18">
        <v>195</v>
      </c>
      <c r="G21" s="18">
        <v>7</v>
      </c>
      <c r="H21" s="18">
        <v>208</v>
      </c>
      <c r="I21" s="18">
        <v>4</v>
      </c>
      <c r="J21" s="18">
        <v>403</v>
      </c>
      <c r="K21" s="18">
        <v>11</v>
      </c>
      <c r="L21" s="18">
        <v>170</v>
      </c>
      <c r="M21" s="7" t="s">
        <v>396</v>
      </c>
    </row>
    <row r="22" spans="1:13" x14ac:dyDescent="0.2">
      <c r="A22" s="8" t="s">
        <v>521</v>
      </c>
      <c r="B22" s="8" t="s">
        <v>522</v>
      </c>
      <c r="C22" s="16">
        <v>20</v>
      </c>
      <c r="D22" s="16">
        <v>104</v>
      </c>
      <c r="E22" s="17" t="s">
        <v>61</v>
      </c>
      <c r="F22" s="16">
        <v>43</v>
      </c>
      <c r="G22" s="16">
        <v>0</v>
      </c>
      <c r="H22" s="16">
        <v>60</v>
      </c>
      <c r="I22" s="16">
        <v>1</v>
      </c>
      <c r="J22" s="16">
        <v>103</v>
      </c>
      <c r="K22" s="16">
        <v>1</v>
      </c>
      <c r="L22" s="16">
        <v>53</v>
      </c>
      <c r="M22" s="9" t="s">
        <v>396</v>
      </c>
    </row>
    <row r="23" spans="1:13" x14ac:dyDescent="0.2">
      <c r="A23" s="10" t="s">
        <v>521</v>
      </c>
      <c r="B23" s="10" t="s">
        <v>522</v>
      </c>
      <c r="C23" s="18">
        <v>21</v>
      </c>
      <c r="D23" s="18">
        <v>105</v>
      </c>
      <c r="E23" s="19" t="s">
        <v>62</v>
      </c>
      <c r="F23" s="18">
        <v>24</v>
      </c>
      <c r="G23" s="18">
        <v>0</v>
      </c>
      <c r="H23" s="18">
        <v>21</v>
      </c>
      <c r="I23" s="18">
        <v>0</v>
      </c>
      <c r="J23" s="18">
        <v>45</v>
      </c>
      <c r="K23" s="18">
        <v>0</v>
      </c>
      <c r="L23" s="18">
        <v>18</v>
      </c>
      <c r="M23" s="7" t="s">
        <v>396</v>
      </c>
    </row>
    <row r="24" spans="1:13" x14ac:dyDescent="0.2">
      <c r="A24" s="8" t="s">
        <v>521</v>
      </c>
      <c r="B24" s="8" t="s">
        <v>522</v>
      </c>
      <c r="C24" s="16">
        <v>22</v>
      </c>
      <c r="D24" s="16">
        <v>20</v>
      </c>
      <c r="E24" s="17" t="s">
        <v>63</v>
      </c>
      <c r="F24" s="16">
        <v>38</v>
      </c>
      <c r="G24" s="16">
        <v>0</v>
      </c>
      <c r="H24" s="16">
        <v>34</v>
      </c>
      <c r="I24" s="16">
        <v>0</v>
      </c>
      <c r="J24" s="16">
        <v>72</v>
      </c>
      <c r="K24" s="16">
        <v>0</v>
      </c>
      <c r="L24" s="16">
        <v>28</v>
      </c>
      <c r="M24" s="9" t="s">
        <v>396</v>
      </c>
    </row>
    <row r="25" spans="1:13" x14ac:dyDescent="0.2">
      <c r="A25" s="10" t="s">
        <v>521</v>
      </c>
      <c r="B25" s="10" t="s">
        <v>522</v>
      </c>
      <c r="C25" s="18">
        <v>23</v>
      </c>
      <c r="D25" s="18">
        <v>21</v>
      </c>
      <c r="E25" s="19" t="s">
        <v>64</v>
      </c>
      <c r="F25" s="18">
        <v>161</v>
      </c>
      <c r="G25" s="18">
        <v>0</v>
      </c>
      <c r="H25" s="18">
        <v>173</v>
      </c>
      <c r="I25" s="18">
        <v>13</v>
      </c>
      <c r="J25" s="18">
        <v>334</v>
      </c>
      <c r="K25" s="18">
        <v>13</v>
      </c>
      <c r="L25" s="18">
        <v>166</v>
      </c>
      <c r="M25" s="7" t="s">
        <v>396</v>
      </c>
    </row>
    <row r="26" spans="1:13" x14ac:dyDescent="0.2">
      <c r="A26" s="8" t="s">
        <v>521</v>
      </c>
      <c r="B26" s="8" t="s">
        <v>522</v>
      </c>
      <c r="C26" s="16">
        <v>24</v>
      </c>
      <c r="D26" s="16">
        <v>22</v>
      </c>
      <c r="E26" s="17" t="s">
        <v>65</v>
      </c>
      <c r="F26" s="16">
        <v>224</v>
      </c>
      <c r="G26" s="16">
        <v>1</v>
      </c>
      <c r="H26" s="16">
        <v>275</v>
      </c>
      <c r="I26" s="16">
        <v>6</v>
      </c>
      <c r="J26" s="16">
        <v>499</v>
      </c>
      <c r="K26" s="16">
        <v>7</v>
      </c>
      <c r="L26" s="16">
        <v>252</v>
      </c>
      <c r="M26" s="9" t="s">
        <v>396</v>
      </c>
    </row>
    <row r="27" spans="1:13" x14ac:dyDescent="0.2">
      <c r="A27" s="10" t="s">
        <v>521</v>
      </c>
      <c r="B27" s="10" t="s">
        <v>522</v>
      </c>
      <c r="C27" s="18">
        <v>25</v>
      </c>
      <c r="D27" s="18">
        <v>23</v>
      </c>
      <c r="E27" s="19" t="s">
        <v>66</v>
      </c>
      <c r="F27" s="18">
        <v>220</v>
      </c>
      <c r="G27" s="18">
        <v>2</v>
      </c>
      <c r="H27" s="18">
        <v>220</v>
      </c>
      <c r="I27" s="18">
        <v>5</v>
      </c>
      <c r="J27" s="18">
        <v>440</v>
      </c>
      <c r="K27" s="18">
        <v>7</v>
      </c>
      <c r="L27" s="18">
        <v>195</v>
      </c>
      <c r="M27" s="7" t="s">
        <v>396</v>
      </c>
    </row>
    <row r="28" spans="1:13" x14ac:dyDescent="0.2">
      <c r="A28" s="8" t="s">
        <v>521</v>
      </c>
      <c r="B28" s="8" t="s">
        <v>522</v>
      </c>
      <c r="C28" s="16">
        <v>26</v>
      </c>
      <c r="D28" s="16">
        <v>24</v>
      </c>
      <c r="E28" s="17" t="s">
        <v>67</v>
      </c>
      <c r="F28" s="16">
        <v>314</v>
      </c>
      <c r="G28" s="16">
        <v>4</v>
      </c>
      <c r="H28" s="16">
        <v>395</v>
      </c>
      <c r="I28" s="16">
        <v>11</v>
      </c>
      <c r="J28" s="16">
        <v>709</v>
      </c>
      <c r="K28" s="16">
        <v>15</v>
      </c>
      <c r="L28" s="16">
        <v>314</v>
      </c>
      <c r="M28" s="9" t="s">
        <v>396</v>
      </c>
    </row>
    <row r="29" spans="1:13" x14ac:dyDescent="0.2">
      <c r="A29" s="10" t="s">
        <v>521</v>
      </c>
      <c r="B29" s="10" t="s">
        <v>522</v>
      </c>
      <c r="C29" s="18">
        <v>27</v>
      </c>
      <c r="D29" s="18">
        <v>25</v>
      </c>
      <c r="E29" s="19" t="s">
        <v>68</v>
      </c>
      <c r="F29" s="18">
        <v>207</v>
      </c>
      <c r="G29" s="18">
        <v>9</v>
      </c>
      <c r="H29" s="18">
        <v>228</v>
      </c>
      <c r="I29" s="18">
        <v>13</v>
      </c>
      <c r="J29" s="18">
        <v>435</v>
      </c>
      <c r="K29" s="18">
        <v>22</v>
      </c>
      <c r="L29" s="18">
        <v>208</v>
      </c>
      <c r="M29" s="7" t="s">
        <v>396</v>
      </c>
    </row>
    <row r="30" spans="1:13" x14ac:dyDescent="0.2">
      <c r="A30" s="8" t="s">
        <v>521</v>
      </c>
      <c r="B30" s="8" t="s">
        <v>522</v>
      </c>
      <c r="C30" s="16">
        <v>28</v>
      </c>
      <c r="D30" s="16">
        <v>26</v>
      </c>
      <c r="E30" s="17" t="s">
        <v>69</v>
      </c>
      <c r="F30" s="16">
        <v>170</v>
      </c>
      <c r="G30" s="16">
        <v>0</v>
      </c>
      <c r="H30" s="16">
        <v>159</v>
      </c>
      <c r="I30" s="16">
        <v>0</v>
      </c>
      <c r="J30" s="16">
        <v>329</v>
      </c>
      <c r="K30" s="16">
        <v>0</v>
      </c>
      <c r="L30" s="16">
        <v>138</v>
      </c>
      <c r="M30" s="9" t="s">
        <v>396</v>
      </c>
    </row>
    <row r="31" spans="1:13" x14ac:dyDescent="0.2">
      <c r="A31" s="10" t="s">
        <v>521</v>
      </c>
      <c r="B31" s="10" t="s">
        <v>522</v>
      </c>
      <c r="C31" s="18">
        <v>29</v>
      </c>
      <c r="D31" s="18">
        <v>28</v>
      </c>
      <c r="E31" s="19" t="s">
        <v>70</v>
      </c>
      <c r="F31" s="18">
        <v>8</v>
      </c>
      <c r="G31" s="18">
        <v>0</v>
      </c>
      <c r="H31" s="18">
        <v>61</v>
      </c>
      <c r="I31" s="18">
        <v>0</v>
      </c>
      <c r="J31" s="18">
        <v>69</v>
      </c>
      <c r="K31" s="18">
        <v>0</v>
      </c>
      <c r="L31" s="18">
        <v>69</v>
      </c>
      <c r="M31" s="7" t="s">
        <v>396</v>
      </c>
    </row>
    <row r="32" spans="1:13" x14ac:dyDescent="0.2">
      <c r="A32" s="8" t="s">
        <v>521</v>
      </c>
      <c r="B32" s="8" t="s">
        <v>522</v>
      </c>
      <c r="C32" s="16">
        <v>30</v>
      </c>
      <c r="D32" s="16">
        <v>29</v>
      </c>
      <c r="E32" s="17" t="s">
        <v>71</v>
      </c>
      <c r="F32" s="16">
        <v>9</v>
      </c>
      <c r="G32" s="16">
        <v>0</v>
      </c>
      <c r="H32" s="16">
        <v>16</v>
      </c>
      <c r="I32" s="16">
        <v>0</v>
      </c>
      <c r="J32" s="16">
        <v>25</v>
      </c>
      <c r="K32" s="16">
        <v>0</v>
      </c>
      <c r="L32" s="16">
        <v>25</v>
      </c>
      <c r="M32" s="9" t="s">
        <v>396</v>
      </c>
    </row>
    <row r="33" spans="1:13" x14ac:dyDescent="0.2">
      <c r="A33" s="10" t="s">
        <v>521</v>
      </c>
      <c r="B33" s="10" t="s">
        <v>522</v>
      </c>
      <c r="C33" s="18">
        <v>31</v>
      </c>
      <c r="D33" s="18">
        <v>30</v>
      </c>
      <c r="E33" s="19" t="s">
        <v>72</v>
      </c>
      <c r="F33" s="18">
        <v>530</v>
      </c>
      <c r="G33" s="18">
        <v>2</v>
      </c>
      <c r="H33" s="18">
        <v>517</v>
      </c>
      <c r="I33" s="18">
        <v>7</v>
      </c>
      <c r="J33" s="18">
        <v>1047</v>
      </c>
      <c r="K33" s="18">
        <v>9</v>
      </c>
      <c r="L33" s="18">
        <v>484</v>
      </c>
      <c r="M33" s="7" t="s">
        <v>396</v>
      </c>
    </row>
    <row r="34" spans="1:13" x14ac:dyDescent="0.2">
      <c r="A34" s="8" t="s">
        <v>521</v>
      </c>
      <c r="B34" s="8" t="s">
        <v>522</v>
      </c>
      <c r="C34" s="16">
        <v>32</v>
      </c>
      <c r="D34" s="16">
        <v>31</v>
      </c>
      <c r="E34" s="17" t="s">
        <v>73</v>
      </c>
      <c r="F34" s="16">
        <v>575</v>
      </c>
      <c r="G34" s="16">
        <v>5</v>
      </c>
      <c r="H34" s="16">
        <v>697</v>
      </c>
      <c r="I34" s="16">
        <v>21</v>
      </c>
      <c r="J34" s="16">
        <v>1272</v>
      </c>
      <c r="K34" s="16">
        <v>26</v>
      </c>
      <c r="L34" s="16">
        <v>682</v>
      </c>
      <c r="M34" s="9" t="s">
        <v>396</v>
      </c>
    </row>
    <row r="35" spans="1:13" x14ac:dyDescent="0.2">
      <c r="A35" s="10" t="s">
        <v>521</v>
      </c>
      <c r="B35" s="10" t="s">
        <v>522</v>
      </c>
      <c r="C35" s="18">
        <v>33</v>
      </c>
      <c r="D35" s="18">
        <v>32</v>
      </c>
      <c r="E35" s="19" t="s">
        <v>74</v>
      </c>
      <c r="F35" s="18">
        <v>17</v>
      </c>
      <c r="G35" s="18">
        <v>0</v>
      </c>
      <c r="H35" s="18">
        <v>15</v>
      </c>
      <c r="I35" s="18">
        <v>0</v>
      </c>
      <c r="J35" s="18">
        <v>32</v>
      </c>
      <c r="K35" s="18">
        <v>0</v>
      </c>
      <c r="L35" s="18">
        <v>10</v>
      </c>
      <c r="M35" s="7" t="s">
        <v>396</v>
      </c>
    </row>
    <row r="36" spans="1:13" x14ac:dyDescent="0.2">
      <c r="A36" s="8" t="s">
        <v>521</v>
      </c>
      <c r="B36" s="8" t="s">
        <v>522</v>
      </c>
      <c r="C36" s="16">
        <v>34</v>
      </c>
      <c r="D36" s="16">
        <v>33</v>
      </c>
      <c r="E36" s="17" t="s">
        <v>75</v>
      </c>
      <c r="F36" s="16">
        <v>317</v>
      </c>
      <c r="G36" s="16">
        <v>5</v>
      </c>
      <c r="H36" s="16">
        <v>301</v>
      </c>
      <c r="I36" s="16">
        <v>4</v>
      </c>
      <c r="J36" s="16">
        <v>618</v>
      </c>
      <c r="K36" s="16">
        <v>9</v>
      </c>
      <c r="L36" s="16">
        <v>243</v>
      </c>
      <c r="M36" s="9" t="s">
        <v>396</v>
      </c>
    </row>
    <row r="37" spans="1:13" x14ac:dyDescent="0.2">
      <c r="A37" s="10" t="s">
        <v>521</v>
      </c>
      <c r="B37" s="10" t="s">
        <v>522</v>
      </c>
      <c r="C37" s="18">
        <v>35</v>
      </c>
      <c r="D37" s="18">
        <v>34</v>
      </c>
      <c r="E37" s="19" t="s">
        <v>76</v>
      </c>
      <c r="F37" s="18">
        <v>444</v>
      </c>
      <c r="G37" s="18">
        <v>2</v>
      </c>
      <c r="H37" s="18">
        <v>411</v>
      </c>
      <c r="I37" s="18">
        <v>3</v>
      </c>
      <c r="J37" s="18">
        <v>855</v>
      </c>
      <c r="K37" s="18">
        <v>5</v>
      </c>
      <c r="L37" s="18">
        <v>401</v>
      </c>
      <c r="M37" s="7" t="s">
        <v>396</v>
      </c>
    </row>
    <row r="38" spans="1:13" x14ac:dyDescent="0.2">
      <c r="A38" s="8" t="s">
        <v>521</v>
      </c>
      <c r="B38" s="8" t="s">
        <v>522</v>
      </c>
      <c r="C38" s="16">
        <v>36</v>
      </c>
      <c r="D38" s="16">
        <v>35</v>
      </c>
      <c r="E38" s="17" t="s">
        <v>77</v>
      </c>
      <c r="F38" s="16">
        <v>552</v>
      </c>
      <c r="G38" s="16">
        <v>8</v>
      </c>
      <c r="H38" s="16">
        <v>506</v>
      </c>
      <c r="I38" s="16">
        <v>4</v>
      </c>
      <c r="J38" s="16">
        <v>1058</v>
      </c>
      <c r="K38" s="16">
        <v>12</v>
      </c>
      <c r="L38" s="16">
        <v>459</v>
      </c>
      <c r="M38" s="9" t="s">
        <v>396</v>
      </c>
    </row>
    <row r="39" spans="1:13" x14ac:dyDescent="0.2">
      <c r="A39" s="10" t="s">
        <v>521</v>
      </c>
      <c r="B39" s="10" t="s">
        <v>522</v>
      </c>
      <c r="C39" s="18">
        <v>37</v>
      </c>
      <c r="D39" s="18">
        <v>36</v>
      </c>
      <c r="E39" s="19" t="s">
        <v>78</v>
      </c>
      <c r="F39" s="18">
        <v>153</v>
      </c>
      <c r="G39" s="18">
        <v>0</v>
      </c>
      <c r="H39" s="18">
        <v>135</v>
      </c>
      <c r="I39" s="18">
        <v>1</v>
      </c>
      <c r="J39" s="18">
        <v>288</v>
      </c>
      <c r="K39" s="18">
        <v>1</v>
      </c>
      <c r="L39" s="18">
        <v>113</v>
      </c>
      <c r="M39" s="7" t="s">
        <v>396</v>
      </c>
    </row>
    <row r="40" spans="1:13" x14ac:dyDescent="0.2">
      <c r="A40" s="8" t="s">
        <v>521</v>
      </c>
      <c r="B40" s="8" t="s">
        <v>522</v>
      </c>
      <c r="C40" s="16">
        <v>38</v>
      </c>
      <c r="D40" s="16">
        <v>37</v>
      </c>
      <c r="E40" s="17" t="s">
        <v>79</v>
      </c>
      <c r="F40" s="16">
        <v>16</v>
      </c>
      <c r="G40" s="16">
        <v>0</v>
      </c>
      <c r="H40" s="16">
        <v>7</v>
      </c>
      <c r="I40" s="16">
        <v>0</v>
      </c>
      <c r="J40" s="16">
        <v>23</v>
      </c>
      <c r="K40" s="16">
        <v>0</v>
      </c>
      <c r="L40" s="16">
        <v>15</v>
      </c>
      <c r="M40" s="9" t="s">
        <v>396</v>
      </c>
    </row>
    <row r="41" spans="1:13" x14ac:dyDescent="0.2">
      <c r="A41" s="10" t="s">
        <v>521</v>
      </c>
      <c r="B41" s="10" t="s">
        <v>522</v>
      </c>
      <c r="C41" s="18">
        <v>39</v>
      </c>
      <c r="D41" s="18">
        <v>38</v>
      </c>
      <c r="E41" s="19" t="s">
        <v>80</v>
      </c>
      <c r="F41" s="18">
        <v>271</v>
      </c>
      <c r="G41" s="18">
        <v>3</v>
      </c>
      <c r="H41" s="18">
        <v>284</v>
      </c>
      <c r="I41" s="18">
        <v>5</v>
      </c>
      <c r="J41" s="18">
        <v>555</v>
      </c>
      <c r="K41" s="18">
        <v>8</v>
      </c>
      <c r="L41" s="18">
        <v>219</v>
      </c>
      <c r="M41" s="7" t="s">
        <v>396</v>
      </c>
    </row>
    <row r="42" spans="1:13" x14ac:dyDescent="0.2">
      <c r="A42" s="8" t="s">
        <v>521</v>
      </c>
      <c r="B42" s="8" t="s">
        <v>522</v>
      </c>
      <c r="C42" s="16">
        <v>40</v>
      </c>
      <c r="D42" s="16">
        <v>39</v>
      </c>
      <c r="E42" s="17" t="s">
        <v>81</v>
      </c>
      <c r="F42" s="16">
        <v>193</v>
      </c>
      <c r="G42" s="16">
        <v>0</v>
      </c>
      <c r="H42" s="16">
        <v>187</v>
      </c>
      <c r="I42" s="16">
        <v>0</v>
      </c>
      <c r="J42" s="16">
        <v>380</v>
      </c>
      <c r="K42" s="16">
        <v>0</v>
      </c>
      <c r="L42" s="16">
        <v>152</v>
      </c>
      <c r="M42" s="9" t="s">
        <v>396</v>
      </c>
    </row>
    <row r="43" spans="1:13" x14ac:dyDescent="0.2">
      <c r="A43" s="10" t="s">
        <v>521</v>
      </c>
      <c r="B43" s="10" t="s">
        <v>522</v>
      </c>
      <c r="C43" s="18">
        <v>41</v>
      </c>
      <c r="D43" s="18">
        <v>40</v>
      </c>
      <c r="E43" s="19" t="s">
        <v>465</v>
      </c>
      <c r="F43" s="18">
        <v>110</v>
      </c>
      <c r="G43" s="18">
        <v>1</v>
      </c>
      <c r="H43" s="18">
        <v>105</v>
      </c>
      <c r="I43" s="18">
        <v>3</v>
      </c>
      <c r="J43" s="18">
        <v>215</v>
      </c>
      <c r="K43" s="18">
        <v>4</v>
      </c>
      <c r="L43" s="18">
        <v>117</v>
      </c>
      <c r="M43" s="7" t="s">
        <v>396</v>
      </c>
    </row>
    <row r="44" spans="1:13" x14ac:dyDescent="0.2">
      <c r="A44" s="8" t="s">
        <v>521</v>
      </c>
      <c r="B44" s="8" t="s">
        <v>522</v>
      </c>
      <c r="C44" s="16">
        <v>42</v>
      </c>
      <c r="D44" s="16">
        <v>41</v>
      </c>
      <c r="E44" s="17" t="s">
        <v>466</v>
      </c>
      <c r="F44" s="16">
        <v>114</v>
      </c>
      <c r="G44" s="16">
        <v>1</v>
      </c>
      <c r="H44" s="16">
        <v>126</v>
      </c>
      <c r="I44" s="16">
        <v>0</v>
      </c>
      <c r="J44" s="16">
        <v>240</v>
      </c>
      <c r="K44" s="16">
        <v>1</v>
      </c>
      <c r="L44" s="16">
        <v>121</v>
      </c>
      <c r="M44" s="9" t="s">
        <v>396</v>
      </c>
    </row>
    <row r="45" spans="1:13" x14ac:dyDescent="0.2">
      <c r="A45" s="10" t="s">
        <v>521</v>
      </c>
      <c r="B45" s="10" t="s">
        <v>522</v>
      </c>
      <c r="C45" s="18">
        <v>43</v>
      </c>
      <c r="D45" s="18">
        <v>42</v>
      </c>
      <c r="E45" s="19" t="s">
        <v>82</v>
      </c>
      <c r="F45" s="18">
        <v>154</v>
      </c>
      <c r="G45" s="18">
        <v>1</v>
      </c>
      <c r="H45" s="18">
        <v>154</v>
      </c>
      <c r="I45" s="18">
        <v>1</v>
      </c>
      <c r="J45" s="18">
        <v>308</v>
      </c>
      <c r="K45" s="18">
        <v>2</v>
      </c>
      <c r="L45" s="18">
        <v>143</v>
      </c>
      <c r="M45" s="7" t="s">
        <v>396</v>
      </c>
    </row>
    <row r="46" spans="1:13" x14ac:dyDescent="0.2">
      <c r="A46" s="8" t="s">
        <v>521</v>
      </c>
      <c r="B46" s="8" t="s">
        <v>522</v>
      </c>
      <c r="C46" s="16">
        <v>44</v>
      </c>
      <c r="D46" s="16">
        <v>43</v>
      </c>
      <c r="E46" s="17" t="s">
        <v>83</v>
      </c>
      <c r="F46" s="16">
        <v>189</v>
      </c>
      <c r="G46" s="16">
        <v>0</v>
      </c>
      <c r="H46" s="16">
        <v>199</v>
      </c>
      <c r="I46" s="16">
        <v>0</v>
      </c>
      <c r="J46" s="16">
        <v>388</v>
      </c>
      <c r="K46" s="16">
        <v>0</v>
      </c>
      <c r="L46" s="16">
        <v>187</v>
      </c>
      <c r="M46" s="9" t="s">
        <v>396</v>
      </c>
    </row>
    <row r="47" spans="1:13" x14ac:dyDescent="0.2">
      <c r="A47" s="10" t="s">
        <v>521</v>
      </c>
      <c r="B47" s="10" t="s">
        <v>522</v>
      </c>
      <c r="C47" s="18">
        <v>45</v>
      </c>
      <c r="D47" s="18">
        <v>44</v>
      </c>
      <c r="E47" s="19" t="s">
        <v>84</v>
      </c>
      <c r="F47" s="18">
        <v>30</v>
      </c>
      <c r="G47" s="18">
        <v>2</v>
      </c>
      <c r="H47" s="18">
        <v>53</v>
      </c>
      <c r="I47" s="18">
        <v>1</v>
      </c>
      <c r="J47" s="18">
        <v>83</v>
      </c>
      <c r="K47" s="18">
        <v>3</v>
      </c>
      <c r="L47" s="18">
        <v>44</v>
      </c>
      <c r="M47" s="7" t="s">
        <v>396</v>
      </c>
    </row>
    <row r="48" spans="1:13" x14ac:dyDescent="0.2">
      <c r="A48" s="8" t="s">
        <v>521</v>
      </c>
      <c r="B48" s="8" t="s">
        <v>522</v>
      </c>
      <c r="C48" s="16">
        <v>46</v>
      </c>
      <c r="D48" s="16">
        <v>45</v>
      </c>
      <c r="E48" s="17" t="s">
        <v>85</v>
      </c>
      <c r="F48" s="16">
        <v>142</v>
      </c>
      <c r="G48" s="16">
        <v>1</v>
      </c>
      <c r="H48" s="16">
        <v>128</v>
      </c>
      <c r="I48" s="16">
        <v>1</v>
      </c>
      <c r="J48" s="16">
        <v>270</v>
      </c>
      <c r="K48" s="16">
        <v>2</v>
      </c>
      <c r="L48" s="16">
        <v>133</v>
      </c>
      <c r="M48" s="9" t="s">
        <v>396</v>
      </c>
    </row>
    <row r="49" spans="1:13" x14ac:dyDescent="0.2">
      <c r="A49" s="10" t="s">
        <v>521</v>
      </c>
      <c r="B49" s="10" t="s">
        <v>522</v>
      </c>
      <c r="C49" s="18">
        <v>47</v>
      </c>
      <c r="D49" s="18">
        <v>46</v>
      </c>
      <c r="E49" s="19" t="s">
        <v>86</v>
      </c>
      <c r="F49" s="18">
        <v>102</v>
      </c>
      <c r="G49" s="18">
        <v>1</v>
      </c>
      <c r="H49" s="18">
        <v>151</v>
      </c>
      <c r="I49" s="18">
        <v>1</v>
      </c>
      <c r="J49" s="18">
        <v>253</v>
      </c>
      <c r="K49" s="18">
        <v>2</v>
      </c>
      <c r="L49" s="18">
        <v>212</v>
      </c>
      <c r="M49" s="7" t="s">
        <v>396</v>
      </c>
    </row>
    <row r="50" spans="1:13" x14ac:dyDescent="0.2">
      <c r="A50" s="8" t="s">
        <v>521</v>
      </c>
      <c r="B50" s="8" t="s">
        <v>522</v>
      </c>
      <c r="C50" s="16">
        <v>48</v>
      </c>
      <c r="D50" s="16">
        <v>47</v>
      </c>
      <c r="E50" s="17" t="s">
        <v>87</v>
      </c>
      <c r="F50" s="16">
        <v>102</v>
      </c>
      <c r="G50" s="16">
        <v>0</v>
      </c>
      <c r="H50" s="16">
        <v>115</v>
      </c>
      <c r="I50" s="16">
        <v>0</v>
      </c>
      <c r="J50" s="16">
        <v>217</v>
      </c>
      <c r="K50" s="16">
        <v>0</v>
      </c>
      <c r="L50" s="16">
        <v>100</v>
      </c>
      <c r="M50" s="9" t="s">
        <v>396</v>
      </c>
    </row>
    <row r="51" spans="1:13" x14ac:dyDescent="0.2">
      <c r="A51" s="10" t="s">
        <v>521</v>
      </c>
      <c r="B51" s="10" t="s">
        <v>522</v>
      </c>
      <c r="C51" s="18">
        <v>49</v>
      </c>
      <c r="D51" s="18">
        <v>48</v>
      </c>
      <c r="E51" s="19" t="s">
        <v>88</v>
      </c>
      <c r="F51" s="18">
        <v>142</v>
      </c>
      <c r="G51" s="18">
        <v>0</v>
      </c>
      <c r="H51" s="18">
        <v>129</v>
      </c>
      <c r="I51" s="18">
        <v>1</v>
      </c>
      <c r="J51" s="18">
        <v>271</v>
      </c>
      <c r="K51" s="18">
        <v>1</v>
      </c>
      <c r="L51" s="18">
        <v>120</v>
      </c>
      <c r="M51" s="7" t="s">
        <v>396</v>
      </c>
    </row>
    <row r="52" spans="1:13" x14ac:dyDescent="0.2">
      <c r="A52" s="8" t="s">
        <v>521</v>
      </c>
      <c r="B52" s="8" t="s">
        <v>522</v>
      </c>
      <c r="C52" s="16">
        <v>50</v>
      </c>
      <c r="D52" s="16">
        <v>49</v>
      </c>
      <c r="E52" s="17" t="s">
        <v>89</v>
      </c>
      <c r="F52" s="16">
        <v>87</v>
      </c>
      <c r="G52" s="16">
        <v>1</v>
      </c>
      <c r="H52" s="16">
        <v>82</v>
      </c>
      <c r="I52" s="16">
        <v>1</v>
      </c>
      <c r="J52" s="16">
        <v>169</v>
      </c>
      <c r="K52" s="16">
        <v>2</v>
      </c>
      <c r="L52" s="16">
        <v>76</v>
      </c>
      <c r="M52" s="9" t="s">
        <v>396</v>
      </c>
    </row>
    <row r="53" spans="1:13" x14ac:dyDescent="0.2">
      <c r="A53" s="10" t="s">
        <v>521</v>
      </c>
      <c r="B53" s="10" t="s">
        <v>522</v>
      </c>
      <c r="C53" s="18">
        <v>51</v>
      </c>
      <c r="D53" s="18">
        <v>50</v>
      </c>
      <c r="E53" s="19" t="s">
        <v>90</v>
      </c>
      <c r="F53" s="18">
        <v>0</v>
      </c>
      <c r="G53" s="18">
        <v>0</v>
      </c>
      <c r="H53" s="18">
        <v>0</v>
      </c>
      <c r="I53" s="18">
        <v>0</v>
      </c>
      <c r="J53" s="18">
        <v>0</v>
      </c>
      <c r="K53" s="18">
        <v>0</v>
      </c>
      <c r="L53" s="18">
        <v>0</v>
      </c>
      <c r="M53" s="7" t="s">
        <v>396</v>
      </c>
    </row>
    <row r="54" spans="1:13" x14ac:dyDescent="0.2">
      <c r="A54" s="8" t="s">
        <v>521</v>
      </c>
      <c r="B54" s="8" t="s">
        <v>522</v>
      </c>
      <c r="C54" s="16">
        <v>52</v>
      </c>
      <c r="D54" s="16">
        <v>51</v>
      </c>
      <c r="E54" s="17" t="s">
        <v>91</v>
      </c>
      <c r="F54" s="16">
        <v>100</v>
      </c>
      <c r="G54" s="16">
        <v>2</v>
      </c>
      <c r="H54" s="16">
        <v>109</v>
      </c>
      <c r="I54" s="16">
        <v>2</v>
      </c>
      <c r="J54" s="16">
        <v>209</v>
      </c>
      <c r="K54" s="16">
        <v>4</v>
      </c>
      <c r="L54" s="16">
        <v>94</v>
      </c>
      <c r="M54" s="9" t="s">
        <v>396</v>
      </c>
    </row>
    <row r="55" spans="1:13" x14ac:dyDescent="0.2">
      <c r="A55" s="10" t="s">
        <v>521</v>
      </c>
      <c r="B55" s="10" t="s">
        <v>522</v>
      </c>
      <c r="C55" s="18">
        <v>53</v>
      </c>
      <c r="D55" s="18">
        <v>52</v>
      </c>
      <c r="E55" s="19" t="s">
        <v>92</v>
      </c>
      <c r="F55" s="18">
        <v>12</v>
      </c>
      <c r="G55" s="18">
        <v>0</v>
      </c>
      <c r="H55" s="18">
        <v>13</v>
      </c>
      <c r="I55" s="18">
        <v>0</v>
      </c>
      <c r="J55" s="18">
        <v>25</v>
      </c>
      <c r="K55" s="18">
        <v>0</v>
      </c>
      <c r="L55" s="18">
        <v>12</v>
      </c>
      <c r="M55" s="7" t="s">
        <v>396</v>
      </c>
    </row>
    <row r="56" spans="1:13" x14ac:dyDescent="0.2">
      <c r="A56" s="8" t="s">
        <v>521</v>
      </c>
      <c r="B56" s="8" t="s">
        <v>522</v>
      </c>
      <c r="C56" s="16">
        <v>54</v>
      </c>
      <c r="D56" s="16">
        <v>53</v>
      </c>
      <c r="E56" s="17" t="s">
        <v>93</v>
      </c>
      <c r="F56" s="16">
        <v>56</v>
      </c>
      <c r="G56" s="16">
        <v>0</v>
      </c>
      <c r="H56" s="16">
        <v>63</v>
      </c>
      <c r="I56" s="16">
        <v>1</v>
      </c>
      <c r="J56" s="16">
        <v>119</v>
      </c>
      <c r="K56" s="16">
        <v>1</v>
      </c>
      <c r="L56" s="16">
        <v>45</v>
      </c>
      <c r="M56" s="9" t="s">
        <v>396</v>
      </c>
    </row>
    <row r="57" spans="1:13" x14ac:dyDescent="0.2">
      <c r="A57" s="10" t="s">
        <v>521</v>
      </c>
      <c r="B57" s="10" t="s">
        <v>522</v>
      </c>
      <c r="C57" s="18">
        <v>55</v>
      </c>
      <c r="D57" s="18">
        <v>54</v>
      </c>
      <c r="E57" s="19" t="s">
        <v>94</v>
      </c>
      <c r="F57" s="18">
        <v>134</v>
      </c>
      <c r="G57" s="18">
        <v>0</v>
      </c>
      <c r="H57" s="18">
        <v>144</v>
      </c>
      <c r="I57" s="18">
        <v>2</v>
      </c>
      <c r="J57" s="18">
        <v>278</v>
      </c>
      <c r="K57" s="18">
        <v>2</v>
      </c>
      <c r="L57" s="18">
        <v>122</v>
      </c>
      <c r="M57" s="7" t="s">
        <v>396</v>
      </c>
    </row>
    <row r="58" spans="1:13" x14ac:dyDescent="0.2">
      <c r="A58" s="8" t="s">
        <v>521</v>
      </c>
      <c r="B58" s="8" t="s">
        <v>522</v>
      </c>
      <c r="C58" s="16">
        <v>56</v>
      </c>
      <c r="D58" s="16">
        <v>55</v>
      </c>
      <c r="E58" s="17" t="s">
        <v>95</v>
      </c>
      <c r="F58" s="16">
        <v>306</v>
      </c>
      <c r="G58" s="16">
        <v>6</v>
      </c>
      <c r="H58" s="16">
        <v>320</v>
      </c>
      <c r="I58" s="16">
        <v>8</v>
      </c>
      <c r="J58" s="16">
        <v>626</v>
      </c>
      <c r="K58" s="16">
        <v>14</v>
      </c>
      <c r="L58" s="16">
        <v>280</v>
      </c>
      <c r="M58" s="9" t="s">
        <v>396</v>
      </c>
    </row>
    <row r="59" spans="1:13" x14ac:dyDescent="0.2">
      <c r="A59" s="10" t="s">
        <v>521</v>
      </c>
      <c r="B59" s="10" t="s">
        <v>522</v>
      </c>
      <c r="C59" s="18">
        <v>57</v>
      </c>
      <c r="D59" s="18">
        <v>56</v>
      </c>
      <c r="E59" s="19" t="s">
        <v>467</v>
      </c>
      <c r="F59" s="18">
        <v>0</v>
      </c>
      <c r="G59" s="18">
        <v>0</v>
      </c>
      <c r="H59" s="18">
        <v>0</v>
      </c>
      <c r="I59" s="18">
        <v>0</v>
      </c>
      <c r="J59" s="18">
        <v>0</v>
      </c>
      <c r="K59" s="18">
        <v>0</v>
      </c>
      <c r="L59" s="18">
        <v>0</v>
      </c>
      <c r="M59" s="7" t="s">
        <v>396</v>
      </c>
    </row>
    <row r="60" spans="1:13" x14ac:dyDescent="0.2">
      <c r="A60" s="8" t="s">
        <v>521</v>
      </c>
      <c r="B60" s="8" t="s">
        <v>522</v>
      </c>
      <c r="C60" s="16">
        <v>58</v>
      </c>
      <c r="D60" s="16">
        <v>57</v>
      </c>
      <c r="E60" s="17" t="s">
        <v>96</v>
      </c>
      <c r="F60" s="16">
        <v>81</v>
      </c>
      <c r="G60" s="16">
        <v>6</v>
      </c>
      <c r="H60" s="16">
        <v>71</v>
      </c>
      <c r="I60" s="16">
        <v>3</v>
      </c>
      <c r="J60" s="16">
        <v>152</v>
      </c>
      <c r="K60" s="16">
        <v>9</v>
      </c>
      <c r="L60" s="16">
        <v>75</v>
      </c>
      <c r="M60" s="9" t="s">
        <v>396</v>
      </c>
    </row>
    <row r="61" spans="1:13" x14ac:dyDescent="0.2">
      <c r="A61" s="10" t="s">
        <v>521</v>
      </c>
      <c r="B61" s="10" t="s">
        <v>522</v>
      </c>
      <c r="C61" s="18">
        <v>59</v>
      </c>
      <c r="D61" s="18">
        <v>58</v>
      </c>
      <c r="E61" s="19" t="s">
        <v>97</v>
      </c>
      <c r="F61" s="18">
        <v>122</v>
      </c>
      <c r="G61" s="18">
        <v>0</v>
      </c>
      <c r="H61" s="18">
        <v>114</v>
      </c>
      <c r="I61" s="18">
        <v>0</v>
      </c>
      <c r="J61" s="18">
        <v>236</v>
      </c>
      <c r="K61" s="18">
        <v>0</v>
      </c>
      <c r="L61" s="18">
        <v>102</v>
      </c>
      <c r="M61" s="7" t="s">
        <v>396</v>
      </c>
    </row>
    <row r="62" spans="1:13" x14ac:dyDescent="0.2">
      <c r="A62" s="8" t="s">
        <v>521</v>
      </c>
      <c r="B62" s="8" t="s">
        <v>522</v>
      </c>
      <c r="C62" s="16">
        <v>60</v>
      </c>
      <c r="D62" s="16">
        <v>59</v>
      </c>
      <c r="E62" s="17" t="s">
        <v>98</v>
      </c>
      <c r="F62" s="16">
        <v>0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  <c r="M62" s="9" t="s">
        <v>396</v>
      </c>
    </row>
    <row r="63" spans="1:13" x14ac:dyDescent="0.2">
      <c r="A63" s="10" t="s">
        <v>521</v>
      </c>
      <c r="B63" s="10" t="s">
        <v>522</v>
      </c>
      <c r="C63" s="18">
        <v>61</v>
      </c>
      <c r="D63" s="18">
        <v>60</v>
      </c>
      <c r="E63" s="19" t="s">
        <v>99</v>
      </c>
      <c r="F63" s="18">
        <v>251</v>
      </c>
      <c r="G63" s="18">
        <v>6</v>
      </c>
      <c r="H63" s="18">
        <v>271</v>
      </c>
      <c r="I63" s="18">
        <v>13</v>
      </c>
      <c r="J63" s="18">
        <v>522</v>
      </c>
      <c r="K63" s="18">
        <v>19</v>
      </c>
      <c r="L63" s="18">
        <v>276</v>
      </c>
      <c r="M63" s="7" t="s">
        <v>396</v>
      </c>
    </row>
    <row r="64" spans="1:13" x14ac:dyDescent="0.2">
      <c r="A64" s="8" t="s">
        <v>521</v>
      </c>
      <c r="B64" s="8" t="s">
        <v>522</v>
      </c>
      <c r="C64" s="16">
        <v>62</v>
      </c>
      <c r="D64" s="16">
        <v>61</v>
      </c>
      <c r="E64" s="17" t="s">
        <v>100</v>
      </c>
      <c r="F64" s="16">
        <v>294</v>
      </c>
      <c r="G64" s="16">
        <v>8</v>
      </c>
      <c r="H64" s="16">
        <v>259</v>
      </c>
      <c r="I64" s="16">
        <v>10</v>
      </c>
      <c r="J64" s="16">
        <v>553</v>
      </c>
      <c r="K64" s="16">
        <v>18</v>
      </c>
      <c r="L64" s="16">
        <v>297</v>
      </c>
      <c r="M64" s="9" t="s">
        <v>396</v>
      </c>
    </row>
    <row r="65" spans="1:13" x14ac:dyDescent="0.2">
      <c r="A65" s="10" t="s">
        <v>521</v>
      </c>
      <c r="B65" s="10" t="s">
        <v>522</v>
      </c>
      <c r="C65" s="18">
        <v>63</v>
      </c>
      <c r="D65" s="18">
        <v>62</v>
      </c>
      <c r="E65" s="19" t="s">
        <v>101</v>
      </c>
      <c r="F65" s="18">
        <v>109</v>
      </c>
      <c r="G65" s="18">
        <v>2</v>
      </c>
      <c r="H65" s="18">
        <v>89</v>
      </c>
      <c r="I65" s="18">
        <v>6</v>
      </c>
      <c r="J65" s="18">
        <v>198</v>
      </c>
      <c r="K65" s="18">
        <v>8</v>
      </c>
      <c r="L65" s="18">
        <v>132</v>
      </c>
      <c r="M65" s="7" t="s">
        <v>396</v>
      </c>
    </row>
    <row r="66" spans="1:13" x14ac:dyDescent="0.2">
      <c r="A66" s="8" t="s">
        <v>521</v>
      </c>
      <c r="B66" s="8" t="s">
        <v>522</v>
      </c>
      <c r="C66" s="16">
        <v>64</v>
      </c>
      <c r="D66" s="16">
        <v>63</v>
      </c>
      <c r="E66" s="17" t="s">
        <v>102</v>
      </c>
      <c r="F66" s="16">
        <v>328</v>
      </c>
      <c r="G66" s="16">
        <v>6</v>
      </c>
      <c r="H66" s="16">
        <v>319</v>
      </c>
      <c r="I66" s="16">
        <v>5</v>
      </c>
      <c r="J66" s="16">
        <v>647</v>
      </c>
      <c r="K66" s="16">
        <v>11</v>
      </c>
      <c r="L66" s="16">
        <v>306</v>
      </c>
      <c r="M66" s="9" t="s">
        <v>396</v>
      </c>
    </row>
    <row r="67" spans="1:13" x14ac:dyDescent="0.2">
      <c r="A67" s="10" t="s">
        <v>521</v>
      </c>
      <c r="B67" s="10" t="s">
        <v>522</v>
      </c>
      <c r="C67" s="18">
        <v>65</v>
      </c>
      <c r="D67" s="18">
        <v>64</v>
      </c>
      <c r="E67" s="19" t="s">
        <v>103</v>
      </c>
      <c r="F67" s="18">
        <v>322</v>
      </c>
      <c r="G67" s="18">
        <v>19</v>
      </c>
      <c r="H67" s="18">
        <v>335</v>
      </c>
      <c r="I67" s="18">
        <v>15</v>
      </c>
      <c r="J67" s="18">
        <v>657</v>
      </c>
      <c r="K67" s="18">
        <v>34</v>
      </c>
      <c r="L67" s="18">
        <v>307</v>
      </c>
      <c r="M67" s="7" t="s">
        <v>396</v>
      </c>
    </row>
    <row r="68" spans="1:13" x14ac:dyDescent="0.2">
      <c r="A68" s="8" t="s">
        <v>521</v>
      </c>
      <c r="B68" s="8" t="s">
        <v>522</v>
      </c>
      <c r="C68" s="16">
        <v>66</v>
      </c>
      <c r="D68" s="16">
        <v>65</v>
      </c>
      <c r="E68" s="17" t="s">
        <v>104</v>
      </c>
      <c r="F68" s="16">
        <v>6</v>
      </c>
      <c r="G68" s="16">
        <v>0</v>
      </c>
      <c r="H68" s="16">
        <v>6</v>
      </c>
      <c r="I68" s="16">
        <v>0</v>
      </c>
      <c r="J68" s="16">
        <v>12</v>
      </c>
      <c r="K68" s="16">
        <v>0</v>
      </c>
      <c r="L68" s="16">
        <v>8</v>
      </c>
      <c r="M68" s="9" t="s">
        <v>396</v>
      </c>
    </row>
    <row r="69" spans="1:13" x14ac:dyDescent="0.2">
      <c r="A69" s="10" t="s">
        <v>521</v>
      </c>
      <c r="B69" s="10" t="s">
        <v>522</v>
      </c>
      <c r="C69" s="18">
        <v>67</v>
      </c>
      <c r="D69" s="18">
        <v>66</v>
      </c>
      <c r="E69" s="19" t="s">
        <v>105</v>
      </c>
      <c r="F69" s="18">
        <v>96</v>
      </c>
      <c r="G69" s="18">
        <v>0</v>
      </c>
      <c r="H69" s="18">
        <v>102</v>
      </c>
      <c r="I69" s="18">
        <v>0</v>
      </c>
      <c r="J69" s="18">
        <v>198</v>
      </c>
      <c r="K69" s="18">
        <v>0</v>
      </c>
      <c r="L69" s="18">
        <v>94</v>
      </c>
      <c r="M69" s="7" t="s">
        <v>396</v>
      </c>
    </row>
    <row r="70" spans="1:13" x14ac:dyDescent="0.2">
      <c r="A70" s="8" t="s">
        <v>521</v>
      </c>
      <c r="B70" s="8" t="s">
        <v>522</v>
      </c>
      <c r="C70" s="16">
        <v>68</v>
      </c>
      <c r="D70" s="16">
        <v>67</v>
      </c>
      <c r="E70" s="17" t="s">
        <v>106</v>
      </c>
      <c r="F70" s="16">
        <v>232</v>
      </c>
      <c r="G70" s="16">
        <v>5</v>
      </c>
      <c r="H70" s="16">
        <v>266</v>
      </c>
      <c r="I70" s="16">
        <v>11</v>
      </c>
      <c r="J70" s="16">
        <v>498</v>
      </c>
      <c r="K70" s="16">
        <v>16</v>
      </c>
      <c r="L70" s="16">
        <v>205</v>
      </c>
      <c r="M70" s="9" t="s">
        <v>396</v>
      </c>
    </row>
    <row r="71" spans="1:13" x14ac:dyDescent="0.2">
      <c r="A71" s="10" t="s">
        <v>521</v>
      </c>
      <c r="B71" s="10" t="s">
        <v>522</v>
      </c>
      <c r="C71" s="18">
        <v>69</v>
      </c>
      <c r="D71" s="18">
        <v>68</v>
      </c>
      <c r="E71" s="19" t="s">
        <v>107</v>
      </c>
      <c r="F71" s="18">
        <v>336</v>
      </c>
      <c r="G71" s="18">
        <v>0</v>
      </c>
      <c r="H71" s="18">
        <v>348</v>
      </c>
      <c r="I71" s="18">
        <v>4</v>
      </c>
      <c r="J71" s="18">
        <v>684</v>
      </c>
      <c r="K71" s="18">
        <v>4</v>
      </c>
      <c r="L71" s="18">
        <v>339</v>
      </c>
      <c r="M71" s="7" t="s">
        <v>396</v>
      </c>
    </row>
    <row r="72" spans="1:13" x14ac:dyDescent="0.2">
      <c r="A72" s="8" t="s">
        <v>521</v>
      </c>
      <c r="B72" s="8" t="s">
        <v>522</v>
      </c>
      <c r="C72" s="16">
        <v>70</v>
      </c>
      <c r="D72" s="16">
        <v>69</v>
      </c>
      <c r="E72" s="17" t="s">
        <v>108</v>
      </c>
      <c r="F72" s="16">
        <v>378</v>
      </c>
      <c r="G72" s="16">
        <v>5</v>
      </c>
      <c r="H72" s="16">
        <v>299</v>
      </c>
      <c r="I72" s="16">
        <v>2</v>
      </c>
      <c r="J72" s="16">
        <v>677</v>
      </c>
      <c r="K72" s="16">
        <v>7</v>
      </c>
      <c r="L72" s="16">
        <v>345</v>
      </c>
      <c r="M72" s="9" t="s">
        <v>396</v>
      </c>
    </row>
    <row r="73" spans="1:13" x14ac:dyDescent="0.2">
      <c r="A73" s="10" t="s">
        <v>521</v>
      </c>
      <c r="B73" s="10" t="s">
        <v>522</v>
      </c>
      <c r="C73" s="18">
        <v>71</v>
      </c>
      <c r="D73" s="18">
        <v>70</v>
      </c>
      <c r="E73" s="19" t="s">
        <v>109</v>
      </c>
      <c r="F73" s="18">
        <v>175</v>
      </c>
      <c r="G73" s="18">
        <v>1</v>
      </c>
      <c r="H73" s="18">
        <v>168</v>
      </c>
      <c r="I73" s="18">
        <v>1</v>
      </c>
      <c r="J73" s="18">
        <v>343</v>
      </c>
      <c r="K73" s="18">
        <v>2</v>
      </c>
      <c r="L73" s="18">
        <v>149</v>
      </c>
      <c r="M73" s="7" t="s">
        <v>396</v>
      </c>
    </row>
    <row r="74" spans="1:13" x14ac:dyDescent="0.2">
      <c r="A74" s="8" t="s">
        <v>521</v>
      </c>
      <c r="B74" s="8" t="s">
        <v>522</v>
      </c>
      <c r="C74" s="16">
        <v>72</v>
      </c>
      <c r="D74" s="16">
        <v>71</v>
      </c>
      <c r="E74" s="17" t="s">
        <v>110</v>
      </c>
      <c r="F74" s="16">
        <v>199</v>
      </c>
      <c r="G74" s="16">
        <v>2</v>
      </c>
      <c r="H74" s="16">
        <v>165</v>
      </c>
      <c r="I74" s="16">
        <v>9</v>
      </c>
      <c r="J74" s="16">
        <v>364</v>
      </c>
      <c r="K74" s="16">
        <v>11</v>
      </c>
      <c r="L74" s="16">
        <v>185</v>
      </c>
      <c r="M74" s="9" t="s">
        <v>396</v>
      </c>
    </row>
    <row r="75" spans="1:13" x14ac:dyDescent="0.2">
      <c r="A75" s="10" t="s">
        <v>521</v>
      </c>
      <c r="B75" s="10" t="s">
        <v>522</v>
      </c>
      <c r="C75" s="18">
        <v>73</v>
      </c>
      <c r="D75" s="18">
        <v>72</v>
      </c>
      <c r="E75" s="19" t="s">
        <v>111</v>
      </c>
      <c r="F75" s="18">
        <v>223</v>
      </c>
      <c r="G75" s="18">
        <v>2</v>
      </c>
      <c r="H75" s="18">
        <v>289</v>
      </c>
      <c r="I75" s="18">
        <v>8</v>
      </c>
      <c r="J75" s="18">
        <v>512</v>
      </c>
      <c r="K75" s="18">
        <v>10</v>
      </c>
      <c r="L75" s="18">
        <v>256</v>
      </c>
      <c r="M75" s="7" t="s">
        <v>396</v>
      </c>
    </row>
    <row r="76" spans="1:13" x14ac:dyDescent="0.2">
      <c r="A76" s="8" t="s">
        <v>521</v>
      </c>
      <c r="B76" s="8" t="s">
        <v>522</v>
      </c>
      <c r="C76" s="16">
        <v>74</v>
      </c>
      <c r="D76" s="16">
        <v>73</v>
      </c>
      <c r="E76" s="17" t="s">
        <v>112</v>
      </c>
      <c r="F76" s="16">
        <v>423</v>
      </c>
      <c r="G76" s="16">
        <v>1</v>
      </c>
      <c r="H76" s="16">
        <v>318</v>
      </c>
      <c r="I76" s="16">
        <v>2</v>
      </c>
      <c r="J76" s="16">
        <v>741</v>
      </c>
      <c r="K76" s="16">
        <v>3</v>
      </c>
      <c r="L76" s="16">
        <v>435</v>
      </c>
      <c r="M76" s="9" t="s">
        <v>396</v>
      </c>
    </row>
    <row r="77" spans="1:13" x14ac:dyDescent="0.2">
      <c r="A77" s="10" t="s">
        <v>521</v>
      </c>
      <c r="B77" s="10" t="s">
        <v>522</v>
      </c>
      <c r="C77" s="18">
        <v>75</v>
      </c>
      <c r="D77" s="18">
        <v>74</v>
      </c>
      <c r="E77" s="19" t="s">
        <v>113</v>
      </c>
      <c r="F77" s="18">
        <v>430</v>
      </c>
      <c r="G77" s="18">
        <v>1</v>
      </c>
      <c r="H77" s="18">
        <v>429</v>
      </c>
      <c r="I77" s="18">
        <v>6</v>
      </c>
      <c r="J77" s="18">
        <v>859</v>
      </c>
      <c r="K77" s="18">
        <v>7</v>
      </c>
      <c r="L77" s="18">
        <v>386</v>
      </c>
      <c r="M77" s="7" t="s">
        <v>396</v>
      </c>
    </row>
    <row r="78" spans="1:13" x14ac:dyDescent="0.2">
      <c r="A78" s="8" t="s">
        <v>521</v>
      </c>
      <c r="B78" s="8" t="s">
        <v>522</v>
      </c>
      <c r="C78" s="16">
        <v>76</v>
      </c>
      <c r="D78" s="16">
        <v>75</v>
      </c>
      <c r="E78" s="17" t="s">
        <v>114</v>
      </c>
      <c r="F78" s="16">
        <v>221</v>
      </c>
      <c r="G78" s="16">
        <v>4</v>
      </c>
      <c r="H78" s="16">
        <v>234</v>
      </c>
      <c r="I78" s="16">
        <v>5</v>
      </c>
      <c r="J78" s="16">
        <v>455</v>
      </c>
      <c r="K78" s="16">
        <v>9</v>
      </c>
      <c r="L78" s="16">
        <v>195</v>
      </c>
      <c r="M78" s="9" t="s">
        <v>396</v>
      </c>
    </row>
    <row r="79" spans="1:13" x14ac:dyDescent="0.2">
      <c r="A79" s="10" t="s">
        <v>521</v>
      </c>
      <c r="B79" s="10" t="s">
        <v>522</v>
      </c>
      <c r="C79" s="18">
        <v>77</v>
      </c>
      <c r="D79" s="18">
        <v>76</v>
      </c>
      <c r="E79" s="19" t="s">
        <v>115</v>
      </c>
      <c r="F79" s="18">
        <v>14</v>
      </c>
      <c r="G79" s="18">
        <v>0</v>
      </c>
      <c r="H79" s="18">
        <v>12</v>
      </c>
      <c r="I79" s="18">
        <v>0</v>
      </c>
      <c r="J79" s="18">
        <v>26</v>
      </c>
      <c r="K79" s="18">
        <v>0</v>
      </c>
      <c r="L79" s="18">
        <v>11</v>
      </c>
      <c r="M79" s="7" t="s">
        <v>396</v>
      </c>
    </row>
    <row r="80" spans="1:13" x14ac:dyDescent="0.2">
      <c r="A80" s="8" t="s">
        <v>521</v>
      </c>
      <c r="B80" s="8" t="s">
        <v>522</v>
      </c>
      <c r="C80" s="16">
        <v>78</v>
      </c>
      <c r="D80" s="16">
        <v>77</v>
      </c>
      <c r="E80" s="17" t="s">
        <v>116</v>
      </c>
      <c r="F80" s="16">
        <v>2</v>
      </c>
      <c r="G80" s="16">
        <v>0</v>
      </c>
      <c r="H80" s="16">
        <v>2</v>
      </c>
      <c r="I80" s="16">
        <v>0</v>
      </c>
      <c r="J80" s="16">
        <v>4</v>
      </c>
      <c r="K80" s="16">
        <v>0</v>
      </c>
      <c r="L80" s="16">
        <v>2</v>
      </c>
      <c r="M80" s="9" t="s">
        <v>396</v>
      </c>
    </row>
    <row r="81" spans="1:13" x14ac:dyDescent="0.2">
      <c r="A81" s="10" t="s">
        <v>521</v>
      </c>
      <c r="B81" s="10" t="s">
        <v>522</v>
      </c>
      <c r="C81" s="18">
        <v>79</v>
      </c>
      <c r="D81" s="18">
        <v>78</v>
      </c>
      <c r="E81" s="19" t="s">
        <v>117</v>
      </c>
      <c r="F81" s="18">
        <v>3</v>
      </c>
      <c r="G81" s="18">
        <v>0</v>
      </c>
      <c r="H81" s="18">
        <v>5</v>
      </c>
      <c r="I81" s="18">
        <v>0</v>
      </c>
      <c r="J81" s="18">
        <v>8</v>
      </c>
      <c r="K81" s="18">
        <v>0</v>
      </c>
      <c r="L81" s="18">
        <v>4</v>
      </c>
      <c r="M81" s="7" t="s">
        <v>396</v>
      </c>
    </row>
    <row r="82" spans="1:13" x14ac:dyDescent="0.2">
      <c r="A82" s="8" t="s">
        <v>521</v>
      </c>
      <c r="B82" s="8" t="s">
        <v>522</v>
      </c>
      <c r="C82" s="16">
        <v>80</v>
      </c>
      <c r="D82" s="16">
        <v>79</v>
      </c>
      <c r="E82" s="17" t="s">
        <v>118</v>
      </c>
      <c r="F82" s="16">
        <v>20</v>
      </c>
      <c r="G82" s="16">
        <v>0</v>
      </c>
      <c r="H82" s="16">
        <v>22</v>
      </c>
      <c r="I82" s="16">
        <v>0</v>
      </c>
      <c r="J82" s="16">
        <v>42</v>
      </c>
      <c r="K82" s="16">
        <v>0</v>
      </c>
      <c r="L82" s="16">
        <v>20</v>
      </c>
      <c r="M82" s="9" t="s">
        <v>396</v>
      </c>
    </row>
    <row r="83" spans="1:13" x14ac:dyDescent="0.2">
      <c r="A83" s="10" t="s">
        <v>521</v>
      </c>
      <c r="B83" s="10" t="s">
        <v>522</v>
      </c>
      <c r="C83" s="18">
        <v>81</v>
      </c>
      <c r="D83" s="18">
        <v>80</v>
      </c>
      <c r="E83" s="19" t="s">
        <v>119</v>
      </c>
      <c r="F83" s="18">
        <v>338</v>
      </c>
      <c r="G83" s="18">
        <v>2</v>
      </c>
      <c r="H83" s="18">
        <v>275</v>
      </c>
      <c r="I83" s="18">
        <v>6</v>
      </c>
      <c r="J83" s="18">
        <v>613</v>
      </c>
      <c r="K83" s="18">
        <v>8</v>
      </c>
      <c r="L83" s="18">
        <v>309</v>
      </c>
      <c r="M83" s="7" t="s">
        <v>396</v>
      </c>
    </row>
    <row r="84" spans="1:13" x14ac:dyDescent="0.2">
      <c r="A84" s="8" t="s">
        <v>521</v>
      </c>
      <c r="B84" s="8" t="s">
        <v>522</v>
      </c>
      <c r="C84" s="16">
        <v>82</v>
      </c>
      <c r="D84" s="16">
        <v>81</v>
      </c>
      <c r="E84" s="17" t="s">
        <v>120</v>
      </c>
      <c r="F84" s="16">
        <v>425</v>
      </c>
      <c r="G84" s="16">
        <v>1</v>
      </c>
      <c r="H84" s="16">
        <v>405</v>
      </c>
      <c r="I84" s="16">
        <v>9</v>
      </c>
      <c r="J84" s="16">
        <v>830</v>
      </c>
      <c r="K84" s="16">
        <v>10</v>
      </c>
      <c r="L84" s="16">
        <v>375</v>
      </c>
      <c r="M84" s="9" t="s">
        <v>396</v>
      </c>
    </row>
    <row r="85" spans="1:13" x14ac:dyDescent="0.2">
      <c r="A85" s="10" t="s">
        <v>521</v>
      </c>
      <c r="B85" s="10" t="s">
        <v>522</v>
      </c>
      <c r="C85" s="18">
        <v>83</v>
      </c>
      <c r="D85" s="18">
        <v>82</v>
      </c>
      <c r="E85" s="19" t="s">
        <v>121</v>
      </c>
      <c r="F85" s="18">
        <v>195</v>
      </c>
      <c r="G85" s="18">
        <v>0</v>
      </c>
      <c r="H85" s="18">
        <v>157</v>
      </c>
      <c r="I85" s="18">
        <v>0</v>
      </c>
      <c r="J85" s="18">
        <v>352</v>
      </c>
      <c r="K85" s="18">
        <v>0</v>
      </c>
      <c r="L85" s="18">
        <v>186</v>
      </c>
      <c r="M85" s="7" t="s">
        <v>396</v>
      </c>
    </row>
    <row r="86" spans="1:13" x14ac:dyDescent="0.2">
      <c r="A86" s="8" t="s">
        <v>521</v>
      </c>
      <c r="B86" s="8" t="s">
        <v>522</v>
      </c>
      <c r="C86" s="16">
        <v>84</v>
      </c>
      <c r="D86" s="16">
        <v>83</v>
      </c>
      <c r="E86" s="17" t="s">
        <v>122</v>
      </c>
      <c r="F86" s="16">
        <v>209</v>
      </c>
      <c r="G86" s="16">
        <v>1</v>
      </c>
      <c r="H86" s="16">
        <v>197</v>
      </c>
      <c r="I86" s="16">
        <v>2</v>
      </c>
      <c r="J86" s="16">
        <v>406</v>
      </c>
      <c r="K86" s="16">
        <v>3</v>
      </c>
      <c r="L86" s="16">
        <v>207</v>
      </c>
      <c r="M86" s="9" t="s">
        <v>396</v>
      </c>
    </row>
    <row r="87" spans="1:13" x14ac:dyDescent="0.2">
      <c r="A87" s="10" t="s">
        <v>521</v>
      </c>
      <c r="B87" s="10" t="s">
        <v>522</v>
      </c>
      <c r="C87" s="18">
        <v>85</v>
      </c>
      <c r="D87" s="18">
        <v>84</v>
      </c>
      <c r="E87" s="19" t="s">
        <v>123</v>
      </c>
      <c r="F87" s="18">
        <v>120</v>
      </c>
      <c r="G87" s="18">
        <v>0</v>
      </c>
      <c r="H87" s="18">
        <v>116</v>
      </c>
      <c r="I87" s="18">
        <v>1</v>
      </c>
      <c r="J87" s="18">
        <v>236</v>
      </c>
      <c r="K87" s="18">
        <v>1</v>
      </c>
      <c r="L87" s="18">
        <v>114</v>
      </c>
      <c r="M87" s="7" t="s">
        <v>396</v>
      </c>
    </row>
    <row r="88" spans="1:13" x14ac:dyDescent="0.2">
      <c r="A88" s="8" t="s">
        <v>521</v>
      </c>
      <c r="B88" s="8" t="s">
        <v>522</v>
      </c>
      <c r="C88" s="16">
        <v>86</v>
      </c>
      <c r="D88" s="16">
        <v>85</v>
      </c>
      <c r="E88" s="17" t="s">
        <v>124</v>
      </c>
      <c r="F88" s="16">
        <v>152</v>
      </c>
      <c r="G88" s="16">
        <v>3</v>
      </c>
      <c r="H88" s="16">
        <v>149</v>
      </c>
      <c r="I88" s="16">
        <v>1</v>
      </c>
      <c r="J88" s="16">
        <v>301</v>
      </c>
      <c r="K88" s="16">
        <v>4</v>
      </c>
      <c r="L88" s="16">
        <v>147</v>
      </c>
      <c r="M88" s="9" t="s">
        <v>396</v>
      </c>
    </row>
    <row r="89" spans="1:13" x14ac:dyDescent="0.2">
      <c r="A89" s="10" t="s">
        <v>521</v>
      </c>
      <c r="B89" s="10" t="s">
        <v>522</v>
      </c>
      <c r="C89" s="18">
        <v>87</v>
      </c>
      <c r="D89" s="18">
        <v>86</v>
      </c>
      <c r="E89" s="19" t="s">
        <v>125</v>
      </c>
      <c r="F89" s="18">
        <v>269</v>
      </c>
      <c r="G89" s="18">
        <v>1</v>
      </c>
      <c r="H89" s="18">
        <v>258</v>
      </c>
      <c r="I89" s="18">
        <v>3</v>
      </c>
      <c r="J89" s="18">
        <v>527</v>
      </c>
      <c r="K89" s="18">
        <v>4</v>
      </c>
      <c r="L89" s="18">
        <v>249</v>
      </c>
      <c r="M89" s="7" t="s">
        <v>396</v>
      </c>
    </row>
    <row r="90" spans="1:13" x14ac:dyDescent="0.2">
      <c r="A90" s="8" t="s">
        <v>521</v>
      </c>
      <c r="B90" s="8" t="s">
        <v>522</v>
      </c>
      <c r="C90" s="16">
        <v>88</v>
      </c>
      <c r="D90" s="16">
        <v>87</v>
      </c>
      <c r="E90" s="17" t="s">
        <v>126</v>
      </c>
      <c r="F90" s="16">
        <v>260</v>
      </c>
      <c r="G90" s="16">
        <v>1</v>
      </c>
      <c r="H90" s="16">
        <v>267</v>
      </c>
      <c r="I90" s="16">
        <v>4</v>
      </c>
      <c r="J90" s="16">
        <v>527</v>
      </c>
      <c r="K90" s="16">
        <v>5</v>
      </c>
      <c r="L90" s="16">
        <v>259</v>
      </c>
      <c r="M90" s="9" t="s">
        <v>396</v>
      </c>
    </row>
    <row r="91" spans="1:13" x14ac:dyDescent="0.2">
      <c r="A91" s="10" t="s">
        <v>521</v>
      </c>
      <c r="B91" s="10" t="s">
        <v>522</v>
      </c>
      <c r="C91" s="18">
        <v>89</v>
      </c>
      <c r="D91" s="18">
        <v>88</v>
      </c>
      <c r="E91" s="19" t="s">
        <v>127</v>
      </c>
      <c r="F91" s="18">
        <v>211</v>
      </c>
      <c r="G91" s="18">
        <v>9</v>
      </c>
      <c r="H91" s="18">
        <v>220</v>
      </c>
      <c r="I91" s="18">
        <v>5</v>
      </c>
      <c r="J91" s="18">
        <v>431</v>
      </c>
      <c r="K91" s="18">
        <v>14</v>
      </c>
      <c r="L91" s="18">
        <v>188</v>
      </c>
      <c r="M91" s="7" t="s">
        <v>396</v>
      </c>
    </row>
    <row r="92" spans="1:13" x14ac:dyDescent="0.2">
      <c r="A92" s="8" t="s">
        <v>521</v>
      </c>
      <c r="B92" s="8" t="s">
        <v>522</v>
      </c>
      <c r="C92" s="16">
        <v>90</v>
      </c>
      <c r="D92" s="16">
        <v>89</v>
      </c>
      <c r="E92" s="17" t="s">
        <v>128</v>
      </c>
      <c r="F92" s="16">
        <v>148</v>
      </c>
      <c r="G92" s="16">
        <v>6</v>
      </c>
      <c r="H92" s="16">
        <v>132</v>
      </c>
      <c r="I92" s="16">
        <v>3</v>
      </c>
      <c r="J92" s="16">
        <v>280</v>
      </c>
      <c r="K92" s="16">
        <v>9</v>
      </c>
      <c r="L92" s="16">
        <v>129</v>
      </c>
      <c r="M92" s="9" t="s">
        <v>396</v>
      </c>
    </row>
    <row r="93" spans="1:13" x14ac:dyDescent="0.2">
      <c r="A93" s="10" t="s">
        <v>521</v>
      </c>
      <c r="B93" s="10" t="s">
        <v>522</v>
      </c>
      <c r="C93" s="18">
        <v>91</v>
      </c>
      <c r="D93" s="18">
        <v>90</v>
      </c>
      <c r="E93" s="19" t="s">
        <v>129</v>
      </c>
      <c r="F93" s="18">
        <v>359</v>
      </c>
      <c r="G93" s="18">
        <v>6</v>
      </c>
      <c r="H93" s="18">
        <v>353</v>
      </c>
      <c r="I93" s="18">
        <v>6</v>
      </c>
      <c r="J93" s="18">
        <v>712</v>
      </c>
      <c r="K93" s="18">
        <v>12</v>
      </c>
      <c r="L93" s="18">
        <v>327</v>
      </c>
      <c r="M93" s="7" t="s">
        <v>396</v>
      </c>
    </row>
    <row r="94" spans="1:13" x14ac:dyDescent="0.2">
      <c r="A94" s="8" t="s">
        <v>521</v>
      </c>
      <c r="B94" s="8" t="s">
        <v>522</v>
      </c>
      <c r="C94" s="16">
        <v>92</v>
      </c>
      <c r="D94" s="16">
        <v>91</v>
      </c>
      <c r="E94" s="17" t="s">
        <v>130</v>
      </c>
      <c r="F94" s="16">
        <v>218</v>
      </c>
      <c r="G94" s="16">
        <v>4</v>
      </c>
      <c r="H94" s="16">
        <v>236</v>
      </c>
      <c r="I94" s="16">
        <v>1</v>
      </c>
      <c r="J94" s="16">
        <v>454</v>
      </c>
      <c r="K94" s="16">
        <v>5</v>
      </c>
      <c r="L94" s="16">
        <v>206</v>
      </c>
      <c r="M94" s="9" t="s">
        <v>396</v>
      </c>
    </row>
    <row r="95" spans="1:13" x14ac:dyDescent="0.2">
      <c r="A95" s="10" t="s">
        <v>521</v>
      </c>
      <c r="B95" s="10" t="s">
        <v>522</v>
      </c>
      <c r="C95" s="18">
        <v>93</v>
      </c>
      <c r="D95" s="18">
        <v>92</v>
      </c>
      <c r="E95" s="19" t="s">
        <v>131</v>
      </c>
      <c r="F95" s="18">
        <v>156</v>
      </c>
      <c r="G95" s="18">
        <v>1</v>
      </c>
      <c r="H95" s="18">
        <v>168</v>
      </c>
      <c r="I95" s="18">
        <v>9</v>
      </c>
      <c r="J95" s="18">
        <v>324</v>
      </c>
      <c r="K95" s="18">
        <v>10</v>
      </c>
      <c r="L95" s="18">
        <v>160</v>
      </c>
      <c r="M95" s="7" t="s">
        <v>396</v>
      </c>
    </row>
    <row r="96" spans="1:13" x14ac:dyDescent="0.2">
      <c r="A96" s="8" t="s">
        <v>521</v>
      </c>
      <c r="B96" s="8" t="s">
        <v>522</v>
      </c>
      <c r="C96" s="16">
        <v>94</v>
      </c>
      <c r="D96" s="16">
        <v>93</v>
      </c>
      <c r="E96" s="17" t="s">
        <v>132</v>
      </c>
      <c r="F96" s="16">
        <v>232</v>
      </c>
      <c r="G96" s="16">
        <v>1</v>
      </c>
      <c r="H96" s="16">
        <v>223</v>
      </c>
      <c r="I96" s="16">
        <v>7</v>
      </c>
      <c r="J96" s="16">
        <v>455</v>
      </c>
      <c r="K96" s="16">
        <v>8</v>
      </c>
      <c r="L96" s="16">
        <v>202</v>
      </c>
      <c r="M96" s="9" t="s">
        <v>396</v>
      </c>
    </row>
    <row r="97" spans="1:13" x14ac:dyDescent="0.2">
      <c r="A97" s="10" t="s">
        <v>521</v>
      </c>
      <c r="B97" s="10" t="s">
        <v>522</v>
      </c>
      <c r="C97" s="18">
        <v>95</v>
      </c>
      <c r="D97" s="18">
        <v>95</v>
      </c>
      <c r="E97" s="19" t="s">
        <v>133</v>
      </c>
      <c r="F97" s="18">
        <v>153</v>
      </c>
      <c r="G97" s="18">
        <v>1</v>
      </c>
      <c r="H97" s="18">
        <v>183</v>
      </c>
      <c r="I97" s="18">
        <v>0</v>
      </c>
      <c r="J97" s="18">
        <v>336</v>
      </c>
      <c r="K97" s="18">
        <v>1</v>
      </c>
      <c r="L97" s="18">
        <v>150</v>
      </c>
      <c r="M97" s="7" t="s">
        <v>396</v>
      </c>
    </row>
    <row r="98" spans="1:13" x14ac:dyDescent="0.2">
      <c r="A98" s="8" t="s">
        <v>521</v>
      </c>
      <c r="B98" s="8" t="s">
        <v>522</v>
      </c>
      <c r="C98" s="16">
        <v>96</v>
      </c>
      <c r="D98" s="16">
        <v>96</v>
      </c>
      <c r="E98" s="17" t="s">
        <v>134</v>
      </c>
      <c r="F98" s="16">
        <v>131</v>
      </c>
      <c r="G98" s="16">
        <v>2</v>
      </c>
      <c r="H98" s="16">
        <v>126</v>
      </c>
      <c r="I98" s="16">
        <v>3</v>
      </c>
      <c r="J98" s="16">
        <v>257</v>
      </c>
      <c r="K98" s="16">
        <v>5</v>
      </c>
      <c r="L98" s="16">
        <v>140</v>
      </c>
      <c r="M98" s="9" t="s">
        <v>396</v>
      </c>
    </row>
    <row r="99" spans="1:13" x14ac:dyDescent="0.2">
      <c r="A99" s="10" t="s">
        <v>521</v>
      </c>
      <c r="B99" s="10" t="s">
        <v>522</v>
      </c>
      <c r="C99" s="18">
        <v>97</v>
      </c>
      <c r="D99" s="18">
        <v>97</v>
      </c>
      <c r="E99" s="19" t="s">
        <v>135</v>
      </c>
      <c r="F99" s="18">
        <v>106</v>
      </c>
      <c r="G99" s="18">
        <v>1</v>
      </c>
      <c r="H99" s="18">
        <v>107</v>
      </c>
      <c r="I99" s="18">
        <v>1</v>
      </c>
      <c r="J99" s="18">
        <v>213</v>
      </c>
      <c r="K99" s="18">
        <v>2</v>
      </c>
      <c r="L99" s="18">
        <v>96</v>
      </c>
      <c r="M99" s="7" t="s">
        <v>396</v>
      </c>
    </row>
    <row r="100" spans="1:13" x14ac:dyDescent="0.2">
      <c r="A100" s="8" t="s">
        <v>521</v>
      </c>
      <c r="B100" s="8" t="s">
        <v>522</v>
      </c>
      <c r="C100" s="16">
        <v>98</v>
      </c>
      <c r="D100" s="16">
        <v>98</v>
      </c>
      <c r="E100" s="17" t="s">
        <v>136</v>
      </c>
      <c r="F100" s="16">
        <v>133</v>
      </c>
      <c r="G100" s="16">
        <v>3</v>
      </c>
      <c r="H100" s="16">
        <v>161</v>
      </c>
      <c r="I100" s="16">
        <v>22</v>
      </c>
      <c r="J100" s="16">
        <v>294</v>
      </c>
      <c r="K100" s="16">
        <v>25</v>
      </c>
      <c r="L100" s="16">
        <v>150</v>
      </c>
      <c r="M100" s="9" t="s">
        <v>396</v>
      </c>
    </row>
    <row r="101" spans="1:13" x14ac:dyDescent="0.2">
      <c r="A101" s="10" t="s">
        <v>521</v>
      </c>
      <c r="B101" s="10" t="s">
        <v>522</v>
      </c>
      <c r="C101" s="18">
        <v>99</v>
      </c>
      <c r="D101" s="18">
        <v>99</v>
      </c>
      <c r="E101" s="19" t="s">
        <v>137</v>
      </c>
      <c r="F101" s="18">
        <v>152</v>
      </c>
      <c r="G101" s="18">
        <v>0</v>
      </c>
      <c r="H101" s="18">
        <v>151</v>
      </c>
      <c r="I101" s="18">
        <v>0</v>
      </c>
      <c r="J101" s="18">
        <v>303</v>
      </c>
      <c r="K101" s="18">
        <v>0</v>
      </c>
      <c r="L101" s="18">
        <v>123</v>
      </c>
      <c r="M101" s="7" t="s">
        <v>396</v>
      </c>
    </row>
    <row r="102" spans="1:13" x14ac:dyDescent="0.2">
      <c r="A102" s="8" t="s">
        <v>521</v>
      </c>
      <c r="B102" s="8" t="s">
        <v>522</v>
      </c>
      <c r="C102" s="16">
        <v>100</v>
      </c>
      <c r="D102" s="16">
        <v>106</v>
      </c>
      <c r="E102" s="17" t="s">
        <v>138</v>
      </c>
      <c r="F102" s="16">
        <v>139</v>
      </c>
      <c r="G102" s="16">
        <v>1</v>
      </c>
      <c r="H102" s="16">
        <v>160</v>
      </c>
      <c r="I102" s="16">
        <v>0</v>
      </c>
      <c r="J102" s="16">
        <v>299</v>
      </c>
      <c r="K102" s="16">
        <v>1</v>
      </c>
      <c r="L102" s="16">
        <v>108</v>
      </c>
      <c r="M102" s="9" t="s">
        <v>396</v>
      </c>
    </row>
    <row r="103" spans="1:13" x14ac:dyDescent="0.2">
      <c r="A103" s="10" t="s">
        <v>521</v>
      </c>
      <c r="B103" s="10" t="s">
        <v>522</v>
      </c>
      <c r="C103" s="18">
        <v>101</v>
      </c>
      <c r="D103" s="18">
        <v>107</v>
      </c>
      <c r="E103" s="19" t="s">
        <v>139</v>
      </c>
      <c r="F103" s="18">
        <v>205</v>
      </c>
      <c r="G103" s="18">
        <v>0</v>
      </c>
      <c r="H103" s="18">
        <v>207</v>
      </c>
      <c r="I103" s="18">
        <v>0</v>
      </c>
      <c r="J103" s="18">
        <v>412</v>
      </c>
      <c r="K103" s="18">
        <v>0</v>
      </c>
      <c r="L103" s="18">
        <v>152</v>
      </c>
      <c r="M103" s="7" t="s">
        <v>396</v>
      </c>
    </row>
    <row r="104" spans="1:13" x14ac:dyDescent="0.2">
      <c r="A104" s="8" t="s">
        <v>521</v>
      </c>
      <c r="B104" s="8" t="s">
        <v>522</v>
      </c>
      <c r="C104" s="16">
        <v>102</v>
      </c>
      <c r="D104" s="16">
        <v>108</v>
      </c>
      <c r="E104" s="17" t="s">
        <v>140</v>
      </c>
      <c r="F104" s="16">
        <v>208</v>
      </c>
      <c r="G104" s="16">
        <v>0</v>
      </c>
      <c r="H104" s="16">
        <v>206</v>
      </c>
      <c r="I104" s="16">
        <v>0</v>
      </c>
      <c r="J104" s="16">
        <v>414</v>
      </c>
      <c r="K104" s="16">
        <v>0</v>
      </c>
      <c r="L104" s="16">
        <v>137</v>
      </c>
      <c r="M104" s="9" t="s">
        <v>396</v>
      </c>
    </row>
    <row r="105" spans="1:13" x14ac:dyDescent="0.2">
      <c r="A105" s="10" t="s">
        <v>521</v>
      </c>
      <c r="B105" s="10" t="s">
        <v>522</v>
      </c>
      <c r="C105" s="18">
        <v>103</v>
      </c>
      <c r="D105" s="18">
        <v>109</v>
      </c>
      <c r="E105" s="19" t="s">
        <v>141</v>
      </c>
      <c r="F105" s="18">
        <v>293</v>
      </c>
      <c r="G105" s="18">
        <v>2</v>
      </c>
      <c r="H105" s="18">
        <v>271</v>
      </c>
      <c r="I105" s="18">
        <v>1</v>
      </c>
      <c r="J105" s="18">
        <v>564</v>
      </c>
      <c r="K105" s="18">
        <v>3</v>
      </c>
      <c r="L105" s="18">
        <v>170</v>
      </c>
      <c r="M105" s="7" t="s">
        <v>396</v>
      </c>
    </row>
    <row r="106" spans="1:13" x14ac:dyDescent="0.2">
      <c r="A106" s="8" t="s">
        <v>521</v>
      </c>
      <c r="B106" s="8" t="s">
        <v>522</v>
      </c>
      <c r="C106" s="16">
        <v>104</v>
      </c>
      <c r="D106" s="16">
        <v>149</v>
      </c>
      <c r="E106" s="17" t="s">
        <v>142</v>
      </c>
      <c r="F106" s="16">
        <v>17</v>
      </c>
      <c r="G106" s="16">
        <v>0</v>
      </c>
      <c r="H106" s="16">
        <v>63</v>
      </c>
      <c r="I106" s="16">
        <v>0</v>
      </c>
      <c r="J106" s="16">
        <v>80</v>
      </c>
      <c r="K106" s="16">
        <v>0</v>
      </c>
      <c r="L106" s="16">
        <v>80</v>
      </c>
      <c r="M106" s="9" t="s">
        <v>396</v>
      </c>
    </row>
    <row r="107" spans="1:13" x14ac:dyDescent="0.2">
      <c r="A107" s="10" t="s">
        <v>521</v>
      </c>
      <c r="B107" s="10" t="s">
        <v>522</v>
      </c>
      <c r="C107" s="18">
        <v>105</v>
      </c>
      <c r="D107" s="18">
        <v>156</v>
      </c>
      <c r="E107" s="19" t="s">
        <v>143</v>
      </c>
      <c r="F107" s="18">
        <v>19</v>
      </c>
      <c r="G107" s="18">
        <v>0</v>
      </c>
      <c r="H107" s="18">
        <v>75</v>
      </c>
      <c r="I107" s="18">
        <v>0</v>
      </c>
      <c r="J107" s="18">
        <v>94</v>
      </c>
      <c r="K107" s="18">
        <v>0</v>
      </c>
      <c r="L107" s="18">
        <v>94</v>
      </c>
      <c r="M107" s="7" t="s">
        <v>396</v>
      </c>
    </row>
    <row r="108" spans="1:13" x14ac:dyDescent="0.2">
      <c r="A108" s="8" t="s">
        <v>521</v>
      </c>
      <c r="B108" s="8" t="s">
        <v>522</v>
      </c>
      <c r="C108" s="16">
        <v>106</v>
      </c>
      <c r="D108" s="16">
        <v>120</v>
      </c>
      <c r="E108" s="17" t="s">
        <v>144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9" t="s">
        <v>397</v>
      </c>
    </row>
    <row r="109" spans="1:13" x14ac:dyDescent="0.2">
      <c r="A109" s="10" t="s">
        <v>521</v>
      </c>
      <c r="B109" s="10" t="s">
        <v>522</v>
      </c>
      <c r="C109" s="18">
        <v>107</v>
      </c>
      <c r="D109" s="18">
        <v>140</v>
      </c>
      <c r="E109" s="19" t="s">
        <v>145</v>
      </c>
      <c r="F109" s="18">
        <v>383</v>
      </c>
      <c r="G109" s="18">
        <v>8</v>
      </c>
      <c r="H109" s="18">
        <v>409</v>
      </c>
      <c r="I109" s="18">
        <v>9</v>
      </c>
      <c r="J109" s="18">
        <v>792</v>
      </c>
      <c r="K109" s="18">
        <v>17</v>
      </c>
      <c r="L109" s="18">
        <v>363</v>
      </c>
      <c r="M109" s="7" t="s">
        <v>397</v>
      </c>
    </row>
    <row r="110" spans="1:13" x14ac:dyDescent="0.2">
      <c r="A110" s="8" t="s">
        <v>521</v>
      </c>
      <c r="B110" s="8" t="s">
        <v>522</v>
      </c>
      <c r="C110" s="16">
        <v>108</v>
      </c>
      <c r="D110" s="16">
        <v>141</v>
      </c>
      <c r="E110" s="17" t="s">
        <v>146</v>
      </c>
      <c r="F110" s="16">
        <v>467</v>
      </c>
      <c r="G110" s="16">
        <v>3</v>
      </c>
      <c r="H110" s="16">
        <v>457</v>
      </c>
      <c r="I110" s="16">
        <v>8</v>
      </c>
      <c r="J110" s="16">
        <v>924</v>
      </c>
      <c r="K110" s="16">
        <v>11</v>
      </c>
      <c r="L110" s="16">
        <v>400</v>
      </c>
      <c r="M110" s="9" t="s">
        <v>397</v>
      </c>
    </row>
    <row r="111" spans="1:13" x14ac:dyDescent="0.2">
      <c r="A111" s="10" t="s">
        <v>521</v>
      </c>
      <c r="B111" s="10" t="s">
        <v>522</v>
      </c>
      <c r="C111" s="18">
        <v>109</v>
      </c>
      <c r="D111" s="18">
        <v>142</v>
      </c>
      <c r="E111" s="19" t="s">
        <v>147</v>
      </c>
      <c r="F111" s="18">
        <v>333</v>
      </c>
      <c r="G111" s="18">
        <v>1</v>
      </c>
      <c r="H111" s="18">
        <v>364</v>
      </c>
      <c r="I111" s="18">
        <v>4</v>
      </c>
      <c r="J111" s="18">
        <v>697</v>
      </c>
      <c r="K111" s="18">
        <v>5</v>
      </c>
      <c r="L111" s="18">
        <v>364</v>
      </c>
      <c r="M111" s="7" t="s">
        <v>397</v>
      </c>
    </row>
    <row r="112" spans="1:13" x14ac:dyDescent="0.2">
      <c r="A112" s="8" t="s">
        <v>521</v>
      </c>
      <c r="B112" s="8" t="s">
        <v>522</v>
      </c>
      <c r="C112" s="16">
        <v>110</v>
      </c>
      <c r="D112" s="16">
        <v>143</v>
      </c>
      <c r="E112" s="17" t="s">
        <v>148</v>
      </c>
      <c r="F112" s="16">
        <v>419</v>
      </c>
      <c r="G112" s="16">
        <v>8</v>
      </c>
      <c r="H112" s="16">
        <v>394</v>
      </c>
      <c r="I112" s="16">
        <v>13</v>
      </c>
      <c r="J112" s="16">
        <v>813</v>
      </c>
      <c r="K112" s="16">
        <v>21</v>
      </c>
      <c r="L112" s="16">
        <v>384</v>
      </c>
      <c r="M112" s="9" t="s">
        <v>397</v>
      </c>
    </row>
    <row r="113" spans="1:13" x14ac:dyDescent="0.2">
      <c r="A113" s="10" t="s">
        <v>521</v>
      </c>
      <c r="B113" s="10" t="s">
        <v>522</v>
      </c>
      <c r="C113" s="18">
        <v>111</v>
      </c>
      <c r="D113" s="18">
        <v>144</v>
      </c>
      <c r="E113" s="19" t="s">
        <v>149</v>
      </c>
      <c r="F113" s="18">
        <v>43</v>
      </c>
      <c r="G113" s="18">
        <v>0</v>
      </c>
      <c r="H113" s="18">
        <v>35</v>
      </c>
      <c r="I113" s="18">
        <v>0</v>
      </c>
      <c r="J113" s="18">
        <v>78</v>
      </c>
      <c r="K113" s="18">
        <v>0</v>
      </c>
      <c r="L113" s="18">
        <v>29</v>
      </c>
      <c r="M113" s="7" t="s">
        <v>397</v>
      </c>
    </row>
    <row r="114" spans="1:13" x14ac:dyDescent="0.2">
      <c r="A114" s="8" t="s">
        <v>521</v>
      </c>
      <c r="B114" s="8" t="s">
        <v>522</v>
      </c>
      <c r="C114" s="16">
        <v>112</v>
      </c>
      <c r="D114" s="16">
        <v>145</v>
      </c>
      <c r="E114" s="17" t="s">
        <v>150</v>
      </c>
      <c r="F114" s="16">
        <v>160</v>
      </c>
      <c r="G114" s="16">
        <v>0</v>
      </c>
      <c r="H114" s="16">
        <v>157</v>
      </c>
      <c r="I114" s="16">
        <v>1</v>
      </c>
      <c r="J114" s="16">
        <v>317</v>
      </c>
      <c r="K114" s="16">
        <v>1</v>
      </c>
      <c r="L114" s="16">
        <v>146</v>
      </c>
      <c r="M114" s="9" t="s">
        <v>397</v>
      </c>
    </row>
    <row r="115" spans="1:13" x14ac:dyDescent="0.2">
      <c r="A115" s="10" t="s">
        <v>521</v>
      </c>
      <c r="B115" s="10" t="s">
        <v>522</v>
      </c>
      <c r="C115" s="18">
        <v>113</v>
      </c>
      <c r="D115" s="18">
        <v>146</v>
      </c>
      <c r="E115" s="19" t="s">
        <v>151</v>
      </c>
      <c r="F115" s="18">
        <v>129</v>
      </c>
      <c r="G115" s="18">
        <v>2</v>
      </c>
      <c r="H115" s="18">
        <v>137</v>
      </c>
      <c r="I115" s="18">
        <v>0</v>
      </c>
      <c r="J115" s="18">
        <v>266</v>
      </c>
      <c r="K115" s="18">
        <v>2</v>
      </c>
      <c r="L115" s="18">
        <v>117</v>
      </c>
      <c r="M115" s="7" t="s">
        <v>397</v>
      </c>
    </row>
    <row r="116" spans="1:13" x14ac:dyDescent="0.2">
      <c r="A116" s="8" t="s">
        <v>521</v>
      </c>
      <c r="B116" s="8" t="s">
        <v>522</v>
      </c>
      <c r="C116" s="16">
        <v>114</v>
      </c>
      <c r="D116" s="16">
        <v>147</v>
      </c>
      <c r="E116" s="17" t="s">
        <v>152</v>
      </c>
      <c r="F116" s="16">
        <v>94</v>
      </c>
      <c r="G116" s="16">
        <v>0</v>
      </c>
      <c r="H116" s="16">
        <v>102</v>
      </c>
      <c r="I116" s="16">
        <v>0</v>
      </c>
      <c r="J116" s="16">
        <v>196</v>
      </c>
      <c r="K116" s="16">
        <v>0</v>
      </c>
      <c r="L116" s="16">
        <v>81</v>
      </c>
      <c r="M116" s="9" t="s">
        <v>397</v>
      </c>
    </row>
    <row r="117" spans="1:13" x14ac:dyDescent="0.2">
      <c r="A117" s="10" t="s">
        <v>521</v>
      </c>
      <c r="B117" s="10" t="s">
        <v>522</v>
      </c>
      <c r="C117" s="18">
        <v>115</v>
      </c>
      <c r="D117" s="18">
        <v>148</v>
      </c>
      <c r="E117" s="19" t="s">
        <v>153</v>
      </c>
      <c r="F117" s="18">
        <v>0</v>
      </c>
      <c r="G117" s="18">
        <v>0</v>
      </c>
      <c r="H117" s="18">
        <v>0</v>
      </c>
      <c r="I117" s="18">
        <v>0</v>
      </c>
      <c r="J117" s="18">
        <v>0</v>
      </c>
      <c r="K117" s="18">
        <v>0</v>
      </c>
      <c r="L117" s="18">
        <v>0</v>
      </c>
      <c r="M117" s="7" t="s">
        <v>397</v>
      </c>
    </row>
    <row r="118" spans="1:13" x14ac:dyDescent="0.2">
      <c r="A118" s="8" t="s">
        <v>521</v>
      </c>
      <c r="B118" s="8" t="s">
        <v>522</v>
      </c>
      <c r="C118" s="16">
        <v>116</v>
      </c>
      <c r="D118" s="16">
        <v>110</v>
      </c>
      <c r="E118" s="17" t="s">
        <v>154</v>
      </c>
      <c r="F118" s="16">
        <v>223</v>
      </c>
      <c r="G118" s="16">
        <v>2</v>
      </c>
      <c r="H118" s="16">
        <v>255</v>
      </c>
      <c r="I118" s="16">
        <v>8</v>
      </c>
      <c r="J118" s="16">
        <v>478</v>
      </c>
      <c r="K118" s="16">
        <v>10</v>
      </c>
      <c r="L118" s="16">
        <v>195</v>
      </c>
      <c r="M118" s="9" t="s">
        <v>398</v>
      </c>
    </row>
    <row r="119" spans="1:13" x14ac:dyDescent="0.2">
      <c r="A119" s="10" t="s">
        <v>521</v>
      </c>
      <c r="B119" s="10" t="s">
        <v>522</v>
      </c>
      <c r="C119" s="18">
        <v>117</v>
      </c>
      <c r="D119" s="18">
        <v>111</v>
      </c>
      <c r="E119" s="19" t="s">
        <v>155</v>
      </c>
      <c r="F119" s="18">
        <v>190</v>
      </c>
      <c r="G119" s="18">
        <v>6</v>
      </c>
      <c r="H119" s="18">
        <v>209</v>
      </c>
      <c r="I119" s="18">
        <v>9</v>
      </c>
      <c r="J119" s="18">
        <v>399</v>
      </c>
      <c r="K119" s="18">
        <v>15</v>
      </c>
      <c r="L119" s="18">
        <v>188</v>
      </c>
      <c r="M119" s="7" t="s">
        <v>398</v>
      </c>
    </row>
    <row r="120" spans="1:13" x14ac:dyDescent="0.2">
      <c r="A120" s="8" t="s">
        <v>521</v>
      </c>
      <c r="B120" s="8" t="s">
        <v>522</v>
      </c>
      <c r="C120" s="16">
        <v>118</v>
      </c>
      <c r="D120" s="16">
        <v>112</v>
      </c>
      <c r="E120" s="17" t="s">
        <v>156</v>
      </c>
      <c r="F120" s="16">
        <v>87</v>
      </c>
      <c r="G120" s="16">
        <v>1</v>
      </c>
      <c r="H120" s="16">
        <v>96</v>
      </c>
      <c r="I120" s="16">
        <v>0</v>
      </c>
      <c r="J120" s="16">
        <v>183</v>
      </c>
      <c r="K120" s="16">
        <v>1</v>
      </c>
      <c r="L120" s="16">
        <v>66</v>
      </c>
      <c r="M120" s="9" t="s">
        <v>398</v>
      </c>
    </row>
    <row r="121" spans="1:13" x14ac:dyDescent="0.2">
      <c r="A121" s="10" t="s">
        <v>521</v>
      </c>
      <c r="B121" s="10" t="s">
        <v>522</v>
      </c>
      <c r="C121" s="18">
        <v>119</v>
      </c>
      <c r="D121" s="18">
        <v>113</v>
      </c>
      <c r="E121" s="19" t="s">
        <v>477</v>
      </c>
      <c r="F121" s="18">
        <v>72</v>
      </c>
      <c r="G121" s="18">
        <v>1</v>
      </c>
      <c r="H121" s="18">
        <v>83</v>
      </c>
      <c r="I121" s="18">
        <v>0</v>
      </c>
      <c r="J121" s="18">
        <v>155</v>
      </c>
      <c r="K121" s="18">
        <v>1</v>
      </c>
      <c r="L121" s="18">
        <v>64</v>
      </c>
      <c r="M121" s="7" t="s">
        <v>398</v>
      </c>
    </row>
    <row r="122" spans="1:13" x14ac:dyDescent="0.2">
      <c r="A122" s="8" t="s">
        <v>521</v>
      </c>
      <c r="B122" s="8" t="s">
        <v>522</v>
      </c>
      <c r="C122" s="16">
        <v>120</v>
      </c>
      <c r="D122" s="16">
        <v>114</v>
      </c>
      <c r="E122" s="17" t="s">
        <v>157</v>
      </c>
      <c r="F122" s="16">
        <v>228</v>
      </c>
      <c r="G122" s="16">
        <v>3</v>
      </c>
      <c r="H122" s="16">
        <v>242</v>
      </c>
      <c r="I122" s="16">
        <v>3</v>
      </c>
      <c r="J122" s="16">
        <v>470</v>
      </c>
      <c r="K122" s="16">
        <v>6</v>
      </c>
      <c r="L122" s="16">
        <v>181</v>
      </c>
      <c r="M122" s="9" t="s">
        <v>398</v>
      </c>
    </row>
    <row r="123" spans="1:13" x14ac:dyDescent="0.2">
      <c r="A123" s="10" t="s">
        <v>521</v>
      </c>
      <c r="B123" s="10" t="s">
        <v>522</v>
      </c>
      <c r="C123" s="18">
        <v>121</v>
      </c>
      <c r="D123" s="18">
        <v>115</v>
      </c>
      <c r="E123" s="19" t="s">
        <v>158</v>
      </c>
      <c r="F123" s="18">
        <v>485</v>
      </c>
      <c r="G123" s="18">
        <v>6</v>
      </c>
      <c r="H123" s="18">
        <v>476</v>
      </c>
      <c r="I123" s="18">
        <v>19</v>
      </c>
      <c r="J123" s="18">
        <v>961</v>
      </c>
      <c r="K123" s="18">
        <v>25</v>
      </c>
      <c r="L123" s="18">
        <v>437</v>
      </c>
      <c r="M123" s="7" t="s">
        <v>398</v>
      </c>
    </row>
    <row r="124" spans="1:13" x14ac:dyDescent="0.2">
      <c r="A124" s="8" t="s">
        <v>521</v>
      </c>
      <c r="B124" s="8" t="s">
        <v>522</v>
      </c>
      <c r="C124" s="16">
        <v>122</v>
      </c>
      <c r="D124" s="16">
        <v>116</v>
      </c>
      <c r="E124" s="17" t="s">
        <v>159</v>
      </c>
      <c r="F124" s="16">
        <v>19</v>
      </c>
      <c r="G124" s="16">
        <v>0</v>
      </c>
      <c r="H124" s="16">
        <v>27</v>
      </c>
      <c r="I124" s="16">
        <v>0</v>
      </c>
      <c r="J124" s="16">
        <v>46</v>
      </c>
      <c r="K124" s="16">
        <v>0</v>
      </c>
      <c r="L124" s="16">
        <v>24</v>
      </c>
      <c r="M124" s="9" t="s">
        <v>398</v>
      </c>
    </row>
    <row r="125" spans="1:13" x14ac:dyDescent="0.2">
      <c r="A125" s="10" t="s">
        <v>521</v>
      </c>
      <c r="B125" s="10" t="s">
        <v>522</v>
      </c>
      <c r="C125" s="18">
        <v>123</v>
      </c>
      <c r="D125" s="18">
        <v>117</v>
      </c>
      <c r="E125" s="19" t="s">
        <v>160</v>
      </c>
      <c r="F125" s="18">
        <v>3</v>
      </c>
      <c r="G125" s="18">
        <v>0</v>
      </c>
      <c r="H125" s="18">
        <v>1</v>
      </c>
      <c r="I125" s="18">
        <v>0</v>
      </c>
      <c r="J125" s="18">
        <v>4</v>
      </c>
      <c r="K125" s="18">
        <v>0</v>
      </c>
      <c r="L125" s="18">
        <v>1</v>
      </c>
      <c r="M125" s="7" t="s">
        <v>398</v>
      </c>
    </row>
    <row r="126" spans="1:13" x14ac:dyDescent="0.2">
      <c r="A126" s="8" t="s">
        <v>521</v>
      </c>
      <c r="B126" s="8" t="s">
        <v>522</v>
      </c>
      <c r="C126" s="16">
        <v>124</v>
      </c>
      <c r="D126" s="16">
        <v>118</v>
      </c>
      <c r="E126" s="17" t="s">
        <v>161</v>
      </c>
      <c r="F126" s="16">
        <v>275</v>
      </c>
      <c r="G126" s="16">
        <v>0</v>
      </c>
      <c r="H126" s="16">
        <v>229</v>
      </c>
      <c r="I126" s="16">
        <v>2</v>
      </c>
      <c r="J126" s="16">
        <v>504</v>
      </c>
      <c r="K126" s="16">
        <v>2</v>
      </c>
      <c r="L126" s="16">
        <v>211</v>
      </c>
      <c r="M126" s="9" t="s">
        <v>398</v>
      </c>
    </row>
    <row r="127" spans="1:13" x14ac:dyDescent="0.2">
      <c r="A127" s="10" t="s">
        <v>521</v>
      </c>
      <c r="B127" s="10" t="s">
        <v>522</v>
      </c>
      <c r="C127" s="18">
        <v>125</v>
      </c>
      <c r="D127" s="18">
        <v>119</v>
      </c>
      <c r="E127" s="19" t="s">
        <v>162</v>
      </c>
      <c r="F127" s="18">
        <v>11</v>
      </c>
      <c r="G127" s="18">
        <v>0</v>
      </c>
      <c r="H127" s="18">
        <v>9</v>
      </c>
      <c r="I127" s="18">
        <v>0</v>
      </c>
      <c r="J127" s="18">
        <v>20</v>
      </c>
      <c r="K127" s="18">
        <v>0</v>
      </c>
      <c r="L127" s="18">
        <v>11</v>
      </c>
      <c r="M127" s="7" t="s">
        <v>398</v>
      </c>
    </row>
    <row r="128" spans="1:13" x14ac:dyDescent="0.2">
      <c r="A128" s="8" t="s">
        <v>521</v>
      </c>
      <c r="B128" s="8" t="s">
        <v>522</v>
      </c>
      <c r="C128" s="16">
        <v>126</v>
      </c>
      <c r="D128" s="16">
        <v>122</v>
      </c>
      <c r="E128" s="17" t="s">
        <v>163</v>
      </c>
      <c r="F128" s="16">
        <v>42</v>
      </c>
      <c r="G128" s="16">
        <v>0</v>
      </c>
      <c r="H128" s="16">
        <v>44</v>
      </c>
      <c r="I128" s="16">
        <v>0</v>
      </c>
      <c r="J128" s="16">
        <v>86</v>
      </c>
      <c r="K128" s="16">
        <v>0</v>
      </c>
      <c r="L128" s="16">
        <v>33</v>
      </c>
      <c r="M128" s="9" t="s">
        <v>398</v>
      </c>
    </row>
    <row r="129" spans="1:13" x14ac:dyDescent="0.2">
      <c r="A129" s="10" t="s">
        <v>521</v>
      </c>
      <c r="B129" s="10" t="s">
        <v>522</v>
      </c>
      <c r="C129" s="18">
        <v>127</v>
      </c>
      <c r="D129" s="18">
        <v>123</v>
      </c>
      <c r="E129" s="19" t="s">
        <v>164</v>
      </c>
      <c r="F129" s="18">
        <v>311</v>
      </c>
      <c r="G129" s="18">
        <v>3</v>
      </c>
      <c r="H129" s="18">
        <v>325</v>
      </c>
      <c r="I129" s="18">
        <v>0</v>
      </c>
      <c r="J129" s="18">
        <v>636</v>
      </c>
      <c r="K129" s="18">
        <v>3</v>
      </c>
      <c r="L129" s="18">
        <v>266</v>
      </c>
      <c r="M129" s="7" t="s">
        <v>398</v>
      </c>
    </row>
    <row r="130" spans="1:13" x14ac:dyDescent="0.2">
      <c r="A130" s="8" t="s">
        <v>521</v>
      </c>
      <c r="B130" s="8" t="s">
        <v>522</v>
      </c>
      <c r="C130" s="16">
        <v>128</v>
      </c>
      <c r="D130" s="16">
        <v>124</v>
      </c>
      <c r="E130" s="17" t="s">
        <v>165</v>
      </c>
      <c r="F130" s="16">
        <v>206</v>
      </c>
      <c r="G130" s="16">
        <v>4</v>
      </c>
      <c r="H130" s="16">
        <v>211</v>
      </c>
      <c r="I130" s="16">
        <v>0</v>
      </c>
      <c r="J130" s="16">
        <v>417</v>
      </c>
      <c r="K130" s="16">
        <v>4</v>
      </c>
      <c r="L130" s="16">
        <v>160</v>
      </c>
      <c r="M130" s="9" t="s">
        <v>398</v>
      </c>
    </row>
    <row r="131" spans="1:13" x14ac:dyDescent="0.2">
      <c r="A131" s="10" t="s">
        <v>521</v>
      </c>
      <c r="B131" s="10" t="s">
        <v>522</v>
      </c>
      <c r="C131" s="18">
        <v>129</v>
      </c>
      <c r="D131" s="18">
        <v>125</v>
      </c>
      <c r="E131" s="19" t="s">
        <v>166</v>
      </c>
      <c r="F131" s="18">
        <v>407</v>
      </c>
      <c r="G131" s="18">
        <v>0</v>
      </c>
      <c r="H131" s="18">
        <v>396</v>
      </c>
      <c r="I131" s="18">
        <v>3</v>
      </c>
      <c r="J131" s="18">
        <v>803</v>
      </c>
      <c r="K131" s="18">
        <v>3</v>
      </c>
      <c r="L131" s="18">
        <v>289</v>
      </c>
      <c r="M131" s="7" t="s">
        <v>398</v>
      </c>
    </row>
    <row r="132" spans="1:13" x14ac:dyDescent="0.2">
      <c r="A132" s="8" t="s">
        <v>521</v>
      </c>
      <c r="B132" s="8" t="s">
        <v>522</v>
      </c>
      <c r="C132" s="16">
        <v>130</v>
      </c>
      <c r="D132" s="16">
        <v>126</v>
      </c>
      <c r="E132" s="17" t="s">
        <v>167</v>
      </c>
      <c r="F132" s="16">
        <v>136</v>
      </c>
      <c r="G132" s="16">
        <v>1</v>
      </c>
      <c r="H132" s="16">
        <v>132</v>
      </c>
      <c r="I132" s="16">
        <v>1</v>
      </c>
      <c r="J132" s="16">
        <v>268</v>
      </c>
      <c r="K132" s="16">
        <v>2</v>
      </c>
      <c r="L132" s="16">
        <v>90</v>
      </c>
      <c r="M132" s="9" t="s">
        <v>398</v>
      </c>
    </row>
    <row r="133" spans="1:13" x14ac:dyDescent="0.2">
      <c r="A133" s="10" t="s">
        <v>521</v>
      </c>
      <c r="B133" s="10" t="s">
        <v>522</v>
      </c>
      <c r="C133" s="18">
        <v>131</v>
      </c>
      <c r="D133" s="18">
        <v>127</v>
      </c>
      <c r="E133" s="19" t="s">
        <v>168</v>
      </c>
      <c r="F133" s="18">
        <v>0</v>
      </c>
      <c r="G133" s="18">
        <v>0</v>
      </c>
      <c r="H133" s="18">
        <v>0</v>
      </c>
      <c r="I133" s="18">
        <v>0</v>
      </c>
      <c r="J133" s="18">
        <v>0</v>
      </c>
      <c r="K133" s="18">
        <v>0</v>
      </c>
      <c r="L133" s="18">
        <v>0</v>
      </c>
      <c r="M133" s="7" t="s">
        <v>398</v>
      </c>
    </row>
    <row r="134" spans="1:13" x14ac:dyDescent="0.2">
      <c r="A134" s="8" t="s">
        <v>521</v>
      </c>
      <c r="B134" s="8" t="s">
        <v>522</v>
      </c>
      <c r="C134" s="16">
        <v>132</v>
      </c>
      <c r="D134" s="16">
        <v>128</v>
      </c>
      <c r="E134" s="17" t="s">
        <v>169</v>
      </c>
      <c r="F134" s="16">
        <v>98</v>
      </c>
      <c r="G134" s="16">
        <v>0</v>
      </c>
      <c r="H134" s="16">
        <v>102</v>
      </c>
      <c r="I134" s="16">
        <v>0</v>
      </c>
      <c r="J134" s="16">
        <v>200</v>
      </c>
      <c r="K134" s="16">
        <v>0</v>
      </c>
      <c r="L134" s="16">
        <v>70</v>
      </c>
      <c r="M134" s="9" t="s">
        <v>398</v>
      </c>
    </row>
    <row r="135" spans="1:13" x14ac:dyDescent="0.2">
      <c r="A135" s="10" t="s">
        <v>521</v>
      </c>
      <c r="B135" s="10" t="s">
        <v>522</v>
      </c>
      <c r="C135" s="18">
        <v>133</v>
      </c>
      <c r="D135" s="18">
        <v>129</v>
      </c>
      <c r="E135" s="19" t="s">
        <v>170</v>
      </c>
      <c r="F135" s="18">
        <v>84</v>
      </c>
      <c r="G135" s="18">
        <v>12</v>
      </c>
      <c r="H135" s="18">
        <v>69</v>
      </c>
      <c r="I135" s="18">
        <v>0</v>
      </c>
      <c r="J135" s="18">
        <v>153</v>
      </c>
      <c r="K135" s="18">
        <v>12</v>
      </c>
      <c r="L135" s="18">
        <v>62</v>
      </c>
      <c r="M135" s="7" t="s">
        <v>398</v>
      </c>
    </row>
    <row r="136" spans="1:13" x14ac:dyDescent="0.2">
      <c r="A136" s="8" t="s">
        <v>521</v>
      </c>
      <c r="B136" s="8" t="s">
        <v>522</v>
      </c>
      <c r="C136" s="16">
        <v>134</v>
      </c>
      <c r="D136" s="16">
        <v>130</v>
      </c>
      <c r="E136" s="17" t="s">
        <v>171</v>
      </c>
      <c r="F136" s="16">
        <v>12</v>
      </c>
      <c r="G136" s="16">
        <v>0</v>
      </c>
      <c r="H136" s="16">
        <v>64</v>
      </c>
      <c r="I136" s="16">
        <v>0</v>
      </c>
      <c r="J136" s="16">
        <v>76</v>
      </c>
      <c r="K136" s="16">
        <v>0</v>
      </c>
      <c r="L136" s="16">
        <v>76</v>
      </c>
      <c r="M136" s="9" t="s">
        <v>398</v>
      </c>
    </row>
    <row r="137" spans="1:13" x14ac:dyDescent="0.2">
      <c r="A137" s="10" t="s">
        <v>521</v>
      </c>
      <c r="B137" s="10" t="s">
        <v>522</v>
      </c>
      <c r="C137" s="18">
        <v>135</v>
      </c>
      <c r="D137" s="18">
        <v>131</v>
      </c>
      <c r="E137" s="19" t="s">
        <v>172</v>
      </c>
      <c r="F137" s="18">
        <v>0</v>
      </c>
      <c r="G137" s="18">
        <v>0</v>
      </c>
      <c r="H137" s="18">
        <v>0</v>
      </c>
      <c r="I137" s="18">
        <v>0</v>
      </c>
      <c r="J137" s="18">
        <v>0</v>
      </c>
      <c r="K137" s="18">
        <v>0</v>
      </c>
      <c r="L137" s="18">
        <v>0</v>
      </c>
      <c r="M137" s="7" t="s">
        <v>398</v>
      </c>
    </row>
    <row r="138" spans="1:13" x14ac:dyDescent="0.2">
      <c r="A138" s="8" t="s">
        <v>521</v>
      </c>
      <c r="B138" s="8" t="s">
        <v>522</v>
      </c>
      <c r="C138" s="16">
        <v>136</v>
      </c>
      <c r="D138" s="16">
        <v>150</v>
      </c>
      <c r="E138" s="17" t="s">
        <v>173</v>
      </c>
      <c r="F138" s="16">
        <v>149</v>
      </c>
      <c r="G138" s="16">
        <v>0</v>
      </c>
      <c r="H138" s="16">
        <v>146</v>
      </c>
      <c r="I138" s="16">
        <v>0</v>
      </c>
      <c r="J138" s="16">
        <v>295</v>
      </c>
      <c r="K138" s="16">
        <v>0</v>
      </c>
      <c r="L138" s="16">
        <v>107</v>
      </c>
      <c r="M138" s="9" t="s">
        <v>399</v>
      </c>
    </row>
    <row r="139" spans="1:13" x14ac:dyDescent="0.2">
      <c r="A139" s="10" t="s">
        <v>521</v>
      </c>
      <c r="B139" s="10" t="s">
        <v>522</v>
      </c>
      <c r="C139" s="18">
        <v>137</v>
      </c>
      <c r="D139" s="18">
        <v>151</v>
      </c>
      <c r="E139" s="19" t="s">
        <v>174</v>
      </c>
      <c r="F139" s="18">
        <v>344</v>
      </c>
      <c r="G139" s="18">
        <v>8</v>
      </c>
      <c r="H139" s="18">
        <v>347</v>
      </c>
      <c r="I139" s="18">
        <v>4</v>
      </c>
      <c r="J139" s="18">
        <v>691</v>
      </c>
      <c r="K139" s="18">
        <v>12</v>
      </c>
      <c r="L139" s="18">
        <v>267</v>
      </c>
      <c r="M139" s="7" t="s">
        <v>399</v>
      </c>
    </row>
    <row r="140" spans="1:13" x14ac:dyDescent="0.2">
      <c r="A140" s="8" t="s">
        <v>521</v>
      </c>
      <c r="B140" s="8" t="s">
        <v>522</v>
      </c>
      <c r="C140" s="16">
        <v>138</v>
      </c>
      <c r="D140" s="16">
        <v>152</v>
      </c>
      <c r="E140" s="17" t="s">
        <v>175</v>
      </c>
      <c r="F140" s="16">
        <v>333</v>
      </c>
      <c r="G140" s="16">
        <v>0</v>
      </c>
      <c r="H140" s="16">
        <v>355</v>
      </c>
      <c r="I140" s="16">
        <v>1</v>
      </c>
      <c r="J140" s="16">
        <v>688</v>
      </c>
      <c r="K140" s="16">
        <v>1</v>
      </c>
      <c r="L140" s="16">
        <v>265</v>
      </c>
      <c r="M140" s="9" t="s">
        <v>399</v>
      </c>
    </row>
    <row r="141" spans="1:13" x14ac:dyDescent="0.2">
      <c r="A141" s="10" t="s">
        <v>521</v>
      </c>
      <c r="B141" s="10" t="s">
        <v>522</v>
      </c>
      <c r="C141" s="18">
        <v>139</v>
      </c>
      <c r="D141" s="18">
        <v>153</v>
      </c>
      <c r="E141" s="19" t="s">
        <v>176</v>
      </c>
      <c r="F141" s="18">
        <v>123</v>
      </c>
      <c r="G141" s="18">
        <v>0</v>
      </c>
      <c r="H141" s="18">
        <v>129</v>
      </c>
      <c r="I141" s="18">
        <v>3</v>
      </c>
      <c r="J141" s="18">
        <v>252</v>
      </c>
      <c r="K141" s="18">
        <v>3</v>
      </c>
      <c r="L141" s="18">
        <v>111</v>
      </c>
      <c r="M141" s="7" t="s">
        <v>399</v>
      </c>
    </row>
    <row r="142" spans="1:13" x14ac:dyDescent="0.2">
      <c r="A142" s="8" t="s">
        <v>521</v>
      </c>
      <c r="B142" s="8" t="s">
        <v>522</v>
      </c>
      <c r="C142" s="16">
        <v>140</v>
      </c>
      <c r="D142" s="16">
        <v>154</v>
      </c>
      <c r="E142" s="17" t="s">
        <v>177</v>
      </c>
      <c r="F142" s="16">
        <v>123</v>
      </c>
      <c r="G142" s="16">
        <v>0</v>
      </c>
      <c r="H142" s="16">
        <v>147</v>
      </c>
      <c r="I142" s="16">
        <v>0</v>
      </c>
      <c r="J142" s="16">
        <v>270</v>
      </c>
      <c r="K142" s="16">
        <v>0</v>
      </c>
      <c r="L142" s="16">
        <v>102</v>
      </c>
      <c r="M142" s="9" t="s">
        <v>399</v>
      </c>
    </row>
    <row r="143" spans="1:13" x14ac:dyDescent="0.2">
      <c r="A143" s="10" t="s">
        <v>521</v>
      </c>
      <c r="B143" s="10" t="s">
        <v>522</v>
      </c>
      <c r="C143" s="18">
        <v>141</v>
      </c>
      <c r="D143" s="18">
        <v>155</v>
      </c>
      <c r="E143" s="19" t="s">
        <v>178</v>
      </c>
      <c r="F143" s="18">
        <v>137</v>
      </c>
      <c r="G143" s="18">
        <v>10</v>
      </c>
      <c r="H143" s="18">
        <v>125</v>
      </c>
      <c r="I143" s="18">
        <v>4</v>
      </c>
      <c r="J143" s="18">
        <v>262</v>
      </c>
      <c r="K143" s="18">
        <v>14</v>
      </c>
      <c r="L143" s="18">
        <v>115</v>
      </c>
      <c r="M143" s="7" t="s">
        <v>399</v>
      </c>
    </row>
    <row r="144" spans="1:13" x14ac:dyDescent="0.2">
      <c r="A144" s="8" t="s">
        <v>521</v>
      </c>
      <c r="B144" s="8" t="s">
        <v>522</v>
      </c>
      <c r="C144" s="16">
        <v>142</v>
      </c>
      <c r="D144" s="16">
        <v>157</v>
      </c>
      <c r="E144" s="17" t="s">
        <v>179</v>
      </c>
      <c r="F144" s="16">
        <v>91</v>
      </c>
      <c r="G144" s="16">
        <v>0</v>
      </c>
      <c r="H144" s="16">
        <v>61</v>
      </c>
      <c r="I144" s="16">
        <v>0</v>
      </c>
      <c r="J144" s="16">
        <v>152</v>
      </c>
      <c r="K144" s="16">
        <v>0</v>
      </c>
      <c r="L144" s="16">
        <v>152</v>
      </c>
      <c r="M144" s="9" t="s">
        <v>399</v>
      </c>
    </row>
    <row r="145" spans="1:13" x14ac:dyDescent="0.2">
      <c r="A145" s="10" t="s">
        <v>521</v>
      </c>
      <c r="B145" s="10" t="s">
        <v>522</v>
      </c>
      <c r="C145" s="18">
        <v>143</v>
      </c>
      <c r="D145" s="18">
        <v>158</v>
      </c>
      <c r="E145" s="19" t="s">
        <v>180</v>
      </c>
      <c r="F145" s="18">
        <v>12</v>
      </c>
      <c r="G145" s="18">
        <v>0</v>
      </c>
      <c r="H145" s="18">
        <v>88</v>
      </c>
      <c r="I145" s="18">
        <v>0</v>
      </c>
      <c r="J145" s="18">
        <v>100</v>
      </c>
      <c r="K145" s="18">
        <v>0</v>
      </c>
      <c r="L145" s="18">
        <v>100</v>
      </c>
      <c r="M145" s="7" t="s">
        <v>399</v>
      </c>
    </row>
    <row r="146" spans="1:13" x14ac:dyDescent="0.2">
      <c r="A146" s="8" t="s">
        <v>521</v>
      </c>
      <c r="B146" s="8" t="s">
        <v>522</v>
      </c>
      <c r="C146" s="16">
        <v>144</v>
      </c>
      <c r="D146" s="16">
        <v>159</v>
      </c>
      <c r="E146" s="17" t="s">
        <v>181</v>
      </c>
      <c r="F146" s="16">
        <v>17</v>
      </c>
      <c r="G146" s="16">
        <v>0</v>
      </c>
      <c r="H146" s="16">
        <v>25</v>
      </c>
      <c r="I146" s="16">
        <v>0</v>
      </c>
      <c r="J146" s="16">
        <v>42</v>
      </c>
      <c r="K146" s="16">
        <v>0</v>
      </c>
      <c r="L146" s="16">
        <v>42</v>
      </c>
      <c r="M146" s="9" t="s">
        <v>400</v>
      </c>
    </row>
    <row r="147" spans="1:13" x14ac:dyDescent="0.2">
      <c r="A147" s="10" t="s">
        <v>521</v>
      </c>
      <c r="B147" s="10" t="s">
        <v>522</v>
      </c>
      <c r="C147" s="18">
        <v>145</v>
      </c>
      <c r="D147" s="18">
        <v>160</v>
      </c>
      <c r="E147" s="19" t="s">
        <v>472</v>
      </c>
      <c r="F147" s="18">
        <v>126</v>
      </c>
      <c r="G147" s="18">
        <v>0</v>
      </c>
      <c r="H147" s="18">
        <v>112</v>
      </c>
      <c r="I147" s="18">
        <v>4</v>
      </c>
      <c r="J147" s="18">
        <v>238</v>
      </c>
      <c r="K147" s="18">
        <v>4</v>
      </c>
      <c r="L147" s="18">
        <v>120</v>
      </c>
      <c r="M147" s="7" t="s">
        <v>400</v>
      </c>
    </row>
    <row r="148" spans="1:13" x14ac:dyDescent="0.2">
      <c r="A148" s="8" t="s">
        <v>521</v>
      </c>
      <c r="B148" s="8" t="s">
        <v>522</v>
      </c>
      <c r="C148" s="16">
        <v>146</v>
      </c>
      <c r="D148" s="16">
        <v>161</v>
      </c>
      <c r="E148" s="17" t="s">
        <v>182</v>
      </c>
      <c r="F148" s="16">
        <v>268</v>
      </c>
      <c r="G148" s="16">
        <v>8</v>
      </c>
      <c r="H148" s="16">
        <v>207</v>
      </c>
      <c r="I148" s="16">
        <v>3</v>
      </c>
      <c r="J148" s="16">
        <v>475</v>
      </c>
      <c r="K148" s="16">
        <v>11</v>
      </c>
      <c r="L148" s="16">
        <v>195</v>
      </c>
      <c r="M148" s="9" t="s">
        <v>400</v>
      </c>
    </row>
    <row r="149" spans="1:13" x14ac:dyDescent="0.2">
      <c r="A149" s="10" t="s">
        <v>521</v>
      </c>
      <c r="B149" s="10" t="s">
        <v>522</v>
      </c>
      <c r="C149" s="18">
        <v>147</v>
      </c>
      <c r="D149" s="18">
        <v>162</v>
      </c>
      <c r="E149" s="19" t="s">
        <v>183</v>
      </c>
      <c r="F149" s="18">
        <v>81</v>
      </c>
      <c r="G149" s="18">
        <v>0</v>
      </c>
      <c r="H149" s="18">
        <v>68</v>
      </c>
      <c r="I149" s="18">
        <v>2</v>
      </c>
      <c r="J149" s="18">
        <v>149</v>
      </c>
      <c r="K149" s="18">
        <v>2</v>
      </c>
      <c r="L149" s="18">
        <v>64</v>
      </c>
      <c r="M149" s="7" t="s">
        <v>400</v>
      </c>
    </row>
    <row r="150" spans="1:13" x14ac:dyDescent="0.2">
      <c r="A150" s="8" t="s">
        <v>521</v>
      </c>
      <c r="B150" s="8" t="s">
        <v>522</v>
      </c>
      <c r="C150" s="16">
        <v>148</v>
      </c>
      <c r="D150" s="16">
        <v>163</v>
      </c>
      <c r="E150" s="17" t="s">
        <v>184</v>
      </c>
      <c r="F150" s="16">
        <v>50</v>
      </c>
      <c r="G150" s="16">
        <v>0</v>
      </c>
      <c r="H150" s="16">
        <v>45</v>
      </c>
      <c r="I150" s="16">
        <v>0</v>
      </c>
      <c r="J150" s="16">
        <v>95</v>
      </c>
      <c r="K150" s="16">
        <v>0</v>
      </c>
      <c r="L150" s="16">
        <v>42</v>
      </c>
      <c r="M150" s="9" t="s">
        <v>400</v>
      </c>
    </row>
    <row r="151" spans="1:13" x14ac:dyDescent="0.2">
      <c r="A151" s="10" t="s">
        <v>521</v>
      </c>
      <c r="B151" s="10" t="s">
        <v>522</v>
      </c>
      <c r="C151" s="18">
        <v>149</v>
      </c>
      <c r="D151" s="18">
        <v>164</v>
      </c>
      <c r="E151" s="19" t="s">
        <v>185</v>
      </c>
      <c r="F151" s="18">
        <v>67</v>
      </c>
      <c r="G151" s="18">
        <v>0</v>
      </c>
      <c r="H151" s="18">
        <v>74</v>
      </c>
      <c r="I151" s="18">
        <v>2</v>
      </c>
      <c r="J151" s="18">
        <v>141</v>
      </c>
      <c r="K151" s="18">
        <v>2</v>
      </c>
      <c r="L151" s="18">
        <v>72</v>
      </c>
      <c r="M151" s="7" t="s">
        <v>400</v>
      </c>
    </row>
    <row r="152" spans="1:13" x14ac:dyDescent="0.2">
      <c r="A152" s="8" t="s">
        <v>521</v>
      </c>
      <c r="B152" s="8" t="s">
        <v>522</v>
      </c>
      <c r="C152" s="16">
        <v>150</v>
      </c>
      <c r="D152" s="16">
        <v>165</v>
      </c>
      <c r="E152" s="17" t="s">
        <v>186</v>
      </c>
      <c r="F152" s="16">
        <v>41</v>
      </c>
      <c r="G152" s="16">
        <v>0</v>
      </c>
      <c r="H152" s="16">
        <v>44</v>
      </c>
      <c r="I152" s="16">
        <v>0</v>
      </c>
      <c r="J152" s="16">
        <v>85</v>
      </c>
      <c r="K152" s="16">
        <v>0</v>
      </c>
      <c r="L152" s="16">
        <v>35</v>
      </c>
      <c r="M152" s="9" t="s">
        <v>400</v>
      </c>
    </row>
    <row r="153" spans="1:13" x14ac:dyDescent="0.2">
      <c r="A153" s="10" t="s">
        <v>521</v>
      </c>
      <c r="B153" s="10" t="s">
        <v>522</v>
      </c>
      <c r="C153" s="18">
        <v>151</v>
      </c>
      <c r="D153" s="18">
        <v>166</v>
      </c>
      <c r="E153" s="19" t="s">
        <v>187</v>
      </c>
      <c r="F153" s="18">
        <v>110</v>
      </c>
      <c r="G153" s="18">
        <v>0</v>
      </c>
      <c r="H153" s="18">
        <v>119</v>
      </c>
      <c r="I153" s="18">
        <v>1</v>
      </c>
      <c r="J153" s="18">
        <v>229</v>
      </c>
      <c r="K153" s="18">
        <v>1</v>
      </c>
      <c r="L153" s="18">
        <v>97</v>
      </c>
      <c r="M153" s="7" t="s">
        <v>400</v>
      </c>
    </row>
    <row r="154" spans="1:13" x14ac:dyDescent="0.2">
      <c r="A154" s="8" t="s">
        <v>521</v>
      </c>
      <c r="B154" s="8" t="s">
        <v>522</v>
      </c>
      <c r="C154" s="16">
        <v>152</v>
      </c>
      <c r="D154" s="16">
        <v>167</v>
      </c>
      <c r="E154" s="17" t="s">
        <v>188</v>
      </c>
      <c r="F154" s="16">
        <v>141</v>
      </c>
      <c r="G154" s="16">
        <v>0</v>
      </c>
      <c r="H154" s="16">
        <v>160</v>
      </c>
      <c r="I154" s="16">
        <v>1</v>
      </c>
      <c r="J154" s="16">
        <v>301</v>
      </c>
      <c r="K154" s="16">
        <v>1</v>
      </c>
      <c r="L154" s="16">
        <v>126</v>
      </c>
      <c r="M154" s="9" t="s">
        <v>400</v>
      </c>
    </row>
    <row r="155" spans="1:13" x14ac:dyDescent="0.2">
      <c r="A155" s="10" t="s">
        <v>521</v>
      </c>
      <c r="B155" s="10" t="s">
        <v>522</v>
      </c>
      <c r="C155" s="18">
        <v>153</v>
      </c>
      <c r="D155" s="18">
        <v>168</v>
      </c>
      <c r="E155" s="19" t="s">
        <v>189</v>
      </c>
      <c r="F155" s="18">
        <v>265</v>
      </c>
      <c r="G155" s="18">
        <v>0</v>
      </c>
      <c r="H155" s="18">
        <v>250</v>
      </c>
      <c r="I155" s="18">
        <v>0</v>
      </c>
      <c r="J155" s="18">
        <v>515</v>
      </c>
      <c r="K155" s="18">
        <v>0</v>
      </c>
      <c r="L155" s="18">
        <v>226</v>
      </c>
      <c r="M155" s="7" t="s">
        <v>400</v>
      </c>
    </row>
    <row r="156" spans="1:13" x14ac:dyDescent="0.2">
      <c r="A156" s="8" t="s">
        <v>521</v>
      </c>
      <c r="B156" s="8" t="s">
        <v>522</v>
      </c>
      <c r="C156" s="16">
        <v>154</v>
      </c>
      <c r="D156" s="16">
        <v>169</v>
      </c>
      <c r="E156" s="17" t="s">
        <v>190</v>
      </c>
      <c r="F156" s="16">
        <v>258</v>
      </c>
      <c r="G156" s="16">
        <v>1</v>
      </c>
      <c r="H156" s="16">
        <v>244</v>
      </c>
      <c r="I156" s="16">
        <v>2</v>
      </c>
      <c r="J156" s="16">
        <v>502</v>
      </c>
      <c r="K156" s="16">
        <v>3</v>
      </c>
      <c r="L156" s="16">
        <v>187</v>
      </c>
      <c r="M156" s="9" t="s">
        <v>400</v>
      </c>
    </row>
    <row r="157" spans="1:13" x14ac:dyDescent="0.2">
      <c r="A157" s="10" t="s">
        <v>521</v>
      </c>
      <c r="B157" s="10" t="s">
        <v>522</v>
      </c>
      <c r="C157" s="18">
        <v>155</v>
      </c>
      <c r="D157" s="18">
        <v>170</v>
      </c>
      <c r="E157" s="19" t="s">
        <v>191</v>
      </c>
      <c r="F157" s="18">
        <v>478</v>
      </c>
      <c r="G157" s="18">
        <v>1</v>
      </c>
      <c r="H157" s="18">
        <v>499</v>
      </c>
      <c r="I157" s="18">
        <v>2</v>
      </c>
      <c r="J157" s="18">
        <v>977</v>
      </c>
      <c r="K157" s="18">
        <v>3</v>
      </c>
      <c r="L157" s="18">
        <v>380</v>
      </c>
      <c r="M157" s="7" t="s">
        <v>400</v>
      </c>
    </row>
    <row r="158" spans="1:13" x14ac:dyDescent="0.2">
      <c r="A158" s="8" t="s">
        <v>521</v>
      </c>
      <c r="B158" s="8" t="s">
        <v>522</v>
      </c>
      <c r="C158" s="16">
        <v>156</v>
      </c>
      <c r="D158" s="16">
        <v>171</v>
      </c>
      <c r="E158" s="17" t="s">
        <v>192</v>
      </c>
      <c r="F158" s="16">
        <v>238</v>
      </c>
      <c r="G158" s="16">
        <v>0</v>
      </c>
      <c r="H158" s="16">
        <v>244</v>
      </c>
      <c r="I158" s="16">
        <v>0</v>
      </c>
      <c r="J158" s="16">
        <v>482</v>
      </c>
      <c r="K158" s="16">
        <v>0</v>
      </c>
      <c r="L158" s="16">
        <v>188</v>
      </c>
      <c r="M158" s="9" t="s">
        <v>400</v>
      </c>
    </row>
    <row r="159" spans="1:13" x14ac:dyDescent="0.2">
      <c r="A159" s="10" t="s">
        <v>521</v>
      </c>
      <c r="B159" s="10" t="s">
        <v>522</v>
      </c>
      <c r="C159" s="18">
        <v>157</v>
      </c>
      <c r="D159" s="18">
        <v>172</v>
      </c>
      <c r="E159" s="19" t="s">
        <v>193</v>
      </c>
      <c r="F159" s="18">
        <v>463</v>
      </c>
      <c r="G159" s="18">
        <v>10</v>
      </c>
      <c r="H159" s="18">
        <v>473</v>
      </c>
      <c r="I159" s="18">
        <v>5</v>
      </c>
      <c r="J159" s="18">
        <v>936</v>
      </c>
      <c r="K159" s="18">
        <v>15</v>
      </c>
      <c r="L159" s="18">
        <v>362</v>
      </c>
      <c r="M159" s="7" t="s">
        <v>400</v>
      </c>
    </row>
    <row r="160" spans="1:13" x14ac:dyDescent="0.2">
      <c r="A160" s="8" t="s">
        <v>521</v>
      </c>
      <c r="B160" s="8" t="s">
        <v>522</v>
      </c>
      <c r="C160" s="16">
        <v>158</v>
      </c>
      <c r="D160" s="16">
        <v>173</v>
      </c>
      <c r="E160" s="17" t="s">
        <v>194</v>
      </c>
      <c r="F160" s="16">
        <v>263</v>
      </c>
      <c r="G160" s="16">
        <v>9</v>
      </c>
      <c r="H160" s="16">
        <v>249</v>
      </c>
      <c r="I160" s="16">
        <v>6</v>
      </c>
      <c r="J160" s="16">
        <v>512</v>
      </c>
      <c r="K160" s="16">
        <v>15</v>
      </c>
      <c r="L160" s="16">
        <v>222</v>
      </c>
      <c r="M160" s="9" t="s">
        <v>400</v>
      </c>
    </row>
    <row r="161" spans="1:13" x14ac:dyDescent="0.2">
      <c r="A161" s="10" t="s">
        <v>521</v>
      </c>
      <c r="B161" s="10" t="s">
        <v>522</v>
      </c>
      <c r="C161" s="18">
        <v>159</v>
      </c>
      <c r="D161" s="18">
        <v>174</v>
      </c>
      <c r="E161" s="19" t="s">
        <v>473</v>
      </c>
      <c r="F161" s="18">
        <v>32</v>
      </c>
      <c r="G161" s="18">
        <v>0</v>
      </c>
      <c r="H161" s="18">
        <v>25</v>
      </c>
      <c r="I161" s="18">
        <v>0</v>
      </c>
      <c r="J161" s="18">
        <v>57</v>
      </c>
      <c r="K161" s="18">
        <v>0</v>
      </c>
      <c r="L161" s="18">
        <v>39</v>
      </c>
      <c r="M161" s="7" t="s">
        <v>400</v>
      </c>
    </row>
    <row r="162" spans="1:13" x14ac:dyDescent="0.2">
      <c r="A162" s="8" t="s">
        <v>521</v>
      </c>
      <c r="B162" s="8" t="s">
        <v>522</v>
      </c>
      <c r="C162" s="16">
        <v>160</v>
      </c>
      <c r="D162" s="16">
        <v>175</v>
      </c>
      <c r="E162" s="17" t="s">
        <v>474</v>
      </c>
      <c r="F162" s="16">
        <v>370</v>
      </c>
      <c r="G162" s="16">
        <v>1</v>
      </c>
      <c r="H162" s="16">
        <v>363</v>
      </c>
      <c r="I162" s="16">
        <v>2</v>
      </c>
      <c r="J162" s="16">
        <v>733</v>
      </c>
      <c r="K162" s="16">
        <v>3</v>
      </c>
      <c r="L162" s="16">
        <v>304</v>
      </c>
      <c r="M162" s="9" t="s">
        <v>400</v>
      </c>
    </row>
    <row r="163" spans="1:13" x14ac:dyDescent="0.2">
      <c r="A163" s="10" t="s">
        <v>521</v>
      </c>
      <c r="B163" s="10" t="s">
        <v>522</v>
      </c>
      <c r="C163" s="18">
        <v>161</v>
      </c>
      <c r="D163" s="18">
        <v>176</v>
      </c>
      <c r="E163" s="19" t="s">
        <v>475</v>
      </c>
      <c r="F163" s="18">
        <v>198</v>
      </c>
      <c r="G163" s="18">
        <v>0</v>
      </c>
      <c r="H163" s="18">
        <v>212</v>
      </c>
      <c r="I163" s="18">
        <v>1</v>
      </c>
      <c r="J163" s="18">
        <v>410</v>
      </c>
      <c r="K163" s="18">
        <v>1</v>
      </c>
      <c r="L163" s="18">
        <v>149</v>
      </c>
      <c r="M163" s="7" t="s">
        <v>400</v>
      </c>
    </row>
    <row r="164" spans="1:13" x14ac:dyDescent="0.2">
      <c r="A164" s="8" t="s">
        <v>521</v>
      </c>
      <c r="B164" s="8" t="s">
        <v>522</v>
      </c>
      <c r="C164" s="16">
        <v>162</v>
      </c>
      <c r="D164" s="16">
        <v>177</v>
      </c>
      <c r="E164" s="17" t="s">
        <v>195</v>
      </c>
      <c r="F164" s="16">
        <v>90</v>
      </c>
      <c r="G164" s="16">
        <v>0</v>
      </c>
      <c r="H164" s="16">
        <v>91</v>
      </c>
      <c r="I164" s="16">
        <v>0</v>
      </c>
      <c r="J164" s="16">
        <v>181</v>
      </c>
      <c r="K164" s="16">
        <v>0</v>
      </c>
      <c r="L164" s="16">
        <v>84</v>
      </c>
      <c r="M164" s="9" t="s">
        <v>400</v>
      </c>
    </row>
    <row r="165" spans="1:13" x14ac:dyDescent="0.2">
      <c r="A165" s="10" t="s">
        <v>521</v>
      </c>
      <c r="B165" s="10" t="s">
        <v>522</v>
      </c>
      <c r="C165" s="18">
        <v>163</v>
      </c>
      <c r="D165" s="18">
        <v>178</v>
      </c>
      <c r="E165" s="19" t="s">
        <v>196</v>
      </c>
      <c r="F165" s="18">
        <v>87</v>
      </c>
      <c r="G165" s="18">
        <v>0</v>
      </c>
      <c r="H165" s="18">
        <v>68</v>
      </c>
      <c r="I165" s="18">
        <v>0</v>
      </c>
      <c r="J165" s="18">
        <v>155</v>
      </c>
      <c r="K165" s="18">
        <v>0</v>
      </c>
      <c r="L165" s="18">
        <v>56</v>
      </c>
      <c r="M165" s="7" t="s">
        <v>400</v>
      </c>
    </row>
    <row r="166" spans="1:13" x14ac:dyDescent="0.2">
      <c r="A166" s="8" t="s">
        <v>521</v>
      </c>
      <c r="B166" s="8" t="s">
        <v>522</v>
      </c>
      <c r="C166" s="16">
        <v>164</v>
      </c>
      <c r="D166" s="16">
        <v>179</v>
      </c>
      <c r="E166" s="17" t="s">
        <v>197</v>
      </c>
      <c r="F166" s="16">
        <v>244</v>
      </c>
      <c r="G166" s="16">
        <v>16</v>
      </c>
      <c r="H166" s="16">
        <v>220</v>
      </c>
      <c r="I166" s="16">
        <v>7</v>
      </c>
      <c r="J166" s="16">
        <v>464</v>
      </c>
      <c r="K166" s="16">
        <v>23</v>
      </c>
      <c r="L166" s="16">
        <v>206</v>
      </c>
      <c r="M166" s="9" t="s">
        <v>400</v>
      </c>
    </row>
    <row r="167" spans="1:13" x14ac:dyDescent="0.2">
      <c r="A167" s="10" t="s">
        <v>521</v>
      </c>
      <c r="B167" s="10" t="s">
        <v>522</v>
      </c>
      <c r="C167" s="18">
        <v>165</v>
      </c>
      <c r="D167" s="18">
        <v>193</v>
      </c>
      <c r="E167" s="19" t="s">
        <v>198</v>
      </c>
      <c r="F167" s="18">
        <v>204</v>
      </c>
      <c r="G167" s="18">
        <v>0</v>
      </c>
      <c r="H167" s="18">
        <v>231</v>
      </c>
      <c r="I167" s="18">
        <v>1</v>
      </c>
      <c r="J167" s="18">
        <v>435</v>
      </c>
      <c r="K167" s="18">
        <v>1</v>
      </c>
      <c r="L167" s="18">
        <v>170</v>
      </c>
      <c r="M167" s="7" t="s">
        <v>400</v>
      </c>
    </row>
    <row r="168" spans="1:13" x14ac:dyDescent="0.2">
      <c r="A168" s="8" t="s">
        <v>521</v>
      </c>
      <c r="B168" s="8" t="s">
        <v>522</v>
      </c>
      <c r="C168" s="16">
        <v>166</v>
      </c>
      <c r="D168" s="16">
        <v>322</v>
      </c>
      <c r="E168" s="17" t="s">
        <v>199</v>
      </c>
      <c r="F168" s="16">
        <v>28</v>
      </c>
      <c r="G168" s="16">
        <v>0</v>
      </c>
      <c r="H168" s="16">
        <v>28</v>
      </c>
      <c r="I168" s="16">
        <v>0</v>
      </c>
      <c r="J168" s="16">
        <v>56</v>
      </c>
      <c r="K168" s="16">
        <v>0</v>
      </c>
      <c r="L168" s="16">
        <v>21</v>
      </c>
      <c r="M168" s="9" t="s">
        <v>400</v>
      </c>
    </row>
    <row r="169" spans="1:13" x14ac:dyDescent="0.2">
      <c r="A169" s="10" t="s">
        <v>521</v>
      </c>
      <c r="B169" s="10" t="s">
        <v>522</v>
      </c>
      <c r="C169" s="18">
        <v>167</v>
      </c>
      <c r="D169" s="18">
        <v>180</v>
      </c>
      <c r="E169" s="19" t="s">
        <v>200</v>
      </c>
      <c r="F169" s="18">
        <v>82</v>
      </c>
      <c r="G169" s="18">
        <v>0</v>
      </c>
      <c r="H169" s="18">
        <v>82</v>
      </c>
      <c r="I169" s="18">
        <v>0</v>
      </c>
      <c r="J169" s="18">
        <v>164</v>
      </c>
      <c r="K169" s="18">
        <v>0</v>
      </c>
      <c r="L169" s="18">
        <v>60</v>
      </c>
      <c r="M169" s="7" t="s">
        <v>401</v>
      </c>
    </row>
    <row r="170" spans="1:13" x14ac:dyDescent="0.2">
      <c r="A170" s="8" t="s">
        <v>521</v>
      </c>
      <c r="B170" s="8" t="s">
        <v>522</v>
      </c>
      <c r="C170" s="16">
        <v>168</v>
      </c>
      <c r="D170" s="16">
        <v>181</v>
      </c>
      <c r="E170" s="17" t="s">
        <v>201</v>
      </c>
      <c r="F170" s="16">
        <v>19</v>
      </c>
      <c r="G170" s="16">
        <v>0</v>
      </c>
      <c r="H170" s="16">
        <v>14</v>
      </c>
      <c r="I170" s="16">
        <v>0</v>
      </c>
      <c r="J170" s="16">
        <v>33</v>
      </c>
      <c r="K170" s="16">
        <v>0</v>
      </c>
      <c r="L170" s="16">
        <v>17</v>
      </c>
      <c r="M170" s="9" t="s">
        <v>401</v>
      </c>
    </row>
    <row r="171" spans="1:13" x14ac:dyDescent="0.2">
      <c r="A171" s="10" t="s">
        <v>521</v>
      </c>
      <c r="B171" s="10" t="s">
        <v>522</v>
      </c>
      <c r="C171" s="18">
        <v>169</v>
      </c>
      <c r="D171" s="18">
        <v>182</v>
      </c>
      <c r="E171" s="19" t="s">
        <v>202</v>
      </c>
      <c r="F171" s="18">
        <v>0</v>
      </c>
      <c r="G171" s="18">
        <v>0</v>
      </c>
      <c r="H171" s="18">
        <v>0</v>
      </c>
      <c r="I171" s="18">
        <v>0</v>
      </c>
      <c r="J171" s="18">
        <v>0</v>
      </c>
      <c r="K171" s="18">
        <v>0</v>
      </c>
      <c r="L171" s="18">
        <v>0</v>
      </c>
      <c r="M171" s="7" t="s">
        <v>401</v>
      </c>
    </row>
    <row r="172" spans="1:13" x14ac:dyDescent="0.2">
      <c r="A172" s="8" t="s">
        <v>521</v>
      </c>
      <c r="B172" s="8" t="s">
        <v>522</v>
      </c>
      <c r="C172" s="16">
        <v>170</v>
      </c>
      <c r="D172" s="16">
        <v>183</v>
      </c>
      <c r="E172" s="17" t="s">
        <v>203</v>
      </c>
      <c r="F172" s="16">
        <v>360</v>
      </c>
      <c r="G172" s="16">
        <v>0</v>
      </c>
      <c r="H172" s="16">
        <v>370</v>
      </c>
      <c r="I172" s="16">
        <v>2</v>
      </c>
      <c r="J172" s="16">
        <v>730</v>
      </c>
      <c r="K172" s="16">
        <v>2</v>
      </c>
      <c r="L172" s="16">
        <v>284</v>
      </c>
      <c r="M172" s="9" t="s">
        <v>401</v>
      </c>
    </row>
    <row r="173" spans="1:13" x14ac:dyDescent="0.2">
      <c r="A173" s="10" t="s">
        <v>521</v>
      </c>
      <c r="B173" s="10" t="s">
        <v>522</v>
      </c>
      <c r="C173" s="18">
        <v>171</v>
      </c>
      <c r="D173" s="18">
        <v>184</v>
      </c>
      <c r="E173" s="19" t="s">
        <v>204</v>
      </c>
      <c r="F173" s="18">
        <v>129</v>
      </c>
      <c r="G173" s="18">
        <v>0</v>
      </c>
      <c r="H173" s="18">
        <v>122</v>
      </c>
      <c r="I173" s="18">
        <v>1</v>
      </c>
      <c r="J173" s="18">
        <v>251</v>
      </c>
      <c r="K173" s="18">
        <v>1</v>
      </c>
      <c r="L173" s="18">
        <v>91</v>
      </c>
      <c r="M173" s="7" t="s">
        <v>401</v>
      </c>
    </row>
    <row r="174" spans="1:13" x14ac:dyDescent="0.2">
      <c r="A174" s="8" t="s">
        <v>521</v>
      </c>
      <c r="B174" s="8" t="s">
        <v>522</v>
      </c>
      <c r="C174" s="16">
        <v>172</v>
      </c>
      <c r="D174" s="16">
        <v>185</v>
      </c>
      <c r="E174" s="17" t="s">
        <v>205</v>
      </c>
      <c r="F174" s="16">
        <v>102</v>
      </c>
      <c r="G174" s="16">
        <v>1</v>
      </c>
      <c r="H174" s="16">
        <v>101</v>
      </c>
      <c r="I174" s="16">
        <v>6</v>
      </c>
      <c r="J174" s="16">
        <v>203</v>
      </c>
      <c r="K174" s="16">
        <v>7</v>
      </c>
      <c r="L174" s="16">
        <v>76</v>
      </c>
      <c r="M174" s="9" t="s">
        <v>401</v>
      </c>
    </row>
    <row r="175" spans="1:13" x14ac:dyDescent="0.2">
      <c r="A175" s="10" t="s">
        <v>521</v>
      </c>
      <c r="B175" s="10" t="s">
        <v>522</v>
      </c>
      <c r="C175" s="18">
        <v>173</v>
      </c>
      <c r="D175" s="18">
        <v>186</v>
      </c>
      <c r="E175" s="19" t="s">
        <v>206</v>
      </c>
      <c r="F175" s="18">
        <v>195</v>
      </c>
      <c r="G175" s="18">
        <v>10</v>
      </c>
      <c r="H175" s="18">
        <v>191</v>
      </c>
      <c r="I175" s="18">
        <v>5</v>
      </c>
      <c r="J175" s="18">
        <v>386</v>
      </c>
      <c r="K175" s="18">
        <v>15</v>
      </c>
      <c r="L175" s="18">
        <v>173</v>
      </c>
      <c r="M175" s="7" t="s">
        <v>401</v>
      </c>
    </row>
    <row r="176" spans="1:13" x14ac:dyDescent="0.2">
      <c r="A176" s="8" t="s">
        <v>521</v>
      </c>
      <c r="B176" s="8" t="s">
        <v>522</v>
      </c>
      <c r="C176" s="16">
        <v>174</v>
      </c>
      <c r="D176" s="16">
        <v>187</v>
      </c>
      <c r="E176" s="17" t="s">
        <v>207</v>
      </c>
      <c r="F176" s="16">
        <v>169</v>
      </c>
      <c r="G176" s="16">
        <v>1</v>
      </c>
      <c r="H176" s="16">
        <v>142</v>
      </c>
      <c r="I176" s="16">
        <v>2</v>
      </c>
      <c r="J176" s="16">
        <v>311</v>
      </c>
      <c r="K176" s="16">
        <v>3</v>
      </c>
      <c r="L176" s="16">
        <v>158</v>
      </c>
      <c r="M176" s="9" t="s">
        <v>401</v>
      </c>
    </row>
    <row r="177" spans="1:13" x14ac:dyDescent="0.2">
      <c r="A177" s="10" t="s">
        <v>521</v>
      </c>
      <c r="B177" s="10" t="s">
        <v>522</v>
      </c>
      <c r="C177" s="18">
        <v>175</v>
      </c>
      <c r="D177" s="18">
        <v>188</v>
      </c>
      <c r="E177" s="19" t="s">
        <v>208</v>
      </c>
      <c r="F177" s="18">
        <v>192</v>
      </c>
      <c r="G177" s="18">
        <v>5</v>
      </c>
      <c r="H177" s="18">
        <v>162</v>
      </c>
      <c r="I177" s="18">
        <v>2</v>
      </c>
      <c r="J177" s="18">
        <v>354</v>
      </c>
      <c r="K177" s="18">
        <v>7</v>
      </c>
      <c r="L177" s="18">
        <v>167</v>
      </c>
      <c r="M177" s="7" t="s">
        <v>401</v>
      </c>
    </row>
    <row r="178" spans="1:13" x14ac:dyDescent="0.2">
      <c r="A178" s="8" t="s">
        <v>521</v>
      </c>
      <c r="B178" s="8" t="s">
        <v>522</v>
      </c>
      <c r="C178" s="16">
        <v>176</v>
      </c>
      <c r="D178" s="16">
        <v>189</v>
      </c>
      <c r="E178" s="17" t="s">
        <v>209</v>
      </c>
      <c r="F178" s="16">
        <v>59</v>
      </c>
      <c r="G178" s="16">
        <v>3</v>
      </c>
      <c r="H178" s="16">
        <v>50</v>
      </c>
      <c r="I178" s="16">
        <v>1</v>
      </c>
      <c r="J178" s="16">
        <v>109</v>
      </c>
      <c r="K178" s="16">
        <v>4</v>
      </c>
      <c r="L178" s="16">
        <v>40</v>
      </c>
      <c r="M178" s="9" t="s">
        <v>401</v>
      </c>
    </row>
    <row r="179" spans="1:13" x14ac:dyDescent="0.2">
      <c r="A179" s="10" t="s">
        <v>521</v>
      </c>
      <c r="B179" s="10" t="s">
        <v>522</v>
      </c>
      <c r="C179" s="18">
        <v>177</v>
      </c>
      <c r="D179" s="18">
        <v>190</v>
      </c>
      <c r="E179" s="19" t="s">
        <v>210</v>
      </c>
      <c r="F179" s="18">
        <v>206</v>
      </c>
      <c r="G179" s="18">
        <v>1</v>
      </c>
      <c r="H179" s="18">
        <v>188</v>
      </c>
      <c r="I179" s="18">
        <v>3</v>
      </c>
      <c r="J179" s="18">
        <v>394</v>
      </c>
      <c r="K179" s="18">
        <v>4</v>
      </c>
      <c r="L179" s="18">
        <v>194</v>
      </c>
      <c r="M179" s="7" t="s">
        <v>401</v>
      </c>
    </row>
    <row r="180" spans="1:13" x14ac:dyDescent="0.2">
      <c r="A180" s="8" t="s">
        <v>521</v>
      </c>
      <c r="B180" s="8" t="s">
        <v>522</v>
      </c>
      <c r="C180" s="16">
        <v>178</v>
      </c>
      <c r="D180" s="16">
        <v>192</v>
      </c>
      <c r="E180" s="17" t="s">
        <v>211</v>
      </c>
      <c r="F180" s="16">
        <v>508</v>
      </c>
      <c r="G180" s="16">
        <v>1</v>
      </c>
      <c r="H180" s="16">
        <v>489</v>
      </c>
      <c r="I180" s="16">
        <v>1</v>
      </c>
      <c r="J180" s="16">
        <v>997</v>
      </c>
      <c r="K180" s="16">
        <v>2</v>
      </c>
      <c r="L180" s="16">
        <v>382</v>
      </c>
      <c r="M180" s="9" t="s">
        <v>401</v>
      </c>
    </row>
    <row r="181" spans="1:13" x14ac:dyDescent="0.2">
      <c r="A181" s="10" t="s">
        <v>521</v>
      </c>
      <c r="B181" s="10" t="s">
        <v>522</v>
      </c>
      <c r="C181" s="18">
        <v>179</v>
      </c>
      <c r="D181" s="18">
        <v>191</v>
      </c>
      <c r="E181" s="19" t="s">
        <v>212</v>
      </c>
      <c r="F181" s="18">
        <v>481</v>
      </c>
      <c r="G181" s="18">
        <v>2</v>
      </c>
      <c r="H181" s="18">
        <v>427</v>
      </c>
      <c r="I181" s="18">
        <v>4</v>
      </c>
      <c r="J181" s="18">
        <v>908</v>
      </c>
      <c r="K181" s="18">
        <v>6</v>
      </c>
      <c r="L181" s="18">
        <v>415</v>
      </c>
      <c r="M181" s="7" t="s">
        <v>401</v>
      </c>
    </row>
    <row r="182" spans="1:13" x14ac:dyDescent="0.2">
      <c r="A182" s="8" t="s">
        <v>521</v>
      </c>
      <c r="B182" s="8" t="s">
        <v>522</v>
      </c>
      <c r="C182" s="16">
        <v>180</v>
      </c>
      <c r="D182" s="16">
        <v>240</v>
      </c>
      <c r="E182" s="17" t="s">
        <v>213</v>
      </c>
      <c r="F182" s="16">
        <v>53</v>
      </c>
      <c r="G182" s="16">
        <v>0</v>
      </c>
      <c r="H182" s="16">
        <v>56</v>
      </c>
      <c r="I182" s="16">
        <v>0</v>
      </c>
      <c r="J182" s="16">
        <v>109</v>
      </c>
      <c r="K182" s="16">
        <v>0</v>
      </c>
      <c r="L182" s="16">
        <v>50</v>
      </c>
      <c r="M182" s="9" t="s">
        <v>402</v>
      </c>
    </row>
    <row r="183" spans="1:13" x14ac:dyDescent="0.2">
      <c r="A183" s="10" t="s">
        <v>521</v>
      </c>
      <c r="B183" s="10" t="s">
        <v>522</v>
      </c>
      <c r="C183" s="18">
        <v>181</v>
      </c>
      <c r="D183" s="18">
        <v>241</v>
      </c>
      <c r="E183" s="19" t="s">
        <v>214</v>
      </c>
      <c r="F183" s="18">
        <v>145</v>
      </c>
      <c r="G183" s="18">
        <v>3</v>
      </c>
      <c r="H183" s="18">
        <v>139</v>
      </c>
      <c r="I183" s="18">
        <v>5</v>
      </c>
      <c r="J183" s="18">
        <v>284</v>
      </c>
      <c r="K183" s="18">
        <v>8</v>
      </c>
      <c r="L183" s="18">
        <v>129</v>
      </c>
      <c r="M183" s="7" t="s">
        <v>402</v>
      </c>
    </row>
    <row r="184" spans="1:13" x14ac:dyDescent="0.2">
      <c r="A184" s="8" t="s">
        <v>521</v>
      </c>
      <c r="B184" s="8" t="s">
        <v>522</v>
      </c>
      <c r="C184" s="16">
        <v>182</v>
      </c>
      <c r="D184" s="16">
        <v>242</v>
      </c>
      <c r="E184" s="17" t="s">
        <v>215</v>
      </c>
      <c r="F184" s="16">
        <v>46</v>
      </c>
      <c r="G184" s="16">
        <v>0</v>
      </c>
      <c r="H184" s="16">
        <v>45</v>
      </c>
      <c r="I184" s="16">
        <v>0</v>
      </c>
      <c r="J184" s="16">
        <v>91</v>
      </c>
      <c r="K184" s="16">
        <v>0</v>
      </c>
      <c r="L184" s="16">
        <v>35</v>
      </c>
      <c r="M184" s="9" t="s">
        <v>402</v>
      </c>
    </row>
    <row r="185" spans="1:13" x14ac:dyDescent="0.2">
      <c r="A185" s="10" t="s">
        <v>521</v>
      </c>
      <c r="B185" s="10" t="s">
        <v>522</v>
      </c>
      <c r="C185" s="18">
        <v>183</v>
      </c>
      <c r="D185" s="18">
        <v>243</v>
      </c>
      <c r="E185" s="19" t="s">
        <v>216</v>
      </c>
      <c r="F185" s="18">
        <v>48</v>
      </c>
      <c r="G185" s="18">
        <v>0</v>
      </c>
      <c r="H185" s="18">
        <v>49</v>
      </c>
      <c r="I185" s="18">
        <v>0</v>
      </c>
      <c r="J185" s="18">
        <v>97</v>
      </c>
      <c r="K185" s="18">
        <v>0</v>
      </c>
      <c r="L185" s="18">
        <v>44</v>
      </c>
      <c r="M185" s="7" t="s">
        <v>402</v>
      </c>
    </row>
    <row r="186" spans="1:13" x14ac:dyDescent="0.2">
      <c r="A186" s="8" t="s">
        <v>521</v>
      </c>
      <c r="B186" s="8" t="s">
        <v>522</v>
      </c>
      <c r="C186" s="16">
        <v>184</v>
      </c>
      <c r="D186" s="16">
        <v>244</v>
      </c>
      <c r="E186" s="17" t="s">
        <v>217</v>
      </c>
      <c r="F186" s="16">
        <v>26</v>
      </c>
      <c r="G186" s="16">
        <v>0</v>
      </c>
      <c r="H186" s="16">
        <v>25</v>
      </c>
      <c r="I186" s="16">
        <v>1</v>
      </c>
      <c r="J186" s="16">
        <v>51</v>
      </c>
      <c r="K186" s="16">
        <v>1</v>
      </c>
      <c r="L186" s="16">
        <v>26</v>
      </c>
      <c r="M186" s="9" t="s">
        <v>402</v>
      </c>
    </row>
    <row r="187" spans="1:13" x14ac:dyDescent="0.2">
      <c r="A187" s="10" t="s">
        <v>521</v>
      </c>
      <c r="B187" s="10" t="s">
        <v>522</v>
      </c>
      <c r="C187" s="18">
        <v>185</v>
      </c>
      <c r="D187" s="18">
        <v>245</v>
      </c>
      <c r="E187" s="19" t="s">
        <v>218</v>
      </c>
      <c r="F187" s="18">
        <v>16</v>
      </c>
      <c r="G187" s="18">
        <v>0</v>
      </c>
      <c r="H187" s="18">
        <v>18</v>
      </c>
      <c r="I187" s="18">
        <v>0</v>
      </c>
      <c r="J187" s="18">
        <v>34</v>
      </c>
      <c r="K187" s="18">
        <v>0</v>
      </c>
      <c r="L187" s="18">
        <v>16</v>
      </c>
      <c r="M187" s="7" t="s">
        <v>402</v>
      </c>
    </row>
    <row r="188" spans="1:13" x14ac:dyDescent="0.2">
      <c r="A188" s="8" t="s">
        <v>521</v>
      </c>
      <c r="B188" s="8" t="s">
        <v>522</v>
      </c>
      <c r="C188" s="16">
        <v>186</v>
      </c>
      <c r="D188" s="16">
        <v>246</v>
      </c>
      <c r="E188" s="17" t="s">
        <v>219</v>
      </c>
      <c r="F188" s="16">
        <v>0</v>
      </c>
      <c r="G188" s="16">
        <v>0</v>
      </c>
      <c r="H188" s="16">
        <v>0</v>
      </c>
      <c r="I188" s="16">
        <v>0</v>
      </c>
      <c r="J188" s="16">
        <v>0</v>
      </c>
      <c r="K188" s="16">
        <v>0</v>
      </c>
      <c r="L188" s="16">
        <v>0</v>
      </c>
      <c r="M188" s="9" t="s">
        <v>402</v>
      </c>
    </row>
    <row r="189" spans="1:13" x14ac:dyDescent="0.2">
      <c r="A189" s="10" t="s">
        <v>521</v>
      </c>
      <c r="B189" s="10" t="s">
        <v>522</v>
      </c>
      <c r="C189" s="18">
        <v>187</v>
      </c>
      <c r="D189" s="18">
        <v>247</v>
      </c>
      <c r="E189" s="19" t="s">
        <v>220</v>
      </c>
      <c r="F189" s="18">
        <v>10</v>
      </c>
      <c r="G189" s="18">
        <v>0</v>
      </c>
      <c r="H189" s="18">
        <v>60</v>
      </c>
      <c r="I189" s="18">
        <v>0</v>
      </c>
      <c r="J189" s="18">
        <v>70</v>
      </c>
      <c r="K189" s="18">
        <v>0</v>
      </c>
      <c r="L189" s="18">
        <v>70</v>
      </c>
      <c r="M189" s="7" t="s">
        <v>402</v>
      </c>
    </row>
    <row r="190" spans="1:13" x14ac:dyDescent="0.2">
      <c r="A190" s="8" t="s">
        <v>521</v>
      </c>
      <c r="B190" s="8" t="s">
        <v>522</v>
      </c>
      <c r="C190" s="16">
        <v>188</v>
      </c>
      <c r="D190" s="16">
        <v>100</v>
      </c>
      <c r="E190" s="17" t="s">
        <v>221</v>
      </c>
      <c r="F190" s="16">
        <v>76</v>
      </c>
      <c r="G190" s="16">
        <v>0</v>
      </c>
      <c r="H190" s="16">
        <v>50</v>
      </c>
      <c r="I190" s="16">
        <v>0</v>
      </c>
      <c r="J190" s="16">
        <v>126</v>
      </c>
      <c r="K190" s="16">
        <v>0</v>
      </c>
      <c r="L190" s="16">
        <v>62</v>
      </c>
      <c r="M190" s="9" t="s">
        <v>403</v>
      </c>
    </row>
    <row r="191" spans="1:13" x14ac:dyDescent="0.2">
      <c r="A191" s="10" t="s">
        <v>521</v>
      </c>
      <c r="B191" s="10" t="s">
        <v>522</v>
      </c>
      <c r="C191" s="18">
        <v>189</v>
      </c>
      <c r="D191" s="18">
        <v>101</v>
      </c>
      <c r="E191" s="19" t="s">
        <v>222</v>
      </c>
      <c r="F191" s="18">
        <v>2</v>
      </c>
      <c r="G191" s="18">
        <v>0</v>
      </c>
      <c r="H191" s="18">
        <v>1</v>
      </c>
      <c r="I191" s="18">
        <v>0</v>
      </c>
      <c r="J191" s="18">
        <v>3</v>
      </c>
      <c r="K191" s="18">
        <v>0</v>
      </c>
      <c r="L191" s="18">
        <v>1</v>
      </c>
      <c r="M191" s="7" t="s">
        <v>403</v>
      </c>
    </row>
    <row r="192" spans="1:13" x14ac:dyDescent="0.2">
      <c r="A192" s="8" t="s">
        <v>521</v>
      </c>
      <c r="B192" s="8" t="s">
        <v>522</v>
      </c>
      <c r="C192" s="16">
        <v>190</v>
      </c>
      <c r="D192" s="16">
        <v>102</v>
      </c>
      <c r="E192" s="17" t="s">
        <v>223</v>
      </c>
      <c r="F192" s="16">
        <v>0</v>
      </c>
      <c r="G192" s="16">
        <v>0</v>
      </c>
      <c r="H192" s="16">
        <v>0</v>
      </c>
      <c r="I192" s="16">
        <v>0</v>
      </c>
      <c r="J192" s="16">
        <v>0</v>
      </c>
      <c r="K192" s="16">
        <v>0</v>
      </c>
      <c r="L192" s="16">
        <v>0</v>
      </c>
      <c r="M192" s="9" t="s">
        <v>403</v>
      </c>
    </row>
    <row r="193" spans="1:13" x14ac:dyDescent="0.2">
      <c r="A193" s="10" t="s">
        <v>521</v>
      </c>
      <c r="B193" s="10" t="s">
        <v>522</v>
      </c>
      <c r="C193" s="18">
        <v>191</v>
      </c>
      <c r="D193" s="18">
        <v>132</v>
      </c>
      <c r="E193" s="19" t="s">
        <v>224</v>
      </c>
      <c r="F193" s="18">
        <v>8</v>
      </c>
      <c r="G193" s="18">
        <v>0</v>
      </c>
      <c r="H193" s="18">
        <v>21</v>
      </c>
      <c r="I193" s="18">
        <v>0</v>
      </c>
      <c r="J193" s="18">
        <v>29</v>
      </c>
      <c r="K193" s="18">
        <v>0</v>
      </c>
      <c r="L193" s="18">
        <v>28</v>
      </c>
      <c r="M193" s="7" t="s">
        <v>403</v>
      </c>
    </row>
    <row r="194" spans="1:13" x14ac:dyDescent="0.2">
      <c r="A194" s="8" t="s">
        <v>521</v>
      </c>
      <c r="B194" s="8" t="s">
        <v>522</v>
      </c>
      <c r="C194" s="16">
        <v>192</v>
      </c>
      <c r="D194" s="16">
        <v>220</v>
      </c>
      <c r="E194" s="17" t="s">
        <v>225</v>
      </c>
      <c r="F194" s="16">
        <v>66</v>
      </c>
      <c r="G194" s="16">
        <v>0</v>
      </c>
      <c r="H194" s="16">
        <v>55</v>
      </c>
      <c r="I194" s="16">
        <v>2</v>
      </c>
      <c r="J194" s="16">
        <v>121</v>
      </c>
      <c r="K194" s="16">
        <v>2</v>
      </c>
      <c r="L194" s="16">
        <v>53</v>
      </c>
      <c r="M194" s="9" t="s">
        <v>404</v>
      </c>
    </row>
    <row r="195" spans="1:13" x14ac:dyDescent="0.2">
      <c r="A195" s="10" t="s">
        <v>521</v>
      </c>
      <c r="B195" s="10" t="s">
        <v>522</v>
      </c>
      <c r="C195" s="18">
        <v>193</v>
      </c>
      <c r="D195" s="18">
        <v>221</v>
      </c>
      <c r="E195" s="19" t="s">
        <v>226</v>
      </c>
      <c r="F195" s="18">
        <v>102</v>
      </c>
      <c r="G195" s="18">
        <v>0</v>
      </c>
      <c r="H195" s="18">
        <v>91</v>
      </c>
      <c r="I195" s="18">
        <v>0</v>
      </c>
      <c r="J195" s="18">
        <v>193</v>
      </c>
      <c r="K195" s="18">
        <v>0</v>
      </c>
      <c r="L195" s="18">
        <v>91</v>
      </c>
      <c r="M195" s="7" t="s">
        <v>404</v>
      </c>
    </row>
    <row r="196" spans="1:13" x14ac:dyDescent="0.2">
      <c r="A196" s="8" t="s">
        <v>521</v>
      </c>
      <c r="B196" s="8" t="s">
        <v>522</v>
      </c>
      <c r="C196" s="16">
        <v>194</v>
      </c>
      <c r="D196" s="16">
        <v>222</v>
      </c>
      <c r="E196" s="17" t="s">
        <v>227</v>
      </c>
      <c r="F196" s="16">
        <v>27</v>
      </c>
      <c r="G196" s="16">
        <v>0</v>
      </c>
      <c r="H196" s="16">
        <v>20</v>
      </c>
      <c r="I196" s="16">
        <v>0</v>
      </c>
      <c r="J196" s="16">
        <v>47</v>
      </c>
      <c r="K196" s="16">
        <v>0</v>
      </c>
      <c r="L196" s="16">
        <v>23</v>
      </c>
      <c r="M196" s="9" t="s">
        <v>404</v>
      </c>
    </row>
    <row r="197" spans="1:13" x14ac:dyDescent="0.2">
      <c r="A197" s="10" t="s">
        <v>521</v>
      </c>
      <c r="B197" s="10" t="s">
        <v>522</v>
      </c>
      <c r="C197" s="18">
        <v>195</v>
      </c>
      <c r="D197" s="18">
        <v>223</v>
      </c>
      <c r="E197" s="19" t="s">
        <v>228</v>
      </c>
      <c r="F197" s="18">
        <v>146</v>
      </c>
      <c r="G197" s="18">
        <v>0</v>
      </c>
      <c r="H197" s="18">
        <v>155</v>
      </c>
      <c r="I197" s="18">
        <v>0</v>
      </c>
      <c r="J197" s="18">
        <v>301</v>
      </c>
      <c r="K197" s="18">
        <v>0</v>
      </c>
      <c r="L197" s="18">
        <v>133</v>
      </c>
      <c r="M197" s="7" t="s">
        <v>404</v>
      </c>
    </row>
    <row r="198" spans="1:13" x14ac:dyDescent="0.2">
      <c r="A198" s="8" t="s">
        <v>521</v>
      </c>
      <c r="B198" s="8" t="s">
        <v>522</v>
      </c>
      <c r="C198" s="16">
        <v>196</v>
      </c>
      <c r="D198" s="16">
        <v>224</v>
      </c>
      <c r="E198" s="17" t="s">
        <v>229</v>
      </c>
      <c r="F198" s="16">
        <v>1</v>
      </c>
      <c r="G198" s="16">
        <v>0</v>
      </c>
      <c r="H198" s="16">
        <v>6</v>
      </c>
      <c r="I198" s="16">
        <v>0</v>
      </c>
      <c r="J198" s="16">
        <v>7</v>
      </c>
      <c r="K198" s="16">
        <v>0</v>
      </c>
      <c r="L198" s="16">
        <v>3</v>
      </c>
      <c r="M198" s="9" t="s">
        <v>404</v>
      </c>
    </row>
    <row r="199" spans="1:13" x14ac:dyDescent="0.2">
      <c r="A199" s="10" t="s">
        <v>521</v>
      </c>
      <c r="B199" s="10" t="s">
        <v>522</v>
      </c>
      <c r="C199" s="18">
        <v>197</v>
      </c>
      <c r="D199" s="18">
        <v>225</v>
      </c>
      <c r="E199" s="19" t="s">
        <v>230</v>
      </c>
      <c r="F199" s="18">
        <v>0</v>
      </c>
      <c r="G199" s="18">
        <v>0</v>
      </c>
      <c r="H199" s="18">
        <v>0</v>
      </c>
      <c r="I199" s="18">
        <v>0</v>
      </c>
      <c r="J199" s="18">
        <v>0</v>
      </c>
      <c r="K199" s="18">
        <v>0</v>
      </c>
      <c r="L199" s="18">
        <v>0</v>
      </c>
      <c r="M199" s="7" t="s">
        <v>404</v>
      </c>
    </row>
    <row r="200" spans="1:13" x14ac:dyDescent="0.2">
      <c r="A200" s="8" t="s">
        <v>521</v>
      </c>
      <c r="B200" s="8" t="s">
        <v>522</v>
      </c>
      <c r="C200" s="16">
        <v>198</v>
      </c>
      <c r="D200" s="16">
        <v>226</v>
      </c>
      <c r="E200" s="17" t="s">
        <v>231</v>
      </c>
      <c r="F200" s="16">
        <v>14</v>
      </c>
      <c r="G200" s="16">
        <v>0</v>
      </c>
      <c r="H200" s="16">
        <v>15</v>
      </c>
      <c r="I200" s="16">
        <v>0</v>
      </c>
      <c r="J200" s="16">
        <v>29</v>
      </c>
      <c r="K200" s="16">
        <v>0</v>
      </c>
      <c r="L200" s="16">
        <v>21</v>
      </c>
      <c r="M200" s="9" t="s">
        <v>404</v>
      </c>
    </row>
    <row r="201" spans="1:13" x14ac:dyDescent="0.2">
      <c r="A201" s="10" t="s">
        <v>521</v>
      </c>
      <c r="B201" s="10" t="s">
        <v>522</v>
      </c>
      <c r="C201" s="18">
        <v>199</v>
      </c>
      <c r="D201" s="18">
        <v>227</v>
      </c>
      <c r="E201" s="19" t="s">
        <v>232</v>
      </c>
      <c r="F201" s="18">
        <v>4</v>
      </c>
      <c r="G201" s="18">
        <v>0</v>
      </c>
      <c r="H201" s="18">
        <v>8</v>
      </c>
      <c r="I201" s="18">
        <v>0</v>
      </c>
      <c r="J201" s="18">
        <v>12</v>
      </c>
      <c r="K201" s="18">
        <v>0</v>
      </c>
      <c r="L201" s="18">
        <v>4</v>
      </c>
      <c r="M201" s="7" t="s">
        <v>404</v>
      </c>
    </row>
    <row r="202" spans="1:13" x14ac:dyDescent="0.2">
      <c r="A202" s="8" t="s">
        <v>521</v>
      </c>
      <c r="B202" s="8" t="s">
        <v>522</v>
      </c>
      <c r="C202" s="16">
        <v>200</v>
      </c>
      <c r="D202" s="16">
        <v>228</v>
      </c>
      <c r="E202" s="17" t="s">
        <v>233</v>
      </c>
      <c r="F202" s="16">
        <v>0</v>
      </c>
      <c r="G202" s="16">
        <v>0</v>
      </c>
      <c r="H202" s="16">
        <v>0</v>
      </c>
      <c r="I202" s="16">
        <v>0</v>
      </c>
      <c r="J202" s="16">
        <v>0</v>
      </c>
      <c r="K202" s="16">
        <v>0</v>
      </c>
      <c r="L202" s="16">
        <v>0</v>
      </c>
      <c r="M202" s="9" t="s">
        <v>404</v>
      </c>
    </row>
    <row r="203" spans="1:13" x14ac:dyDescent="0.2">
      <c r="A203" s="10" t="s">
        <v>521</v>
      </c>
      <c r="B203" s="10" t="s">
        <v>522</v>
      </c>
      <c r="C203" s="18">
        <v>201</v>
      </c>
      <c r="D203" s="18">
        <v>230</v>
      </c>
      <c r="E203" s="19" t="s">
        <v>234</v>
      </c>
      <c r="F203" s="18">
        <v>16</v>
      </c>
      <c r="G203" s="18">
        <v>0</v>
      </c>
      <c r="H203" s="18">
        <v>13</v>
      </c>
      <c r="I203" s="18">
        <v>0</v>
      </c>
      <c r="J203" s="18">
        <v>29</v>
      </c>
      <c r="K203" s="18">
        <v>0</v>
      </c>
      <c r="L203" s="18">
        <v>13</v>
      </c>
      <c r="M203" s="7" t="s">
        <v>405</v>
      </c>
    </row>
    <row r="204" spans="1:13" x14ac:dyDescent="0.2">
      <c r="A204" s="8" t="s">
        <v>521</v>
      </c>
      <c r="B204" s="8" t="s">
        <v>522</v>
      </c>
      <c r="C204" s="16">
        <v>202</v>
      </c>
      <c r="D204" s="16">
        <v>231</v>
      </c>
      <c r="E204" s="17" t="s">
        <v>235</v>
      </c>
      <c r="F204" s="16">
        <v>88</v>
      </c>
      <c r="G204" s="16">
        <v>0</v>
      </c>
      <c r="H204" s="16">
        <v>101</v>
      </c>
      <c r="I204" s="16">
        <v>1</v>
      </c>
      <c r="J204" s="16">
        <v>189</v>
      </c>
      <c r="K204" s="16">
        <v>1</v>
      </c>
      <c r="L204" s="16">
        <v>90</v>
      </c>
      <c r="M204" s="9" t="s">
        <v>405</v>
      </c>
    </row>
    <row r="205" spans="1:13" x14ac:dyDescent="0.2">
      <c r="A205" s="10" t="s">
        <v>521</v>
      </c>
      <c r="B205" s="10" t="s">
        <v>522</v>
      </c>
      <c r="C205" s="18">
        <v>203</v>
      </c>
      <c r="D205" s="18">
        <v>232</v>
      </c>
      <c r="E205" s="19" t="s">
        <v>236</v>
      </c>
      <c r="F205" s="18">
        <v>51</v>
      </c>
      <c r="G205" s="18">
        <v>0</v>
      </c>
      <c r="H205" s="18">
        <v>38</v>
      </c>
      <c r="I205" s="18">
        <v>0</v>
      </c>
      <c r="J205" s="18">
        <v>89</v>
      </c>
      <c r="K205" s="18">
        <v>0</v>
      </c>
      <c r="L205" s="18">
        <v>46</v>
      </c>
      <c r="M205" s="7" t="s">
        <v>405</v>
      </c>
    </row>
    <row r="206" spans="1:13" x14ac:dyDescent="0.2">
      <c r="A206" s="8" t="s">
        <v>521</v>
      </c>
      <c r="B206" s="8" t="s">
        <v>522</v>
      </c>
      <c r="C206" s="16">
        <v>204</v>
      </c>
      <c r="D206" s="16">
        <v>200</v>
      </c>
      <c r="E206" s="17" t="s">
        <v>237</v>
      </c>
      <c r="F206" s="16">
        <v>25</v>
      </c>
      <c r="G206" s="16">
        <v>0</v>
      </c>
      <c r="H206" s="16">
        <v>27</v>
      </c>
      <c r="I206" s="16">
        <v>0</v>
      </c>
      <c r="J206" s="16">
        <v>52</v>
      </c>
      <c r="K206" s="16">
        <v>0</v>
      </c>
      <c r="L206" s="16">
        <v>18</v>
      </c>
      <c r="M206" s="9" t="s">
        <v>406</v>
      </c>
    </row>
    <row r="207" spans="1:13" x14ac:dyDescent="0.2">
      <c r="A207" s="10" t="s">
        <v>521</v>
      </c>
      <c r="B207" s="10" t="s">
        <v>522</v>
      </c>
      <c r="C207" s="18">
        <v>205</v>
      </c>
      <c r="D207" s="18">
        <v>201</v>
      </c>
      <c r="E207" s="19" t="s">
        <v>238</v>
      </c>
      <c r="F207" s="18">
        <v>55</v>
      </c>
      <c r="G207" s="18">
        <v>1</v>
      </c>
      <c r="H207" s="18">
        <v>64</v>
      </c>
      <c r="I207" s="18">
        <v>0</v>
      </c>
      <c r="J207" s="18">
        <v>119</v>
      </c>
      <c r="K207" s="18">
        <v>1</v>
      </c>
      <c r="L207" s="18">
        <v>43</v>
      </c>
      <c r="M207" s="7" t="s">
        <v>406</v>
      </c>
    </row>
    <row r="208" spans="1:13" x14ac:dyDescent="0.2">
      <c r="A208" s="8" t="s">
        <v>521</v>
      </c>
      <c r="B208" s="8" t="s">
        <v>522</v>
      </c>
      <c r="C208" s="16">
        <v>206</v>
      </c>
      <c r="D208" s="16">
        <v>202</v>
      </c>
      <c r="E208" s="17" t="s">
        <v>239</v>
      </c>
      <c r="F208" s="16">
        <v>44</v>
      </c>
      <c r="G208" s="16">
        <v>0</v>
      </c>
      <c r="H208" s="16">
        <v>50</v>
      </c>
      <c r="I208" s="16">
        <v>1</v>
      </c>
      <c r="J208" s="16">
        <v>94</v>
      </c>
      <c r="K208" s="16">
        <v>1</v>
      </c>
      <c r="L208" s="16">
        <v>37</v>
      </c>
      <c r="M208" s="9" t="s">
        <v>406</v>
      </c>
    </row>
    <row r="209" spans="1:13" x14ac:dyDescent="0.2">
      <c r="A209" s="10" t="s">
        <v>521</v>
      </c>
      <c r="B209" s="10" t="s">
        <v>522</v>
      </c>
      <c r="C209" s="18">
        <v>207</v>
      </c>
      <c r="D209" s="18">
        <v>203</v>
      </c>
      <c r="E209" s="19" t="s">
        <v>240</v>
      </c>
      <c r="F209" s="18">
        <v>166</v>
      </c>
      <c r="G209" s="18">
        <v>0</v>
      </c>
      <c r="H209" s="18">
        <v>171</v>
      </c>
      <c r="I209" s="18">
        <v>2</v>
      </c>
      <c r="J209" s="18">
        <v>337</v>
      </c>
      <c r="K209" s="18">
        <v>2</v>
      </c>
      <c r="L209" s="18">
        <v>141</v>
      </c>
      <c r="M209" s="7" t="s">
        <v>406</v>
      </c>
    </row>
    <row r="210" spans="1:13" x14ac:dyDescent="0.2">
      <c r="A210" s="8" t="s">
        <v>521</v>
      </c>
      <c r="B210" s="8" t="s">
        <v>522</v>
      </c>
      <c r="C210" s="16">
        <v>208</v>
      </c>
      <c r="D210" s="16">
        <v>204</v>
      </c>
      <c r="E210" s="17" t="s">
        <v>241</v>
      </c>
      <c r="F210" s="16">
        <v>194</v>
      </c>
      <c r="G210" s="16">
        <v>0</v>
      </c>
      <c r="H210" s="16">
        <v>212</v>
      </c>
      <c r="I210" s="16">
        <v>1</v>
      </c>
      <c r="J210" s="16">
        <v>406</v>
      </c>
      <c r="K210" s="16">
        <v>1</v>
      </c>
      <c r="L210" s="16">
        <v>157</v>
      </c>
      <c r="M210" s="9" t="s">
        <v>406</v>
      </c>
    </row>
    <row r="211" spans="1:13" x14ac:dyDescent="0.2">
      <c r="A211" s="10" t="s">
        <v>521</v>
      </c>
      <c r="B211" s="10" t="s">
        <v>522</v>
      </c>
      <c r="C211" s="18">
        <v>209</v>
      </c>
      <c r="D211" s="18">
        <v>205</v>
      </c>
      <c r="E211" s="19" t="s">
        <v>242</v>
      </c>
      <c r="F211" s="18">
        <v>87</v>
      </c>
      <c r="G211" s="18">
        <v>0</v>
      </c>
      <c r="H211" s="18">
        <v>85</v>
      </c>
      <c r="I211" s="18">
        <v>1</v>
      </c>
      <c r="J211" s="18">
        <v>172</v>
      </c>
      <c r="K211" s="18">
        <v>1</v>
      </c>
      <c r="L211" s="18">
        <v>73</v>
      </c>
      <c r="M211" s="7" t="s">
        <v>406</v>
      </c>
    </row>
    <row r="212" spans="1:13" x14ac:dyDescent="0.2">
      <c r="A212" s="8" t="s">
        <v>521</v>
      </c>
      <c r="B212" s="8" t="s">
        <v>522</v>
      </c>
      <c r="C212" s="16">
        <v>210</v>
      </c>
      <c r="D212" s="16">
        <v>206</v>
      </c>
      <c r="E212" s="17" t="s">
        <v>243</v>
      </c>
      <c r="F212" s="16">
        <v>7</v>
      </c>
      <c r="G212" s="16">
        <v>0</v>
      </c>
      <c r="H212" s="16">
        <v>5</v>
      </c>
      <c r="I212" s="16">
        <v>0</v>
      </c>
      <c r="J212" s="16">
        <v>12</v>
      </c>
      <c r="K212" s="16">
        <v>0</v>
      </c>
      <c r="L212" s="16">
        <v>6</v>
      </c>
      <c r="M212" s="9" t="s">
        <v>406</v>
      </c>
    </row>
    <row r="213" spans="1:13" x14ac:dyDescent="0.2">
      <c r="A213" s="10" t="s">
        <v>521</v>
      </c>
      <c r="B213" s="10" t="s">
        <v>522</v>
      </c>
      <c r="C213" s="18">
        <v>211</v>
      </c>
      <c r="D213" s="18">
        <v>207</v>
      </c>
      <c r="E213" s="19" t="s">
        <v>244</v>
      </c>
      <c r="F213" s="18">
        <v>0</v>
      </c>
      <c r="G213" s="18">
        <v>0</v>
      </c>
      <c r="H213" s="18">
        <v>0</v>
      </c>
      <c r="I213" s="18">
        <v>0</v>
      </c>
      <c r="J213" s="18">
        <v>0</v>
      </c>
      <c r="K213" s="18">
        <v>0</v>
      </c>
      <c r="L213" s="18">
        <v>0</v>
      </c>
      <c r="M213" s="7" t="s">
        <v>406</v>
      </c>
    </row>
    <row r="214" spans="1:13" x14ac:dyDescent="0.2">
      <c r="A214" s="8" t="s">
        <v>521</v>
      </c>
      <c r="B214" s="8" t="s">
        <v>522</v>
      </c>
      <c r="C214" s="16">
        <v>212</v>
      </c>
      <c r="D214" s="16">
        <v>208</v>
      </c>
      <c r="E214" s="17" t="s">
        <v>245</v>
      </c>
      <c r="F214" s="16">
        <v>0</v>
      </c>
      <c r="G214" s="16">
        <v>0</v>
      </c>
      <c r="H214" s="16">
        <v>0</v>
      </c>
      <c r="I214" s="16">
        <v>0</v>
      </c>
      <c r="J214" s="16">
        <v>0</v>
      </c>
      <c r="K214" s="16">
        <v>0</v>
      </c>
      <c r="L214" s="16">
        <v>0</v>
      </c>
      <c r="M214" s="9" t="s">
        <v>406</v>
      </c>
    </row>
    <row r="215" spans="1:13" x14ac:dyDescent="0.2">
      <c r="A215" s="10" t="s">
        <v>521</v>
      </c>
      <c r="B215" s="10" t="s">
        <v>522</v>
      </c>
      <c r="C215" s="18">
        <v>213</v>
      </c>
      <c r="D215" s="18">
        <v>209</v>
      </c>
      <c r="E215" s="19" t="s">
        <v>246</v>
      </c>
      <c r="F215" s="18">
        <v>4</v>
      </c>
      <c r="G215" s="18">
        <v>0</v>
      </c>
      <c r="H215" s="18">
        <v>5</v>
      </c>
      <c r="I215" s="18">
        <v>0</v>
      </c>
      <c r="J215" s="18">
        <v>9</v>
      </c>
      <c r="K215" s="18">
        <v>0</v>
      </c>
      <c r="L215" s="18">
        <v>7</v>
      </c>
      <c r="M215" s="7" t="s">
        <v>406</v>
      </c>
    </row>
    <row r="216" spans="1:13" x14ac:dyDescent="0.2">
      <c r="A216" s="8" t="s">
        <v>521</v>
      </c>
      <c r="B216" s="8" t="s">
        <v>522</v>
      </c>
      <c r="C216" s="16">
        <v>214</v>
      </c>
      <c r="D216" s="16">
        <v>210</v>
      </c>
      <c r="E216" s="17" t="s">
        <v>247</v>
      </c>
      <c r="F216" s="16">
        <v>8</v>
      </c>
      <c r="G216" s="16">
        <v>0</v>
      </c>
      <c r="H216" s="16">
        <v>9</v>
      </c>
      <c r="I216" s="16">
        <v>0</v>
      </c>
      <c r="J216" s="16">
        <v>17</v>
      </c>
      <c r="K216" s="16">
        <v>0</v>
      </c>
      <c r="L216" s="16">
        <v>7</v>
      </c>
      <c r="M216" s="9" t="s">
        <v>406</v>
      </c>
    </row>
    <row r="217" spans="1:13" x14ac:dyDescent="0.2">
      <c r="A217" s="10" t="s">
        <v>521</v>
      </c>
      <c r="B217" s="10" t="s">
        <v>522</v>
      </c>
      <c r="C217" s="18">
        <v>215</v>
      </c>
      <c r="D217" s="18">
        <v>211</v>
      </c>
      <c r="E217" s="19" t="s">
        <v>248</v>
      </c>
      <c r="F217" s="18">
        <v>2</v>
      </c>
      <c r="G217" s="18">
        <v>0</v>
      </c>
      <c r="H217" s="18">
        <v>1</v>
      </c>
      <c r="I217" s="18">
        <v>0</v>
      </c>
      <c r="J217" s="18">
        <v>3</v>
      </c>
      <c r="K217" s="18">
        <v>0</v>
      </c>
      <c r="L217" s="18">
        <v>2</v>
      </c>
      <c r="M217" s="7" t="s">
        <v>406</v>
      </c>
    </row>
    <row r="218" spans="1:13" x14ac:dyDescent="0.2">
      <c r="A218" s="8" t="s">
        <v>521</v>
      </c>
      <c r="B218" s="8" t="s">
        <v>522</v>
      </c>
      <c r="C218" s="16">
        <v>216</v>
      </c>
      <c r="D218" s="16">
        <v>320</v>
      </c>
      <c r="E218" s="17" t="s">
        <v>249</v>
      </c>
      <c r="F218" s="16">
        <v>191</v>
      </c>
      <c r="G218" s="16">
        <v>0</v>
      </c>
      <c r="H218" s="16">
        <v>195</v>
      </c>
      <c r="I218" s="16">
        <v>1</v>
      </c>
      <c r="J218" s="16">
        <v>386</v>
      </c>
      <c r="K218" s="16">
        <v>1</v>
      </c>
      <c r="L218" s="16">
        <v>146</v>
      </c>
      <c r="M218" s="9" t="s">
        <v>407</v>
      </c>
    </row>
    <row r="219" spans="1:13" x14ac:dyDescent="0.2">
      <c r="A219" s="10" t="s">
        <v>521</v>
      </c>
      <c r="B219" s="10" t="s">
        <v>522</v>
      </c>
      <c r="C219" s="18">
        <v>217</v>
      </c>
      <c r="D219" s="18">
        <v>323</v>
      </c>
      <c r="E219" s="19" t="s">
        <v>250</v>
      </c>
      <c r="F219" s="18">
        <v>39</v>
      </c>
      <c r="G219" s="18">
        <v>0</v>
      </c>
      <c r="H219" s="18">
        <v>49</v>
      </c>
      <c r="I219" s="18">
        <v>0</v>
      </c>
      <c r="J219" s="18">
        <v>88</v>
      </c>
      <c r="K219" s="18">
        <v>0</v>
      </c>
      <c r="L219" s="18">
        <v>35</v>
      </c>
      <c r="M219" s="7" t="s">
        <v>407</v>
      </c>
    </row>
    <row r="220" spans="1:13" x14ac:dyDescent="0.2">
      <c r="A220" s="8" t="s">
        <v>521</v>
      </c>
      <c r="B220" s="8" t="s">
        <v>522</v>
      </c>
      <c r="C220" s="16">
        <v>218</v>
      </c>
      <c r="D220" s="16">
        <v>324</v>
      </c>
      <c r="E220" s="17" t="s">
        <v>251</v>
      </c>
      <c r="F220" s="16">
        <v>46</v>
      </c>
      <c r="G220" s="16">
        <v>0</v>
      </c>
      <c r="H220" s="16">
        <v>56</v>
      </c>
      <c r="I220" s="16">
        <v>0</v>
      </c>
      <c r="J220" s="16">
        <v>102</v>
      </c>
      <c r="K220" s="16">
        <v>0</v>
      </c>
      <c r="L220" s="16">
        <v>39</v>
      </c>
      <c r="M220" s="9" t="s">
        <v>407</v>
      </c>
    </row>
    <row r="221" spans="1:13" x14ac:dyDescent="0.2">
      <c r="A221" s="10" t="s">
        <v>521</v>
      </c>
      <c r="B221" s="10" t="s">
        <v>522</v>
      </c>
      <c r="C221" s="18">
        <v>219</v>
      </c>
      <c r="D221" s="18">
        <v>325</v>
      </c>
      <c r="E221" s="19" t="s">
        <v>252</v>
      </c>
      <c r="F221" s="18">
        <v>25</v>
      </c>
      <c r="G221" s="18">
        <v>0</v>
      </c>
      <c r="H221" s="18">
        <v>33</v>
      </c>
      <c r="I221" s="18">
        <v>0</v>
      </c>
      <c r="J221" s="18">
        <v>58</v>
      </c>
      <c r="K221" s="18">
        <v>0</v>
      </c>
      <c r="L221" s="18">
        <v>26</v>
      </c>
      <c r="M221" s="7" t="s">
        <v>407</v>
      </c>
    </row>
    <row r="222" spans="1:13" x14ac:dyDescent="0.2">
      <c r="A222" s="8" t="s">
        <v>521</v>
      </c>
      <c r="B222" s="8" t="s">
        <v>522</v>
      </c>
      <c r="C222" s="16">
        <v>220</v>
      </c>
      <c r="D222" s="16">
        <v>327</v>
      </c>
      <c r="E222" s="17" t="s">
        <v>253</v>
      </c>
      <c r="F222" s="16">
        <v>120</v>
      </c>
      <c r="G222" s="16">
        <v>0</v>
      </c>
      <c r="H222" s="16">
        <v>136</v>
      </c>
      <c r="I222" s="16">
        <v>0</v>
      </c>
      <c r="J222" s="16">
        <v>256</v>
      </c>
      <c r="K222" s="16">
        <v>0</v>
      </c>
      <c r="L222" s="16">
        <v>105</v>
      </c>
      <c r="M222" s="9" t="s">
        <v>407</v>
      </c>
    </row>
    <row r="223" spans="1:13" x14ac:dyDescent="0.2">
      <c r="A223" s="10" t="s">
        <v>521</v>
      </c>
      <c r="B223" s="10" t="s">
        <v>522</v>
      </c>
      <c r="C223" s="18">
        <v>221</v>
      </c>
      <c r="D223" s="18">
        <v>328</v>
      </c>
      <c r="E223" s="19" t="s">
        <v>254</v>
      </c>
      <c r="F223" s="18">
        <v>27</v>
      </c>
      <c r="G223" s="18">
        <v>0</v>
      </c>
      <c r="H223" s="18">
        <v>27</v>
      </c>
      <c r="I223" s="18">
        <v>0</v>
      </c>
      <c r="J223" s="18">
        <v>54</v>
      </c>
      <c r="K223" s="18">
        <v>0</v>
      </c>
      <c r="L223" s="18">
        <v>28</v>
      </c>
      <c r="M223" s="7" t="s">
        <v>407</v>
      </c>
    </row>
    <row r="224" spans="1:13" x14ac:dyDescent="0.2">
      <c r="A224" s="8" t="s">
        <v>521</v>
      </c>
      <c r="B224" s="8" t="s">
        <v>522</v>
      </c>
      <c r="C224" s="16">
        <v>222</v>
      </c>
      <c r="D224" s="16">
        <v>329</v>
      </c>
      <c r="E224" s="17" t="s">
        <v>255</v>
      </c>
      <c r="F224" s="16">
        <v>35</v>
      </c>
      <c r="G224" s="16">
        <v>0</v>
      </c>
      <c r="H224" s="16">
        <v>46</v>
      </c>
      <c r="I224" s="16">
        <v>2</v>
      </c>
      <c r="J224" s="16">
        <v>81</v>
      </c>
      <c r="K224" s="16">
        <v>2</v>
      </c>
      <c r="L224" s="16">
        <v>30</v>
      </c>
      <c r="M224" s="9" t="s">
        <v>407</v>
      </c>
    </row>
    <row r="225" spans="1:13" x14ac:dyDescent="0.2">
      <c r="A225" s="10" t="s">
        <v>521</v>
      </c>
      <c r="B225" s="10" t="s">
        <v>522</v>
      </c>
      <c r="C225" s="18">
        <v>223</v>
      </c>
      <c r="D225" s="18">
        <v>331</v>
      </c>
      <c r="E225" s="19" t="s">
        <v>256</v>
      </c>
      <c r="F225" s="18">
        <v>32</v>
      </c>
      <c r="G225" s="18">
        <v>0</v>
      </c>
      <c r="H225" s="18">
        <v>24</v>
      </c>
      <c r="I225" s="18">
        <v>0</v>
      </c>
      <c r="J225" s="18">
        <v>56</v>
      </c>
      <c r="K225" s="18">
        <v>0</v>
      </c>
      <c r="L225" s="18">
        <v>26</v>
      </c>
      <c r="M225" s="7" t="s">
        <v>407</v>
      </c>
    </row>
    <row r="226" spans="1:13" x14ac:dyDescent="0.2">
      <c r="A226" s="8" t="s">
        <v>521</v>
      </c>
      <c r="B226" s="8" t="s">
        <v>522</v>
      </c>
      <c r="C226" s="16">
        <v>224</v>
      </c>
      <c r="D226" s="16">
        <v>332</v>
      </c>
      <c r="E226" s="17" t="s">
        <v>257</v>
      </c>
      <c r="F226" s="16">
        <v>68</v>
      </c>
      <c r="G226" s="16">
        <v>0</v>
      </c>
      <c r="H226" s="16">
        <v>80</v>
      </c>
      <c r="I226" s="16">
        <v>0</v>
      </c>
      <c r="J226" s="16">
        <v>148</v>
      </c>
      <c r="K226" s="16">
        <v>0</v>
      </c>
      <c r="L226" s="16">
        <v>61</v>
      </c>
      <c r="M226" s="9" t="s">
        <v>407</v>
      </c>
    </row>
    <row r="227" spans="1:13" x14ac:dyDescent="0.2">
      <c r="A227" s="10" t="s">
        <v>521</v>
      </c>
      <c r="B227" s="10" t="s">
        <v>522</v>
      </c>
      <c r="C227" s="18">
        <v>225</v>
      </c>
      <c r="D227" s="18">
        <v>333</v>
      </c>
      <c r="E227" s="19" t="s">
        <v>258</v>
      </c>
      <c r="F227" s="18">
        <v>90</v>
      </c>
      <c r="G227" s="18">
        <v>0</v>
      </c>
      <c r="H227" s="18">
        <v>86</v>
      </c>
      <c r="I227" s="18">
        <v>0</v>
      </c>
      <c r="J227" s="18">
        <v>176</v>
      </c>
      <c r="K227" s="18">
        <v>0</v>
      </c>
      <c r="L227" s="18">
        <v>76</v>
      </c>
      <c r="M227" s="7" t="s">
        <v>407</v>
      </c>
    </row>
    <row r="228" spans="1:13" x14ac:dyDescent="0.2">
      <c r="A228" s="8" t="s">
        <v>521</v>
      </c>
      <c r="B228" s="8" t="s">
        <v>522</v>
      </c>
      <c r="C228" s="16">
        <v>226</v>
      </c>
      <c r="D228" s="16">
        <v>334</v>
      </c>
      <c r="E228" s="17" t="s">
        <v>259</v>
      </c>
      <c r="F228" s="16">
        <v>65</v>
      </c>
      <c r="G228" s="16">
        <v>0</v>
      </c>
      <c r="H228" s="16">
        <v>57</v>
      </c>
      <c r="I228" s="16">
        <v>0</v>
      </c>
      <c r="J228" s="16">
        <v>122</v>
      </c>
      <c r="K228" s="16">
        <v>0</v>
      </c>
      <c r="L228" s="16">
        <v>62</v>
      </c>
      <c r="M228" s="9" t="s">
        <v>407</v>
      </c>
    </row>
    <row r="229" spans="1:13" x14ac:dyDescent="0.2">
      <c r="A229" s="10" t="s">
        <v>521</v>
      </c>
      <c r="B229" s="10" t="s">
        <v>522</v>
      </c>
      <c r="C229" s="18">
        <v>227</v>
      </c>
      <c r="D229" s="18">
        <v>335</v>
      </c>
      <c r="E229" s="19" t="s">
        <v>260</v>
      </c>
      <c r="F229" s="18">
        <v>80</v>
      </c>
      <c r="G229" s="18">
        <v>0</v>
      </c>
      <c r="H229" s="18">
        <v>80</v>
      </c>
      <c r="I229" s="18">
        <v>2</v>
      </c>
      <c r="J229" s="18">
        <v>160</v>
      </c>
      <c r="K229" s="18">
        <v>2</v>
      </c>
      <c r="L229" s="18">
        <v>72</v>
      </c>
      <c r="M229" s="7" t="s">
        <v>407</v>
      </c>
    </row>
    <row r="230" spans="1:13" x14ac:dyDescent="0.2">
      <c r="A230" s="8" t="s">
        <v>521</v>
      </c>
      <c r="B230" s="8" t="s">
        <v>522</v>
      </c>
      <c r="C230" s="16">
        <v>228</v>
      </c>
      <c r="D230" s="16">
        <v>336</v>
      </c>
      <c r="E230" s="17" t="s">
        <v>261</v>
      </c>
      <c r="F230" s="16">
        <v>89</v>
      </c>
      <c r="G230" s="16">
        <v>0</v>
      </c>
      <c r="H230" s="16">
        <v>86</v>
      </c>
      <c r="I230" s="16">
        <v>0</v>
      </c>
      <c r="J230" s="16">
        <v>175</v>
      </c>
      <c r="K230" s="16">
        <v>0</v>
      </c>
      <c r="L230" s="16">
        <v>78</v>
      </c>
      <c r="M230" s="9" t="s">
        <v>407</v>
      </c>
    </row>
    <row r="231" spans="1:13" x14ac:dyDescent="0.2">
      <c r="A231" s="10" t="s">
        <v>521</v>
      </c>
      <c r="B231" s="10" t="s">
        <v>522</v>
      </c>
      <c r="C231" s="18">
        <v>229</v>
      </c>
      <c r="D231" s="18">
        <v>338</v>
      </c>
      <c r="E231" s="19" t="s">
        <v>164</v>
      </c>
      <c r="F231" s="18">
        <v>28</v>
      </c>
      <c r="G231" s="18">
        <v>0</v>
      </c>
      <c r="H231" s="18">
        <v>26</v>
      </c>
      <c r="I231" s="18">
        <v>0</v>
      </c>
      <c r="J231" s="18">
        <v>54</v>
      </c>
      <c r="K231" s="18">
        <v>0</v>
      </c>
      <c r="L231" s="18">
        <v>21</v>
      </c>
      <c r="M231" s="7" t="s">
        <v>407</v>
      </c>
    </row>
    <row r="232" spans="1:13" x14ac:dyDescent="0.2">
      <c r="A232" s="8" t="s">
        <v>521</v>
      </c>
      <c r="B232" s="8" t="s">
        <v>522</v>
      </c>
      <c r="C232" s="16">
        <v>230</v>
      </c>
      <c r="D232" s="16">
        <v>339</v>
      </c>
      <c r="E232" s="17" t="s">
        <v>262</v>
      </c>
      <c r="F232" s="16">
        <v>14</v>
      </c>
      <c r="G232" s="16">
        <v>0</v>
      </c>
      <c r="H232" s="16">
        <v>19</v>
      </c>
      <c r="I232" s="16">
        <v>0</v>
      </c>
      <c r="J232" s="16">
        <v>33</v>
      </c>
      <c r="K232" s="16">
        <v>0</v>
      </c>
      <c r="L232" s="16">
        <v>17</v>
      </c>
      <c r="M232" s="9" t="s">
        <v>407</v>
      </c>
    </row>
    <row r="233" spans="1:13" x14ac:dyDescent="0.2">
      <c r="A233" s="10" t="s">
        <v>521</v>
      </c>
      <c r="B233" s="10" t="s">
        <v>522</v>
      </c>
      <c r="C233" s="18">
        <v>231</v>
      </c>
      <c r="D233" s="18">
        <v>340</v>
      </c>
      <c r="E233" s="19" t="s">
        <v>263</v>
      </c>
      <c r="F233" s="18">
        <v>42</v>
      </c>
      <c r="G233" s="18">
        <v>0</v>
      </c>
      <c r="H233" s="18">
        <v>39</v>
      </c>
      <c r="I233" s="18">
        <v>0</v>
      </c>
      <c r="J233" s="18">
        <v>81</v>
      </c>
      <c r="K233" s="18">
        <v>0</v>
      </c>
      <c r="L233" s="18">
        <v>35</v>
      </c>
      <c r="M233" s="7" t="s">
        <v>407</v>
      </c>
    </row>
    <row r="234" spans="1:13" x14ac:dyDescent="0.2">
      <c r="A234" s="8" t="s">
        <v>521</v>
      </c>
      <c r="B234" s="8" t="s">
        <v>522</v>
      </c>
      <c r="C234" s="16">
        <v>232</v>
      </c>
      <c r="D234" s="16">
        <v>341</v>
      </c>
      <c r="E234" s="17" t="s">
        <v>264</v>
      </c>
      <c r="F234" s="16">
        <v>48</v>
      </c>
      <c r="G234" s="16">
        <v>0</v>
      </c>
      <c r="H234" s="16">
        <v>55</v>
      </c>
      <c r="I234" s="16">
        <v>0</v>
      </c>
      <c r="J234" s="16">
        <v>103</v>
      </c>
      <c r="K234" s="16">
        <v>0</v>
      </c>
      <c r="L234" s="16">
        <v>44</v>
      </c>
      <c r="M234" s="9" t="s">
        <v>407</v>
      </c>
    </row>
    <row r="235" spans="1:13" x14ac:dyDescent="0.2">
      <c r="A235" s="10" t="s">
        <v>521</v>
      </c>
      <c r="B235" s="10" t="s">
        <v>522</v>
      </c>
      <c r="C235" s="18">
        <v>233</v>
      </c>
      <c r="D235" s="18">
        <v>343</v>
      </c>
      <c r="E235" s="19" t="s">
        <v>265</v>
      </c>
      <c r="F235" s="18">
        <v>22</v>
      </c>
      <c r="G235" s="18">
        <v>0</v>
      </c>
      <c r="H235" s="18">
        <v>18</v>
      </c>
      <c r="I235" s="18">
        <v>0</v>
      </c>
      <c r="J235" s="18">
        <v>40</v>
      </c>
      <c r="K235" s="18">
        <v>0</v>
      </c>
      <c r="L235" s="18">
        <v>19</v>
      </c>
      <c r="M235" s="7" t="s">
        <v>407</v>
      </c>
    </row>
    <row r="236" spans="1:13" x14ac:dyDescent="0.2">
      <c r="A236" s="8" t="s">
        <v>521</v>
      </c>
      <c r="B236" s="8" t="s">
        <v>522</v>
      </c>
      <c r="C236" s="16">
        <v>234</v>
      </c>
      <c r="D236" s="16">
        <v>344</v>
      </c>
      <c r="E236" s="17" t="s">
        <v>266</v>
      </c>
      <c r="F236" s="16">
        <v>0</v>
      </c>
      <c r="G236" s="16">
        <v>0</v>
      </c>
      <c r="H236" s="16">
        <v>0</v>
      </c>
      <c r="I236" s="16">
        <v>0</v>
      </c>
      <c r="J236" s="16">
        <v>0</v>
      </c>
      <c r="K236" s="16">
        <v>0</v>
      </c>
      <c r="L236" s="16">
        <v>0</v>
      </c>
      <c r="M236" s="9" t="s">
        <v>407</v>
      </c>
    </row>
    <row r="237" spans="1:13" x14ac:dyDescent="0.2">
      <c r="A237" s="10" t="s">
        <v>521</v>
      </c>
      <c r="B237" s="10" t="s">
        <v>522</v>
      </c>
      <c r="C237" s="18">
        <v>235</v>
      </c>
      <c r="D237" s="18">
        <v>345</v>
      </c>
      <c r="E237" s="19" t="s">
        <v>267</v>
      </c>
      <c r="F237" s="18">
        <v>1</v>
      </c>
      <c r="G237" s="18">
        <v>0</v>
      </c>
      <c r="H237" s="18">
        <v>1</v>
      </c>
      <c r="I237" s="18">
        <v>0</v>
      </c>
      <c r="J237" s="18">
        <v>2</v>
      </c>
      <c r="K237" s="18">
        <v>0</v>
      </c>
      <c r="L237" s="18">
        <v>1</v>
      </c>
      <c r="M237" s="7" t="s">
        <v>407</v>
      </c>
    </row>
    <row r="238" spans="1:13" x14ac:dyDescent="0.2">
      <c r="A238" s="8" t="s">
        <v>521</v>
      </c>
      <c r="B238" s="8" t="s">
        <v>522</v>
      </c>
      <c r="C238" s="16">
        <v>236</v>
      </c>
      <c r="D238" s="16">
        <v>346</v>
      </c>
      <c r="E238" s="17" t="s">
        <v>268</v>
      </c>
      <c r="F238" s="16">
        <v>2</v>
      </c>
      <c r="G238" s="16">
        <v>0</v>
      </c>
      <c r="H238" s="16">
        <v>3</v>
      </c>
      <c r="I238" s="16">
        <v>0</v>
      </c>
      <c r="J238" s="16">
        <v>5</v>
      </c>
      <c r="K238" s="16">
        <v>0</v>
      </c>
      <c r="L238" s="16">
        <v>2</v>
      </c>
      <c r="M238" s="9" t="s">
        <v>407</v>
      </c>
    </row>
    <row r="239" spans="1:13" x14ac:dyDescent="0.2">
      <c r="A239" s="10" t="s">
        <v>521</v>
      </c>
      <c r="B239" s="10" t="s">
        <v>522</v>
      </c>
      <c r="C239" s="18">
        <v>237</v>
      </c>
      <c r="D239" s="18">
        <v>347</v>
      </c>
      <c r="E239" s="19" t="s">
        <v>269</v>
      </c>
      <c r="F239" s="18">
        <v>1</v>
      </c>
      <c r="G239" s="18">
        <v>0</v>
      </c>
      <c r="H239" s="18">
        <v>3</v>
      </c>
      <c r="I239" s="18">
        <v>0</v>
      </c>
      <c r="J239" s="18">
        <v>4</v>
      </c>
      <c r="K239" s="18">
        <v>0</v>
      </c>
      <c r="L239" s="18">
        <v>2</v>
      </c>
      <c r="M239" s="7" t="s">
        <v>407</v>
      </c>
    </row>
    <row r="240" spans="1:13" x14ac:dyDescent="0.2">
      <c r="A240" s="8" t="s">
        <v>521</v>
      </c>
      <c r="B240" s="8" t="s">
        <v>522</v>
      </c>
      <c r="C240" s="16">
        <v>238</v>
      </c>
      <c r="D240" s="16">
        <v>348</v>
      </c>
      <c r="E240" s="17" t="s">
        <v>270</v>
      </c>
      <c r="F240" s="16">
        <v>44</v>
      </c>
      <c r="G240" s="16">
        <v>0</v>
      </c>
      <c r="H240" s="16">
        <v>40</v>
      </c>
      <c r="I240" s="16">
        <v>0</v>
      </c>
      <c r="J240" s="16">
        <v>84</v>
      </c>
      <c r="K240" s="16">
        <v>0</v>
      </c>
      <c r="L240" s="16">
        <v>36</v>
      </c>
      <c r="M240" s="9" t="s">
        <v>407</v>
      </c>
    </row>
    <row r="241" spans="1:13" x14ac:dyDescent="0.2">
      <c r="A241" s="10" t="s">
        <v>521</v>
      </c>
      <c r="B241" s="10" t="s">
        <v>522</v>
      </c>
      <c r="C241" s="18">
        <v>239</v>
      </c>
      <c r="D241" s="18">
        <v>349</v>
      </c>
      <c r="E241" s="19" t="s">
        <v>271</v>
      </c>
      <c r="F241" s="18">
        <v>0</v>
      </c>
      <c r="G241" s="18">
        <v>0</v>
      </c>
      <c r="H241" s="18">
        <v>0</v>
      </c>
      <c r="I241" s="18">
        <v>0</v>
      </c>
      <c r="J241" s="18">
        <v>0</v>
      </c>
      <c r="K241" s="18">
        <v>0</v>
      </c>
      <c r="L241" s="18">
        <v>0</v>
      </c>
      <c r="M241" s="7" t="s">
        <v>407</v>
      </c>
    </row>
    <row r="242" spans="1:13" x14ac:dyDescent="0.2">
      <c r="A242" s="8" t="s">
        <v>521</v>
      </c>
      <c r="B242" s="8" t="s">
        <v>522</v>
      </c>
      <c r="C242" s="16">
        <v>240</v>
      </c>
      <c r="D242" s="16">
        <v>250</v>
      </c>
      <c r="E242" s="17" t="s">
        <v>272</v>
      </c>
      <c r="F242" s="16">
        <v>100</v>
      </c>
      <c r="G242" s="16">
        <v>0</v>
      </c>
      <c r="H242" s="16">
        <v>105</v>
      </c>
      <c r="I242" s="16">
        <v>0</v>
      </c>
      <c r="J242" s="16">
        <v>205</v>
      </c>
      <c r="K242" s="16">
        <v>0</v>
      </c>
      <c r="L242" s="16">
        <v>90</v>
      </c>
      <c r="M242" s="9" t="s">
        <v>408</v>
      </c>
    </row>
    <row r="243" spans="1:13" x14ac:dyDescent="0.2">
      <c r="A243" s="10" t="s">
        <v>521</v>
      </c>
      <c r="B243" s="10" t="s">
        <v>522</v>
      </c>
      <c r="C243" s="18">
        <v>241</v>
      </c>
      <c r="D243" s="18">
        <v>251</v>
      </c>
      <c r="E243" s="19" t="s">
        <v>273</v>
      </c>
      <c r="F243" s="18">
        <v>51</v>
      </c>
      <c r="G243" s="18">
        <v>0</v>
      </c>
      <c r="H243" s="18">
        <v>51</v>
      </c>
      <c r="I243" s="18">
        <v>0</v>
      </c>
      <c r="J243" s="18">
        <v>102</v>
      </c>
      <c r="K243" s="18">
        <v>0</v>
      </c>
      <c r="L243" s="18">
        <v>43</v>
      </c>
      <c r="M243" s="7" t="s">
        <v>408</v>
      </c>
    </row>
    <row r="244" spans="1:13" x14ac:dyDescent="0.2">
      <c r="A244" s="8" t="s">
        <v>521</v>
      </c>
      <c r="B244" s="8" t="s">
        <v>522</v>
      </c>
      <c r="C244" s="16">
        <v>242</v>
      </c>
      <c r="D244" s="16">
        <v>252</v>
      </c>
      <c r="E244" s="17" t="s">
        <v>274</v>
      </c>
      <c r="F244" s="16">
        <v>74</v>
      </c>
      <c r="G244" s="16">
        <v>0</v>
      </c>
      <c r="H244" s="16">
        <v>91</v>
      </c>
      <c r="I244" s="16">
        <v>0</v>
      </c>
      <c r="J244" s="16">
        <v>165</v>
      </c>
      <c r="K244" s="16">
        <v>0</v>
      </c>
      <c r="L244" s="16">
        <v>68</v>
      </c>
      <c r="M244" s="9" t="s">
        <v>408</v>
      </c>
    </row>
    <row r="245" spans="1:13" x14ac:dyDescent="0.2">
      <c r="A245" s="10" t="s">
        <v>521</v>
      </c>
      <c r="B245" s="10" t="s">
        <v>522</v>
      </c>
      <c r="C245" s="18">
        <v>243</v>
      </c>
      <c r="D245" s="18">
        <v>253</v>
      </c>
      <c r="E245" s="19" t="s">
        <v>275</v>
      </c>
      <c r="F245" s="18">
        <v>88</v>
      </c>
      <c r="G245" s="18">
        <v>0</v>
      </c>
      <c r="H245" s="18">
        <v>86</v>
      </c>
      <c r="I245" s="18">
        <v>2</v>
      </c>
      <c r="J245" s="18">
        <v>174</v>
      </c>
      <c r="K245" s="18">
        <v>2</v>
      </c>
      <c r="L245" s="18">
        <v>86</v>
      </c>
      <c r="M245" s="7" t="s">
        <v>408</v>
      </c>
    </row>
    <row r="246" spans="1:13" x14ac:dyDescent="0.2">
      <c r="A246" s="8" t="s">
        <v>521</v>
      </c>
      <c r="B246" s="8" t="s">
        <v>522</v>
      </c>
      <c r="C246" s="16">
        <v>244</v>
      </c>
      <c r="D246" s="16">
        <v>254</v>
      </c>
      <c r="E246" s="17" t="s">
        <v>276</v>
      </c>
      <c r="F246" s="16">
        <v>45</v>
      </c>
      <c r="G246" s="16">
        <v>0</v>
      </c>
      <c r="H246" s="16">
        <v>56</v>
      </c>
      <c r="I246" s="16">
        <v>1</v>
      </c>
      <c r="J246" s="16">
        <v>101</v>
      </c>
      <c r="K246" s="16">
        <v>1</v>
      </c>
      <c r="L246" s="16">
        <v>49</v>
      </c>
      <c r="M246" s="9" t="s">
        <v>408</v>
      </c>
    </row>
    <row r="247" spans="1:13" x14ac:dyDescent="0.2">
      <c r="A247" s="10" t="s">
        <v>521</v>
      </c>
      <c r="B247" s="10" t="s">
        <v>522</v>
      </c>
      <c r="C247" s="18">
        <v>245</v>
      </c>
      <c r="D247" s="18">
        <v>255</v>
      </c>
      <c r="E247" s="19" t="s">
        <v>468</v>
      </c>
      <c r="F247" s="18">
        <v>16</v>
      </c>
      <c r="G247" s="18">
        <v>0</v>
      </c>
      <c r="H247" s="18">
        <v>11</v>
      </c>
      <c r="I247" s="18">
        <v>0</v>
      </c>
      <c r="J247" s="18">
        <v>27</v>
      </c>
      <c r="K247" s="18">
        <v>0</v>
      </c>
      <c r="L247" s="18">
        <v>17</v>
      </c>
      <c r="M247" s="7" t="s">
        <v>408</v>
      </c>
    </row>
    <row r="248" spans="1:13" x14ac:dyDescent="0.2">
      <c r="A248" s="8" t="s">
        <v>521</v>
      </c>
      <c r="B248" s="8" t="s">
        <v>522</v>
      </c>
      <c r="C248" s="16">
        <v>246</v>
      </c>
      <c r="D248" s="16">
        <v>256</v>
      </c>
      <c r="E248" s="17" t="s">
        <v>277</v>
      </c>
      <c r="F248" s="16">
        <v>11</v>
      </c>
      <c r="G248" s="16">
        <v>0</v>
      </c>
      <c r="H248" s="16">
        <v>11</v>
      </c>
      <c r="I248" s="16">
        <v>0</v>
      </c>
      <c r="J248" s="16">
        <v>22</v>
      </c>
      <c r="K248" s="16">
        <v>0</v>
      </c>
      <c r="L248" s="16">
        <v>12</v>
      </c>
      <c r="M248" s="9" t="s">
        <v>408</v>
      </c>
    </row>
    <row r="249" spans="1:13" x14ac:dyDescent="0.2">
      <c r="A249" s="10" t="s">
        <v>521</v>
      </c>
      <c r="B249" s="10" t="s">
        <v>522</v>
      </c>
      <c r="C249" s="18">
        <v>247</v>
      </c>
      <c r="D249" s="18">
        <v>257</v>
      </c>
      <c r="E249" s="19" t="s">
        <v>469</v>
      </c>
      <c r="F249" s="18">
        <v>52</v>
      </c>
      <c r="G249" s="18">
        <v>0</v>
      </c>
      <c r="H249" s="18">
        <v>59</v>
      </c>
      <c r="I249" s="18">
        <v>0</v>
      </c>
      <c r="J249" s="18">
        <v>111</v>
      </c>
      <c r="K249" s="18">
        <v>0</v>
      </c>
      <c r="L249" s="18">
        <v>47</v>
      </c>
      <c r="M249" s="7" t="s">
        <v>408</v>
      </c>
    </row>
    <row r="250" spans="1:13" x14ac:dyDescent="0.2">
      <c r="A250" s="8" t="s">
        <v>521</v>
      </c>
      <c r="B250" s="8" t="s">
        <v>522</v>
      </c>
      <c r="C250" s="16">
        <v>248</v>
      </c>
      <c r="D250" s="16">
        <v>258</v>
      </c>
      <c r="E250" s="17" t="s">
        <v>278</v>
      </c>
      <c r="F250" s="16">
        <v>42</v>
      </c>
      <c r="G250" s="16">
        <v>0</v>
      </c>
      <c r="H250" s="16">
        <v>45</v>
      </c>
      <c r="I250" s="16">
        <v>1</v>
      </c>
      <c r="J250" s="16">
        <v>87</v>
      </c>
      <c r="K250" s="16">
        <v>1</v>
      </c>
      <c r="L250" s="16">
        <v>40</v>
      </c>
      <c r="M250" s="9" t="s">
        <v>408</v>
      </c>
    </row>
    <row r="251" spans="1:13" x14ac:dyDescent="0.2">
      <c r="A251" s="10" t="s">
        <v>521</v>
      </c>
      <c r="B251" s="10" t="s">
        <v>522</v>
      </c>
      <c r="C251" s="18">
        <v>249</v>
      </c>
      <c r="D251" s="18">
        <v>259</v>
      </c>
      <c r="E251" s="19" t="s">
        <v>470</v>
      </c>
      <c r="F251" s="18">
        <v>56</v>
      </c>
      <c r="G251" s="18">
        <v>0</v>
      </c>
      <c r="H251" s="18">
        <v>62</v>
      </c>
      <c r="I251" s="18">
        <v>0</v>
      </c>
      <c r="J251" s="18">
        <v>118</v>
      </c>
      <c r="K251" s="18">
        <v>0</v>
      </c>
      <c r="L251" s="18">
        <v>43</v>
      </c>
      <c r="M251" s="7" t="s">
        <v>408</v>
      </c>
    </row>
    <row r="252" spans="1:13" x14ac:dyDescent="0.2">
      <c r="A252" s="8" t="s">
        <v>521</v>
      </c>
      <c r="B252" s="8" t="s">
        <v>522</v>
      </c>
      <c r="C252" s="16">
        <v>250</v>
      </c>
      <c r="D252" s="16">
        <v>270</v>
      </c>
      <c r="E252" s="17" t="s">
        <v>279</v>
      </c>
      <c r="F252" s="16">
        <v>30</v>
      </c>
      <c r="G252" s="16">
        <v>0</v>
      </c>
      <c r="H252" s="16">
        <v>29</v>
      </c>
      <c r="I252" s="16">
        <v>0</v>
      </c>
      <c r="J252" s="16">
        <v>59</v>
      </c>
      <c r="K252" s="16">
        <v>0</v>
      </c>
      <c r="L252" s="16">
        <v>33</v>
      </c>
      <c r="M252" s="9" t="s">
        <v>409</v>
      </c>
    </row>
    <row r="253" spans="1:13" x14ac:dyDescent="0.2">
      <c r="A253" s="10" t="s">
        <v>521</v>
      </c>
      <c r="B253" s="10" t="s">
        <v>522</v>
      </c>
      <c r="C253" s="18">
        <v>251</v>
      </c>
      <c r="D253" s="18">
        <v>271</v>
      </c>
      <c r="E253" s="19" t="s">
        <v>280</v>
      </c>
      <c r="F253" s="18">
        <v>25</v>
      </c>
      <c r="G253" s="18">
        <v>0</v>
      </c>
      <c r="H253" s="18">
        <v>29</v>
      </c>
      <c r="I253" s="18">
        <v>0</v>
      </c>
      <c r="J253" s="18">
        <v>54</v>
      </c>
      <c r="K253" s="18">
        <v>0</v>
      </c>
      <c r="L253" s="18">
        <v>23</v>
      </c>
      <c r="M253" s="7" t="s">
        <v>409</v>
      </c>
    </row>
    <row r="254" spans="1:13" x14ac:dyDescent="0.2">
      <c r="A254" s="8" t="s">
        <v>521</v>
      </c>
      <c r="B254" s="8" t="s">
        <v>522</v>
      </c>
      <c r="C254" s="16">
        <v>252</v>
      </c>
      <c r="D254" s="16">
        <v>272</v>
      </c>
      <c r="E254" s="17" t="s">
        <v>281</v>
      </c>
      <c r="F254" s="16">
        <v>33</v>
      </c>
      <c r="G254" s="16">
        <v>0</v>
      </c>
      <c r="H254" s="16">
        <v>33</v>
      </c>
      <c r="I254" s="16">
        <v>0</v>
      </c>
      <c r="J254" s="16">
        <v>66</v>
      </c>
      <c r="K254" s="16">
        <v>0</v>
      </c>
      <c r="L254" s="16">
        <v>28</v>
      </c>
      <c r="M254" s="9" t="s">
        <v>409</v>
      </c>
    </row>
    <row r="255" spans="1:13" x14ac:dyDescent="0.2">
      <c r="A255" s="10" t="s">
        <v>521</v>
      </c>
      <c r="B255" s="10" t="s">
        <v>522</v>
      </c>
      <c r="C255" s="18">
        <v>253</v>
      </c>
      <c r="D255" s="18">
        <v>273</v>
      </c>
      <c r="E255" s="19" t="s">
        <v>282</v>
      </c>
      <c r="F255" s="18">
        <v>32</v>
      </c>
      <c r="G255" s="18">
        <v>0</v>
      </c>
      <c r="H255" s="18">
        <v>35</v>
      </c>
      <c r="I255" s="18">
        <v>0</v>
      </c>
      <c r="J255" s="18">
        <v>67</v>
      </c>
      <c r="K255" s="18">
        <v>0</v>
      </c>
      <c r="L255" s="18">
        <v>39</v>
      </c>
      <c r="M255" s="7" t="s">
        <v>409</v>
      </c>
    </row>
    <row r="256" spans="1:13" x14ac:dyDescent="0.2">
      <c r="A256" s="8" t="s">
        <v>521</v>
      </c>
      <c r="B256" s="8" t="s">
        <v>522</v>
      </c>
      <c r="C256" s="16">
        <v>254</v>
      </c>
      <c r="D256" s="16">
        <v>274</v>
      </c>
      <c r="E256" s="17" t="s">
        <v>283</v>
      </c>
      <c r="F256" s="16">
        <v>47</v>
      </c>
      <c r="G256" s="16">
        <v>0</v>
      </c>
      <c r="H256" s="16">
        <v>48</v>
      </c>
      <c r="I256" s="16">
        <v>0</v>
      </c>
      <c r="J256" s="16">
        <v>95</v>
      </c>
      <c r="K256" s="16">
        <v>0</v>
      </c>
      <c r="L256" s="16">
        <v>42</v>
      </c>
      <c r="M256" s="9" t="s">
        <v>409</v>
      </c>
    </row>
    <row r="257" spans="1:13" x14ac:dyDescent="0.2">
      <c r="A257" s="10" t="s">
        <v>521</v>
      </c>
      <c r="B257" s="10" t="s">
        <v>522</v>
      </c>
      <c r="C257" s="18">
        <v>255</v>
      </c>
      <c r="D257" s="18">
        <v>275</v>
      </c>
      <c r="E257" s="19" t="s">
        <v>284</v>
      </c>
      <c r="F257" s="18">
        <v>26</v>
      </c>
      <c r="G257" s="18">
        <v>0</v>
      </c>
      <c r="H257" s="18">
        <v>27</v>
      </c>
      <c r="I257" s="18">
        <v>0</v>
      </c>
      <c r="J257" s="18">
        <v>53</v>
      </c>
      <c r="K257" s="18">
        <v>0</v>
      </c>
      <c r="L257" s="18">
        <v>29</v>
      </c>
      <c r="M257" s="7" t="s">
        <v>409</v>
      </c>
    </row>
    <row r="258" spans="1:13" x14ac:dyDescent="0.2">
      <c r="A258" s="8" t="s">
        <v>521</v>
      </c>
      <c r="B258" s="8" t="s">
        <v>522</v>
      </c>
      <c r="C258" s="16">
        <v>256</v>
      </c>
      <c r="D258" s="16">
        <v>276</v>
      </c>
      <c r="E258" s="17" t="s">
        <v>285</v>
      </c>
      <c r="F258" s="16">
        <v>88</v>
      </c>
      <c r="G258" s="16">
        <v>2</v>
      </c>
      <c r="H258" s="16">
        <v>87</v>
      </c>
      <c r="I258" s="16">
        <v>0</v>
      </c>
      <c r="J258" s="16">
        <v>175</v>
      </c>
      <c r="K258" s="16">
        <v>2</v>
      </c>
      <c r="L258" s="16">
        <v>85</v>
      </c>
      <c r="M258" s="9" t="s">
        <v>409</v>
      </c>
    </row>
    <row r="259" spans="1:13" x14ac:dyDescent="0.2">
      <c r="A259" s="10" t="s">
        <v>521</v>
      </c>
      <c r="B259" s="10" t="s">
        <v>522</v>
      </c>
      <c r="C259" s="18">
        <v>257</v>
      </c>
      <c r="D259" s="18">
        <v>277</v>
      </c>
      <c r="E259" s="19" t="s">
        <v>286</v>
      </c>
      <c r="F259" s="18">
        <v>46</v>
      </c>
      <c r="G259" s="18">
        <v>0</v>
      </c>
      <c r="H259" s="18">
        <v>45</v>
      </c>
      <c r="I259" s="18">
        <v>0</v>
      </c>
      <c r="J259" s="18">
        <v>91</v>
      </c>
      <c r="K259" s="18">
        <v>0</v>
      </c>
      <c r="L259" s="18">
        <v>49</v>
      </c>
      <c r="M259" s="7" t="s">
        <v>409</v>
      </c>
    </row>
    <row r="260" spans="1:13" x14ac:dyDescent="0.2">
      <c r="A260" s="8" t="s">
        <v>521</v>
      </c>
      <c r="B260" s="8" t="s">
        <v>522</v>
      </c>
      <c r="C260" s="16">
        <v>258</v>
      </c>
      <c r="D260" s="16">
        <v>278</v>
      </c>
      <c r="E260" s="17" t="s">
        <v>287</v>
      </c>
      <c r="F260" s="16">
        <v>87</v>
      </c>
      <c r="G260" s="16">
        <v>1</v>
      </c>
      <c r="H260" s="16">
        <v>73</v>
      </c>
      <c r="I260" s="16">
        <v>1</v>
      </c>
      <c r="J260" s="16">
        <v>160</v>
      </c>
      <c r="K260" s="16">
        <v>2</v>
      </c>
      <c r="L260" s="16">
        <v>83</v>
      </c>
      <c r="M260" s="9" t="s">
        <v>409</v>
      </c>
    </row>
    <row r="261" spans="1:13" x14ac:dyDescent="0.2">
      <c r="A261" s="10" t="s">
        <v>521</v>
      </c>
      <c r="B261" s="10" t="s">
        <v>522</v>
      </c>
      <c r="C261" s="18">
        <v>259</v>
      </c>
      <c r="D261" s="18">
        <v>280</v>
      </c>
      <c r="E261" s="19" t="s">
        <v>471</v>
      </c>
      <c r="F261" s="18">
        <v>74</v>
      </c>
      <c r="G261" s="18">
        <v>0</v>
      </c>
      <c r="H261" s="18">
        <v>88</v>
      </c>
      <c r="I261" s="18">
        <v>0</v>
      </c>
      <c r="J261" s="18">
        <v>162</v>
      </c>
      <c r="K261" s="18">
        <v>0</v>
      </c>
      <c r="L261" s="18">
        <v>75</v>
      </c>
      <c r="M261" s="7" t="s">
        <v>410</v>
      </c>
    </row>
    <row r="262" spans="1:13" x14ac:dyDescent="0.2">
      <c r="A262" s="8" t="s">
        <v>521</v>
      </c>
      <c r="B262" s="8" t="s">
        <v>522</v>
      </c>
      <c r="C262" s="16">
        <v>260</v>
      </c>
      <c r="D262" s="16">
        <v>281</v>
      </c>
      <c r="E262" s="17" t="s">
        <v>478</v>
      </c>
      <c r="F262" s="16">
        <v>43</v>
      </c>
      <c r="G262" s="16">
        <v>0</v>
      </c>
      <c r="H262" s="16">
        <v>42</v>
      </c>
      <c r="I262" s="16">
        <v>0</v>
      </c>
      <c r="J262" s="16">
        <v>85</v>
      </c>
      <c r="K262" s="16">
        <v>0</v>
      </c>
      <c r="L262" s="16">
        <v>40</v>
      </c>
      <c r="M262" s="9" t="s">
        <v>410</v>
      </c>
    </row>
    <row r="263" spans="1:13" x14ac:dyDescent="0.2">
      <c r="A263" s="10" t="s">
        <v>521</v>
      </c>
      <c r="B263" s="10" t="s">
        <v>522</v>
      </c>
      <c r="C263" s="18">
        <v>261</v>
      </c>
      <c r="D263" s="18">
        <v>282</v>
      </c>
      <c r="E263" s="19" t="s">
        <v>479</v>
      </c>
      <c r="F263" s="18">
        <v>10</v>
      </c>
      <c r="G263" s="18">
        <v>0</v>
      </c>
      <c r="H263" s="18">
        <v>16</v>
      </c>
      <c r="I263" s="18">
        <v>0</v>
      </c>
      <c r="J263" s="18">
        <v>26</v>
      </c>
      <c r="K263" s="18">
        <v>0</v>
      </c>
      <c r="L263" s="18">
        <v>14</v>
      </c>
      <c r="M263" s="7" t="s">
        <v>410</v>
      </c>
    </row>
    <row r="264" spans="1:13" x14ac:dyDescent="0.2">
      <c r="A264" s="8" t="s">
        <v>521</v>
      </c>
      <c r="B264" s="8" t="s">
        <v>522</v>
      </c>
      <c r="C264" s="16">
        <v>262</v>
      </c>
      <c r="D264" s="16">
        <v>283</v>
      </c>
      <c r="E264" s="17" t="s">
        <v>480</v>
      </c>
      <c r="F264" s="16">
        <v>41</v>
      </c>
      <c r="G264" s="16">
        <v>0</v>
      </c>
      <c r="H264" s="16">
        <v>43</v>
      </c>
      <c r="I264" s="16">
        <v>0</v>
      </c>
      <c r="J264" s="16">
        <v>84</v>
      </c>
      <c r="K264" s="16">
        <v>0</v>
      </c>
      <c r="L264" s="16">
        <v>41</v>
      </c>
      <c r="M264" s="9" t="s">
        <v>410</v>
      </c>
    </row>
    <row r="265" spans="1:13" x14ac:dyDescent="0.2">
      <c r="A265" s="10" t="s">
        <v>521</v>
      </c>
      <c r="B265" s="10" t="s">
        <v>522</v>
      </c>
      <c r="C265" s="18">
        <v>263</v>
      </c>
      <c r="D265" s="18">
        <v>284</v>
      </c>
      <c r="E265" s="19" t="s">
        <v>481</v>
      </c>
      <c r="F265" s="18">
        <v>22</v>
      </c>
      <c r="G265" s="18">
        <v>0</v>
      </c>
      <c r="H265" s="18">
        <v>13</v>
      </c>
      <c r="I265" s="18">
        <v>0</v>
      </c>
      <c r="J265" s="18">
        <v>35</v>
      </c>
      <c r="K265" s="18">
        <v>0</v>
      </c>
      <c r="L265" s="18">
        <v>21</v>
      </c>
      <c r="M265" s="7" t="s">
        <v>410</v>
      </c>
    </row>
    <row r="266" spans="1:13" x14ac:dyDescent="0.2">
      <c r="A266" s="8" t="s">
        <v>521</v>
      </c>
      <c r="B266" s="8" t="s">
        <v>522</v>
      </c>
      <c r="C266" s="16">
        <v>264</v>
      </c>
      <c r="D266" s="16">
        <v>285</v>
      </c>
      <c r="E266" s="17" t="s">
        <v>482</v>
      </c>
      <c r="F266" s="16">
        <v>19</v>
      </c>
      <c r="G266" s="16">
        <v>0</v>
      </c>
      <c r="H266" s="16">
        <v>18</v>
      </c>
      <c r="I266" s="16">
        <v>0</v>
      </c>
      <c r="J266" s="16">
        <v>37</v>
      </c>
      <c r="K266" s="16">
        <v>0</v>
      </c>
      <c r="L266" s="16">
        <v>21</v>
      </c>
      <c r="M266" s="9" t="s">
        <v>410</v>
      </c>
    </row>
    <row r="267" spans="1:13" x14ac:dyDescent="0.2">
      <c r="A267" s="10" t="s">
        <v>521</v>
      </c>
      <c r="B267" s="10" t="s">
        <v>522</v>
      </c>
      <c r="C267" s="18">
        <v>265</v>
      </c>
      <c r="D267" s="18">
        <v>286</v>
      </c>
      <c r="E267" s="19" t="s">
        <v>483</v>
      </c>
      <c r="F267" s="18">
        <v>28</v>
      </c>
      <c r="G267" s="18">
        <v>0</v>
      </c>
      <c r="H267" s="18">
        <v>25</v>
      </c>
      <c r="I267" s="18">
        <v>0</v>
      </c>
      <c r="J267" s="18">
        <v>53</v>
      </c>
      <c r="K267" s="18">
        <v>0</v>
      </c>
      <c r="L267" s="18">
        <v>21</v>
      </c>
      <c r="M267" s="7" t="s">
        <v>410</v>
      </c>
    </row>
    <row r="268" spans="1:13" x14ac:dyDescent="0.2">
      <c r="A268" s="8" t="s">
        <v>521</v>
      </c>
      <c r="B268" s="8" t="s">
        <v>522</v>
      </c>
      <c r="C268" s="16">
        <v>266</v>
      </c>
      <c r="D268" s="16">
        <v>287</v>
      </c>
      <c r="E268" s="17" t="s">
        <v>484</v>
      </c>
      <c r="F268" s="16">
        <v>24</v>
      </c>
      <c r="G268" s="16">
        <v>0</v>
      </c>
      <c r="H268" s="16">
        <v>27</v>
      </c>
      <c r="I268" s="16">
        <v>0</v>
      </c>
      <c r="J268" s="16">
        <v>51</v>
      </c>
      <c r="K268" s="16">
        <v>0</v>
      </c>
      <c r="L268" s="16">
        <v>21</v>
      </c>
      <c r="M268" s="9" t="s">
        <v>410</v>
      </c>
    </row>
    <row r="269" spans="1:13" x14ac:dyDescent="0.2">
      <c r="A269" s="10" t="s">
        <v>521</v>
      </c>
      <c r="B269" s="10" t="s">
        <v>522</v>
      </c>
      <c r="C269" s="18">
        <v>267</v>
      </c>
      <c r="D269" s="18">
        <v>288</v>
      </c>
      <c r="E269" s="19" t="s">
        <v>485</v>
      </c>
      <c r="F269" s="18">
        <v>20</v>
      </c>
      <c r="G269" s="18">
        <v>2</v>
      </c>
      <c r="H269" s="18">
        <v>24</v>
      </c>
      <c r="I269" s="18">
        <v>1</v>
      </c>
      <c r="J269" s="18">
        <v>44</v>
      </c>
      <c r="K269" s="18">
        <v>3</v>
      </c>
      <c r="L269" s="18">
        <v>21</v>
      </c>
      <c r="M269" s="7" t="s">
        <v>410</v>
      </c>
    </row>
    <row r="270" spans="1:13" x14ac:dyDescent="0.2">
      <c r="A270" s="8" t="s">
        <v>521</v>
      </c>
      <c r="B270" s="8" t="s">
        <v>522</v>
      </c>
      <c r="C270" s="16">
        <v>268</v>
      </c>
      <c r="D270" s="16">
        <v>289</v>
      </c>
      <c r="E270" s="17" t="s">
        <v>486</v>
      </c>
      <c r="F270" s="16">
        <v>15</v>
      </c>
      <c r="G270" s="16">
        <v>0</v>
      </c>
      <c r="H270" s="16">
        <v>14</v>
      </c>
      <c r="I270" s="16">
        <v>1</v>
      </c>
      <c r="J270" s="16">
        <v>29</v>
      </c>
      <c r="K270" s="16">
        <v>1</v>
      </c>
      <c r="L270" s="16">
        <v>12</v>
      </c>
      <c r="M270" s="9" t="s">
        <v>410</v>
      </c>
    </row>
    <row r="271" spans="1:13" x14ac:dyDescent="0.2">
      <c r="A271" s="10" t="s">
        <v>521</v>
      </c>
      <c r="B271" s="10" t="s">
        <v>522</v>
      </c>
      <c r="C271" s="18">
        <v>269</v>
      </c>
      <c r="D271" s="18">
        <v>290</v>
      </c>
      <c r="E271" s="19" t="s">
        <v>487</v>
      </c>
      <c r="F271" s="18">
        <v>25</v>
      </c>
      <c r="G271" s="18">
        <v>0</v>
      </c>
      <c r="H271" s="18">
        <v>30</v>
      </c>
      <c r="I271" s="18">
        <v>0</v>
      </c>
      <c r="J271" s="18">
        <v>55</v>
      </c>
      <c r="K271" s="18">
        <v>0</v>
      </c>
      <c r="L271" s="18">
        <v>30</v>
      </c>
      <c r="M271" s="7" t="s">
        <v>410</v>
      </c>
    </row>
    <row r="272" spans="1:13" x14ac:dyDescent="0.2">
      <c r="A272" s="8" t="s">
        <v>521</v>
      </c>
      <c r="B272" s="8" t="s">
        <v>522</v>
      </c>
      <c r="C272" s="16">
        <v>270</v>
      </c>
      <c r="D272" s="16">
        <v>291</v>
      </c>
      <c r="E272" s="17" t="s">
        <v>488</v>
      </c>
      <c r="F272" s="16">
        <v>3</v>
      </c>
      <c r="G272" s="16">
        <v>0</v>
      </c>
      <c r="H272" s="16">
        <v>1</v>
      </c>
      <c r="I272" s="16">
        <v>0</v>
      </c>
      <c r="J272" s="16">
        <v>4</v>
      </c>
      <c r="K272" s="16">
        <v>0</v>
      </c>
      <c r="L272" s="16">
        <v>2</v>
      </c>
      <c r="M272" s="9" t="s">
        <v>410</v>
      </c>
    </row>
    <row r="273" spans="1:13" x14ac:dyDescent="0.2">
      <c r="A273" s="10" t="s">
        <v>521</v>
      </c>
      <c r="B273" s="10" t="s">
        <v>522</v>
      </c>
      <c r="C273" s="18">
        <v>271</v>
      </c>
      <c r="D273" s="18">
        <v>292</v>
      </c>
      <c r="E273" s="19" t="s">
        <v>489</v>
      </c>
      <c r="F273" s="18">
        <v>7</v>
      </c>
      <c r="G273" s="18">
        <v>0</v>
      </c>
      <c r="H273" s="18">
        <v>7</v>
      </c>
      <c r="I273" s="18">
        <v>0</v>
      </c>
      <c r="J273" s="18">
        <v>14</v>
      </c>
      <c r="K273" s="18">
        <v>0</v>
      </c>
      <c r="L273" s="18">
        <v>12</v>
      </c>
      <c r="M273" s="7" t="s">
        <v>410</v>
      </c>
    </row>
    <row r="274" spans="1:13" x14ac:dyDescent="0.2">
      <c r="A274" s="8" t="s">
        <v>521</v>
      </c>
      <c r="B274" s="8" t="s">
        <v>522</v>
      </c>
      <c r="C274" s="16">
        <v>272</v>
      </c>
      <c r="D274" s="16">
        <v>293</v>
      </c>
      <c r="E274" s="17" t="s">
        <v>490</v>
      </c>
      <c r="F274" s="16">
        <v>2</v>
      </c>
      <c r="G274" s="16">
        <v>0</v>
      </c>
      <c r="H274" s="16">
        <v>2</v>
      </c>
      <c r="I274" s="16">
        <v>0</v>
      </c>
      <c r="J274" s="16">
        <v>4</v>
      </c>
      <c r="K274" s="16">
        <v>0</v>
      </c>
      <c r="L274" s="16">
        <v>2</v>
      </c>
      <c r="M274" s="9" t="s">
        <v>410</v>
      </c>
    </row>
    <row r="275" spans="1:13" x14ac:dyDescent="0.2">
      <c r="A275" s="10" t="s">
        <v>521</v>
      </c>
      <c r="B275" s="10" t="s">
        <v>522</v>
      </c>
      <c r="C275" s="18">
        <v>273</v>
      </c>
      <c r="D275" s="18">
        <v>294</v>
      </c>
      <c r="E275" s="19" t="s">
        <v>491</v>
      </c>
      <c r="F275" s="18">
        <v>11</v>
      </c>
      <c r="G275" s="18">
        <v>1</v>
      </c>
      <c r="H275" s="18">
        <v>7</v>
      </c>
      <c r="I275" s="18">
        <v>0</v>
      </c>
      <c r="J275" s="18">
        <v>18</v>
      </c>
      <c r="K275" s="18">
        <v>1</v>
      </c>
      <c r="L275" s="18">
        <v>12</v>
      </c>
      <c r="M275" s="7" t="s">
        <v>410</v>
      </c>
    </row>
    <row r="276" spans="1:13" x14ac:dyDescent="0.2">
      <c r="A276" s="8" t="s">
        <v>521</v>
      </c>
      <c r="B276" s="8" t="s">
        <v>522</v>
      </c>
      <c r="C276" s="16">
        <v>274</v>
      </c>
      <c r="D276" s="16">
        <v>295</v>
      </c>
      <c r="E276" s="17" t="s">
        <v>492</v>
      </c>
      <c r="F276" s="16">
        <v>2</v>
      </c>
      <c r="G276" s="16">
        <v>0</v>
      </c>
      <c r="H276" s="16">
        <v>1</v>
      </c>
      <c r="I276" s="16">
        <v>0</v>
      </c>
      <c r="J276" s="16">
        <v>3</v>
      </c>
      <c r="K276" s="16">
        <v>0</v>
      </c>
      <c r="L276" s="16">
        <v>3</v>
      </c>
      <c r="M276" s="9" t="s">
        <v>410</v>
      </c>
    </row>
    <row r="277" spans="1:13" x14ac:dyDescent="0.2">
      <c r="A277" s="10" t="s">
        <v>521</v>
      </c>
      <c r="B277" s="10" t="s">
        <v>522</v>
      </c>
      <c r="C277" s="18">
        <v>275</v>
      </c>
      <c r="D277" s="18">
        <v>296</v>
      </c>
      <c r="E277" s="19" t="s">
        <v>493</v>
      </c>
      <c r="F277" s="18">
        <v>0</v>
      </c>
      <c r="G277" s="18">
        <v>0</v>
      </c>
      <c r="H277" s="18">
        <v>0</v>
      </c>
      <c r="I277" s="18">
        <v>0</v>
      </c>
      <c r="J277" s="18">
        <v>0</v>
      </c>
      <c r="K277" s="18">
        <v>0</v>
      </c>
      <c r="L277" s="18">
        <v>0</v>
      </c>
      <c r="M277" s="7" t="s">
        <v>410</v>
      </c>
    </row>
    <row r="278" spans="1:13" x14ac:dyDescent="0.2">
      <c r="A278" s="8" t="s">
        <v>521</v>
      </c>
      <c r="B278" s="8" t="s">
        <v>522</v>
      </c>
      <c r="C278" s="16">
        <v>276</v>
      </c>
      <c r="D278" s="16">
        <v>297</v>
      </c>
      <c r="E278" s="17" t="s">
        <v>494</v>
      </c>
      <c r="F278" s="16">
        <v>0</v>
      </c>
      <c r="G278" s="16">
        <v>0</v>
      </c>
      <c r="H278" s="16">
        <v>0</v>
      </c>
      <c r="I278" s="16">
        <v>0</v>
      </c>
      <c r="J278" s="16">
        <v>0</v>
      </c>
      <c r="K278" s="16">
        <v>0</v>
      </c>
      <c r="L278" s="16">
        <v>0</v>
      </c>
      <c r="M278" s="9" t="s">
        <v>410</v>
      </c>
    </row>
    <row r="279" spans="1:13" x14ac:dyDescent="0.2">
      <c r="A279" s="10" t="s">
        <v>521</v>
      </c>
      <c r="B279" s="10" t="s">
        <v>522</v>
      </c>
      <c r="C279" s="18">
        <v>277</v>
      </c>
      <c r="D279" s="18">
        <v>298</v>
      </c>
      <c r="E279" s="19" t="s">
        <v>495</v>
      </c>
      <c r="F279" s="18">
        <v>0</v>
      </c>
      <c r="G279" s="18">
        <v>0</v>
      </c>
      <c r="H279" s="18">
        <v>0</v>
      </c>
      <c r="I279" s="18">
        <v>0</v>
      </c>
      <c r="J279" s="18">
        <v>0</v>
      </c>
      <c r="K279" s="18">
        <v>0</v>
      </c>
      <c r="L279" s="18">
        <v>0</v>
      </c>
      <c r="M279" s="7" t="s">
        <v>410</v>
      </c>
    </row>
    <row r="280" spans="1:13" x14ac:dyDescent="0.2">
      <c r="A280" s="8" t="s">
        <v>521</v>
      </c>
      <c r="B280" s="8" t="s">
        <v>522</v>
      </c>
      <c r="C280" s="16">
        <v>278</v>
      </c>
      <c r="D280" s="16">
        <v>299</v>
      </c>
      <c r="E280" s="17" t="s">
        <v>496</v>
      </c>
      <c r="F280" s="16">
        <v>0</v>
      </c>
      <c r="G280" s="16">
        <v>0</v>
      </c>
      <c r="H280" s="16">
        <v>0</v>
      </c>
      <c r="I280" s="16">
        <v>0</v>
      </c>
      <c r="J280" s="16">
        <v>0</v>
      </c>
      <c r="K280" s="16">
        <v>0</v>
      </c>
      <c r="L280" s="16">
        <v>0</v>
      </c>
      <c r="M280" s="9" t="s">
        <v>410</v>
      </c>
    </row>
    <row r="281" spans="1:13" x14ac:dyDescent="0.2">
      <c r="A281" s="10" t="s">
        <v>521</v>
      </c>
      <c r="B281" s="10" t="s">
        <v>522</v>
      </c>
      <c r="C281" s="18">
        <v>279</v>
      </c>
      <c r="D281" s="18">
        <v>300</v>
      </c>
      <c r="E281" s="19" t="s">
        <v>497</v>
      </c>
      <c r="F281" s="18">
        <v>0</v>
      </c>
      <c r="G281" s="18">
        <v>0</v>
      </c>
      <c r="H281" s="18">
        <v>0</v>
      </c>
      <c r="I281" s="18">
        <v>0</v>
      </c>
      <c r="J281" s="18">
        <v>0</v>
      </c>
      <c r="K281" s="18">
        <v>0</v>
      </c>
      <c r="L281" s="18">
        <v>0</v>
      </c>
      <c r="M281" s="7" t="s">
        <v>410</v>
      </c>
    </row>
    <row r="282" spans="1:13" x14ac:dyDescent="0.2">
      <c r="A282" s="8" t="s">
        <v>521</v>
      </c>
      <c r="B282" s="8" t="s">
        <v>522</v>
      </c>
      <c r="C282" s="16">
        <v>280</v>
      </c>
      <c r="D282" s="16">
        <v>301</v>
      </c>
      <c r="E282" s="17" t="s">
        <v>498</v>
      </c>
      <c r="F282" s="16">
        <v>2</v>
      </c>
      <c r="G282" s="16">
        <v>0</v>
      </c>
      <c r="H282" s="16">
        <v>2</v>
      </c>
      <c r="I282" s="16">
        <v>0</v>
      </c>
      <c r="J282" s="16">
        <v>4</v>
      </c>
      <c r="K282" s="16">
        <v>0</v>
      </c>
      <c r="L282" s="16">
        <v>4</v>
      </c>
      <c r="M282" s="9" t="s">
        <v>410</v>
      </c>
    </row>
    <row r="283" spans="1:13" x14ac:dyDescent="0.2">
      <c r="A283" s="10" t="s">
        <v>521</v>
      </c>
      <c r="B283" s="10" t="s">
        <v>522</v>
      </c>
      <c r="C283" s="18">
        <v>281</v>
      </c>
      <c r="D283" s="18">
        <v>302</v>
      </c>
      <c r="E283" s="19" t="s">
        <v>499</v>
      </c>
      <c r="F283" s="18">
        <v>1</v>
      </c>
      <c r="G283" s="18">
        <v>0</v>
      </c>
      <c r="H283" s="18">
        <v>1</v>
      </c>
      <c r="I283" s="18">
        <v>0</v>
      </c>
      <c r="J283" s="18">
        <v>2</v>
      </c>
      <c r="K283" s="18">
        <v>0</v>
      </c>
      <c r="L283" s="18">
        <v>1</v>
      </c>
      <c r="M283" s="7" t="s">
        <v>410</v>
      </c>
    </row>
    <row r="284" spans="1:13" x14ac:dyDescent="0.2">
      <c r="A284" s="8" t="s">
        <v>521</v>
      </c>
      <c r="B284" s="8" t="s">
        <v>522</v>
      </c>
      <c r="C284" s="16">
        <v>282</v>
      </c>
      <c r="D284" s="16">
        <v>303</v>
      </c>
      <c r="E284" s="17" t="s">
        <v>500</v>
      </c>
      <c r="F284" s="16">
        <v>0</v>
      </c>
      <c r="G284" s="16">
        <v>0</v>
      </c>
      <c r="H284" s="16">
        <v>0</v>
      </c>
      <c r="I284" s="16">
        <v>0</v>
      </c>
      <c r="J284" s="16">
        <v>0</v>
      </c>
      <c r="K284" s="16">
        <v>0</v>
      </c>
      <c r="L284" s="16">
        <v>0</v>
      </c>
      <c r="M284" s="9" t="s">
        <v>410</v>
      </c>
    </row>
    <row r="285" spans="1:13" x14ac:dyDescent="0.2">
      <c r="A285" s="10" t="s">
        <v>521</v>
      </c>
      <c r="B285" s="10" t="s">
        <v>522</v>
      </c>
      <c r="C285" s="18">
        <v>283</v>
      </c>
      <c r="D285" s="18">
        <v>400</v>
      </c>
      <c r="E285" s="19" t="s">
        <v>288</v>
      </c>
      <c r="F285" s="18">
        <v>77</v>
      </c>
      <c r="G285" s="18">
        <v>0</v>
      </c>
      <c r="H285" s="18">
        <v>86</v>
      </c>
      <c r="I285" s="18">
        <v>1</v>
      </c>
      <c r="J285" s="18">
        <v>163</v>
      </c>
      <c r="K285" s="18">
        <v>1</v>
      </c>
      <c r="L285" s="18">
        <v>94</v>
      </c>
      <c r="M285" s="7" t="s">
        <v>411</v>
      </c>
    </row>
    <row r="286" spans="1:13" x14ac:dyDescent="0.2">
      <c r="A286" s="8" t="s">
        <v>521</v>
      </c>
      <c r="B286" s="8" t="s">
        <v>522</v>
      </c>
      <c r="C286" s="16">
        <v>284</v>
      </c>
      <c r="D286" s="16">
        <v>401</v>
      </c>
      <c r="E286" s="17" t="s">
        <v>289</v>
      </c>
      <c r="F286" s="16">
        <v>145</v>
      </c>
      <c r="G286" s="16">
        <v>0</v>
      </c>
      <c r="H286" s="16">
        <v>158</v>
      </c>
      <c r="I286" s="16">
        <v>1</v>
      </c>
      <c r="J286" s="16">
        <v>303</v>
      </c>
      <c r="K286" s="16">
        <v>1</v>
      </c>
      <c r="L286" s="16">
        <v>158</v>
      </c>
      <c r="M286" s="9" t="s">
        <v>411</v>
      </c>
    </row>
    <row r="287" spans="1:13" x14ac:dyDescent="0.2">
      <c r="A287" s="10" t="s">
        <v>521</v>
      </c>
      <c r="B287" s="10" t="s">
        <v>522</v>
      </c>
      <c r="C287" s="18">
        <v>285</v>
      </c>
      <c r="D287" s="18">
        <v>402</v>
      </c>
      <c r="E287" s="19" t="s">
        <v>290</v>
      </c>
      <c r="F287" s="18">
        <v>19</v>
      </c>
      <c r="G287" s="18">
        <v>0</v>
      </c>
      <c r="H287" s="18">
        <v>10</v>
      </c>
      <c r="I287" s="18">
        <v>0</v>
      </c>
      <c r="J287" s="18">
        <v>29</v>
      </c>
      <c r="K287" s="18">
        <v>0</v>
      </c>
      <c r="L287" s="18">
        <v>20</v>
      </c>
      <c r="M287" s="7" t="s">
        <v>411</v>
      </c>
    </row>
    <row r="288" spans="1:13" x14ac:dyDescent="0.2">
      <c r="A288" s="8" t="s">
        <v>521</v>
      </c>
      <c r="B288" s="8" t="s">
        <v>522</v>
      </c>
      <c r="C288" s="16">
        <v>286</v>
      </c>
      <c r="D288" s="16">
        <v>403</v>
      </c>
      <c r="E288" s="17" t="s">
        <v>291</v>
      </c>
      <c r="F288" s="16">
        <v>30</v>
      </c>
      <c r="G288" s="16">
        <v>0</v>
      </c>
      <c r="H288" s="16">
        <v>31</v>
      </c>
      <c r="I288" s="16">
        <v>0</v>
      </c>
      <c r="J288" s="16">
        <v>61</v>
      </c>
      <c r="K288" s="16">
        <v>0</v>
      </c>
      <c r="L288" s="16">
        <v>32</v>
      </c>
      <c r="M288" s="9" t="s">
        <v>411</v>
      </c>
    </row>
    <row r="289" spans="1:13" x14ac:dyDescent="0.2">
      <c r="A289" s="10" t="s">
        <v>521</v>
      </c>
      <c r="B289" s="10" t="s">
        <v>522</v>
      </c>
      <c r="C289" s="18">
        <v>287</v>
      </c>
      <c r="D289" s="18">
        <v>404</v>
      </c>
      <c r="E289" s="19" t="s">
        <v>292</v>
      </c>
      <c r="F289" s="18">
        <v>3</v>
      </c>
      <c r="G289" s="18">
        <v>0</v>
      </c>
      <c r="H289" s="18">
        <v>1</v>
      </c>
      <c r="I289" s="18">
        <v>0</v>
      </c>
      <c r="J289" s="18">
        <v>4</v>
      </c>
      <c r="K289" s="18">
        <v>0</v>
      </c>
      <c r="L289" s="18">
        <v>2</v>
      </c>
      <c r="M289" s="7" t="s">
        <v>411</v>
      </c>
    </row>
    <row r="290" spans="1:13" x14ac:dyDescent="0.2">
      <c r="A290" s="8" t="s">
        <v>521</v>
      </c>
      <c r="B290" s="8" t="s">
        <v>522</v>
      </c>
      <c r="C290" s="16">
        <v>288</v>
      </c>
      <c r="D290" s="16">
        <v>405</v>
      </c>
      <c r="E290" s="17" t="s">
        <v>293</v>
      </c>
      <c r="F290" s="16">
        <v>16</v>
      </c>
      <c r="G290" s="16">
        <v>0</v>
      </c>
      <c r="H290" s="16">
        <v>23</v>
      </c>
      <c r="I290" s="16">
        <v>0</v>
      </c>
      <c r="J290" s="16">
        <v>39</v>
      </c>
      <c r="K290" s="16">
        <v>0</v>
      </c>
      <c r="L290" s="16">
        <v>20</v>
      </c>
      <c r="M290" s="9" t="s">
        <v>411</v>
      </c>
    </row>
    <row r="291" spans="1:13" x14ac:dyDescent="0.2">
      <c r="A291" s="10" t="s">
        <v>521</v>
      </c>
      <c r="B291" s="10" t="s">
        <v>522</v>
      </c>
      <c r="C291" s="18">
        <v>289</v>
      </c>
      <c r="D291" s="18">
        <v>406</v>
      </c>
      <c r="E291" s="19" t="s">
        <v>294</v>
      </c>
      <c r="F291" s="18">
        <v>18</v>
      </c>
      <c r="G291" s="18">
        <v>0</v>
      </c>
      <c r="H291" s="18">
        <v>21</v>
      </c>
      <c r="I291" s="18">
        <v>0</v>
      </c>
      <c r="J291" s="18">
        <v>39</v>
      </c>
      <c r="K291" s="18">
        <v>0</v>
      </c>
      <c r="L291" s="18">
        <v>20</v>
      </c>
      <c r="M291" s="7" t="s">
        <v>411</v>
      </c>
    </row>
    <row r="292" spans="1:13" x14ac:dyDescent="0.2">
      <c r="A292" s="8" t="s">
        <v>521</v>
      </c>
      <c r="B292" s="8" t="s">
        <v>522</v>
      </c>
      <c r="C292" s="16">
        <v>290</v>
      </c>
      <c r="D292" s="16">
        <v>407</v>
      </c>
      <c r="E292" s="17" t="s">
        <v>295</v>
      </c>
      <c r="F292" s="16">
        <v>82</v>
      </c>
      <c r="G292" s="16">
        <v>0</v>
      </c>
      <c r="H292" s="16">
        <v>71</v>
      </c>
      <c r="I292" s="16">
        <v>0</v>
      </c>
      <c r="J292" s="16">
        <v>153</v>
      </c>
      <c r="K292" s="16">
        <v>0</v>
      </c>
      <c r="L292" s="16">
        <v>72</v>
      </c>
      <c r="M292" s="9" t="s">
        <v>411</v>
      </c>
    </row>
    <row r="293" spans="1:13" x14ac:dyDescent="0.2">
      <c r="A293" s="10" t="s">
        <v>521</v>
      </c>
      <c r="B293" s="10" t="s">
        <v>522</v>
      </c>
      <c r="C293" s="18">
        <v>291</v>
      </c>
      <c r="D293" s="18">
        <v>408</v>
      </c>
      <c r="E293" s="19" t="s">
        <v>296</v>
      </c>
      <c r="F293" s="18">
        <v>7</v>
      </c>
      <c r="G293" s="18">
        <v>0</v>
      </c>
      <c r="H293" s="18">
        <v>8</v>
      </c>
      <c r="I293" s="18">
        <v>0</v>
      </c>
      <c r="J293" s="18">
        <v>15</v>
      </c>
      <c r="K293" s="18">
        <v>0</v>
      </c>
      <c r="L293" s="18">
        <v>11</v>
      </c>
      <c r="M293" s="7" t="s">
        <v>411</v>
      </c>
    </row>
    <row r="294" spans="1:13" x14ac:dyDescent="0.2">
      <c r="A294" s="8" t="s">
        <v>521</v>
      </c>
      <c r="B294" s="8" t="s">
        <v>522</v>
      </c>
      <c r="C294" s="16">
        <v>292</v>
      </c>
      <c r="D294" s="16">
        <v>409</v>
      </c>
      <c r="E294" s="17" t="s">
        <v>297</v>
      </c>
      <c r="F294" s="16">
        <v>10</v>
      </c>
      <c r="G294" s="16">
        <v>0</v>
      </c>
      <c r="H294" s="16">
        <v>13</v>
      </c>
      <c r="I294" s="16">
        <v>0</v>
      </c>
      <c r="J294" s="16">
        <v>23</v>
      </c>
      <c r="K294" s="16">
        <v>0</v>
      </c>
      <c r="L294" s="16">
        <v>15</v>
      </c>
      <c r="M294" s="9" t="s">
        <v>411</v>
      </c>
    </row>
    <row r="295" spans="1:13" x14ac:dyDescent="0.2">
      <c r="A295" s="10" t="s">
        <v>521</v>
      </c>
      <c r="B295" s="10" t="s">
        <v>522</v>
      </c>
      <c r="C295" s="18">
        <v>293</v>
      </c>
      <c r="D295" s="18">
        <v>410</v>
      </c>
      <c r="E295" s="19" t="s">
        <v>298</v>
      </c>
      <c r="F295" s="18">
        <v>29</v>
      </c>
      <c r="G295" s="18">
        <v>0</v>
      </c>
      <c r="H295" s="18">
        <v>19</v>
      </c>
      <c r="I295" s="18">
        <v>1</v>
      </c>
      <c r="J295" s="18">
        <v>48</v>
      </c>
      <c r="K295" s="18">
        <v>1</v>
      </c>
      <c r="L295" s="18">
        <v>22</v>
      </c>
      <c r="M295" s="7" t="s">
        <v>411</v>
      </c>
    </row>
    <row r="296" spans="1:13" x14ac:dyDescent="0.2">
      <c r="A296" s="8" t="s">
        <v>521</v>
      </c>
      <c r="B296" s="8" t="s">
        <v>522</v>
      </c>
      <c r="C296" s="16">
        <v>294</v>
      </c>
      <c r="D296" s="16">
        <v>411</v>
      </c>
      <c r="E296" s="17" t="s">
        <v>299</v>
      </c>
      <c r="F296" s="16">
        <v>4</v>
      </c>
      <c r="G296" s="16">
        <v>0</v>
      </c>
      <c r="H296" s="16">
        <v>3</v>
      </c>
      <c r="I296" s="16">
        <v>0</v>
      </c>
      <c r="J296" s="16">
        <v>7</v>
      </c>
      <c r="K296" s="16">
        <v>0</v>
      </c>
      <c r="L296" s="16">
        <v>4</v>
      </c>
      <c r="M296" s="9" t="s">
        <v>411</v>
      </c>
    </row>
    <row r="297" spans="1:13" x14ac:dyDescent="0.2">
      <c r="A297" s="10" t="s">
        <v>521</v>
      </c>
      <c r="B297" s="10" t="s">
        <v>522</v>
      </c>
      <c r="C297" s="18">
        <v>295</v>
      </c>
      <c r="D297" s="18">
        <v>412</v>
      </c>
      <c r="E297" s="19" t="s">
        <v>300</v>
      </c>
      <c r="F297" s="18">
        <v>2</v>
      </c>
      <c r="G297" s="18">
        <v>0</v>
      </c>
      <c r="H297" s="18">
        <v>0</v>
      </c>
      <c r="I297" s="18">
        <v>0</v>
      </c>
      <c r="J297" s="18">
        <v>2</v>
      </c>
      <c r="K297" s="18">
        <v>0</v>
      </c>
      <c r="L297" s="18">
        <v>1</v>
      </c>
      <c r="M297" s="7" t="s">
        <v>411</v>
      </c>
    </row>
    <row r="298" spans="1:13" x14ac:dyDescent="0.2">
      <c r="A298" s="8" t="s">
        <v>521</v>
      </c>
      <c r="B298" s="8" t="s">
        <v>522</v>
      </c>
      <c r="C298" s="16">
        <v>296</v>
      </c>
      <c r="D298" s="16">
        <v>413</v>
      </c>
      <c r="E298" s="17" t="s">
        <v>301</v>
      </c>
      <c r="F298" s="16">
        <v>9</v>
      </c>
      <c r="G298" s="16">
        <v>0</v>
      </c>
      <c r="H298" s="16">
        <v>7</v>
      </c>
      <c r="I298" s="16">
        <v>0</v>
      </c>
      <c r="J298" s="16">
        <v>16</v>
      </c>
      <c r="K298" s="16">
        <v>0</v>
      </c>
      <c r="L298" s="16">
        <v>9</v>
      </c>
      <c r="M298" s="9" t="s">
        <v>411</v>
      </c>
    </row>
    <row r="299" spans="1:13" x14ac:dyDescent="0.2">
      <c r="A299" s="10" t="s">
        <v>521</v>
      </c>
      <c r="B299" s="10" t="s">
        <v>522</v>
      </c>
      <c r="C299" s="18">
        <v>297</v>
      </c>
      <c r="D299" s="18">
        <v>414</v>
      </c>
      <c r="E299" s="19" t="s">
        <v>302</v>
      </c>
      <c r="F299" s="18">
        <v>5</v>
      </c>
      <c r="G299" s="18">
        <v>0</v>
      </c>
      <c r="H299" s="18">
        <v>3</v>
      </c>
      <c r="I299" s="18">
        <v>0</v>
      </c>
      <c r="J299" s="18">
        <v>8</v>
      </c>
      <c r="K299" s="18">
        <v>0</v>
      </c>
      <c r="L299" s="18">
        <v>4</v>
      </c>
      <c r="M299" s="7" t="s">
        <v>411</v>
      </c>
    </row>
    <row r="300" spans="1:13" x14ac:dyDescent="0.2">
      <c r="A300" s="8" t="s">
        <v>521</v>
      </c>
      <c r="B300" s="8" t="s">
        <v>522</v>
      </c>
      <c r="C300" s="16">
        <v>298</v>
      </c>
      <c r="D300" s="16">
        <v>415</v>
      </c>
      <c r="E300" s="17" t="s">
        <v>303</v>
      </c>
      <c r="F300" s="16">
        <v>2</v>
      </c>
      <c r="G300" s="16">
        <v>0</v>
      </c>
      <c r="H300" s="16">
        <v>5</v>
      </c>
      <c r="I300" s="16">
        <v>0</v>
      </c>
      <c r="J300" s="16">
        <v>7</v>
      </c>
      <c r="K300" s="16">
        <v>0</v>
      </c>
      <c r="L300" s="16">
        <v>3</v>
      </c>
      <c r="M300" s="9" t="s">
        <v>411</v>
      </c>
    </row>
    <row r="301" spans="1:13" x14ac:dyDescent="0.2">
      <c r="A301" s="10" t="s">
        <v>521</v>
      </c>
      <c r="B301" s="10" t="s">
        <v>522</v>
      </c>
      <c r="C301" s="18">
        <v>299</v>
      </c>
      <c r="D301" s="18">
        <v>416</v>
      </c>
      <c r="E301" s="19" t="s">
        <v>304</v>
      </c>
      <c r="F301" s="18">
        <v>1</v>
      </c>
      <c r="G301" s="18">
        <v>0</v>
      </c>
      <c r="H301" s="18">
        <v>1</v>
      </c>
      <c r="I301" s="18">
        <v>0</v>
      </c>
      <c r="J301" s="18">
        <v>2</v>
      </c>
      <c r="K301" s="18">
        <v>0</v>
      </c>
      <c r="L301" s="18">
        <v>2</v>
      </c>
      <c r="M301" s="7" t="s">
        <v>411</v>
      </c>
    </row>
    <row r="302" spans="1:13" x14ac:dyDescent="0.2">
      <c r="A302" s="8" t="s">
        <v>521</v>
      </c>
      <c r="B302" s="8" t="s">
        <v>522</v>
      </c>
      <c r="C302" s="16">
        <v>300</v>
      </c>
      <c r="D302" s="16">
        <v>417</v>
      </c>
      <c r="E302" s="17" t="s">
        <v>305</v>
      </c>
      <c r="F302" s="16">
        <v>4</v>
      </c>
      <c r="G302" s="16">
        <v>0</v>
      </c>
      <c r="H302" s="16">
        <v>6</v>
      </c>
      <c r="I302" s="16">
        <v>0</v>
      </c>
      <c r="J302" s="16">
        <v>10</v>
      </c>
      <c r="K302" s="16">
        <v>0</v>
      </c>
      <c r="L302" s="16">
        <v>7</v>
      </c>
      <c r="M302" s="9" t="s">
        <v>411</v>
      </c>
    </row>
    <row r="303" spans="1:13" x14ac:dyDescent="0.2">
      <c r="A303" s="10" t="s">
        <v>521</v>
      </c>
      <c r="B303" s="10" t="s">
        <v>522</v>
      </c>
      <c r="C303" s="18">
        <v>301</v>
      </c>
      <c r="D303" s="18">
        <v>418</v>
      </c>
      <c r="E303" s="19" t="s">
        <v>306</v>
      </c>
      <c r="F303" s="18">
        <v>11</v>
      </c>
      <c r="G303" s="18">
        <v>0</v>
      </c>
      <c r="H303" s="18">
        <v>9</v>
      </c>
      <c r="I303" s="18">
        <v>0</v>
      </c>
      <c r="J303" s="18">
        <v>20</v>
      </c>
      <c r="K303" s="18">
        <v>0</v>
      </c>
      <c r="L303" s="18">
        <v>9</v>
      </c>
      <c r="M303" s="7" t="s">
        <v>411</v>
      </c>
    </row>
    <row r="304" spans="1:13" x14ac:dyDescent="0.2">
      <c r="A304" s="8" t="s">
        <v>521</v>
      </c>
      <c r="B304" s="8" t="s">
        <v>522</v>
      </c>
      <c r="C304" s="16">
        <v>302</v>
      </c>
      <c r="D304" s="16">
        <v>419</v>
      </c>
      <c r="E304" s="17" t="s">
        <v>307</v>
      </c>
      <c r="F304" s="16">
        <v>5</v>
      </c>
      <c r="G304" s="16">
        <v>0</v>
      </c>
      <c r="H304" s="16">
        <v>64</v>
      </c>
      <c r="I304" s="16">
        <v>0</v>
      </c>
      <c r="J304" s="16">
        <v>69</v>
      </c>
      <c r="K304" s="16">
        <v>0</v>
      </c>
      <c r="L304" s="16">
        <v>69</v>
      </c>
      <c r="M304" s="9" t="s">
        <v>411</v>
      </c>
    </row>
    <row r="305" spans="1:13" x14ac:dyDescent="0.2">
      <c r="A305" s="10" t="s">
        <v>521</v>
      </c>
      <c r="B305" s="10" t="s">
        <v>522</v>
      </c>
      <c r="C305" s="18">
        <v>303</v>
      </c>
      <c r="D305" s="18">
        <v>500</v>
      </c>
      <c r="E305" s="19" t="s">
        <v>308</v>
      </c>
      <c r="F305" s="18">
        <v>246</v>
      </c>
      <c r="G305" s="18">
        <v>0</v>
      </c>
      <c r="H305" s="18">
        <v>253</v>
      </c>
      <c r="I305" s="18">
        <v>1</v>
      </c>
      <c r="J305" s="18">
        <v>499</v>
      </c>
      <c r="K305" s="18">
        <v>1</v>
      </c>
      <c r="L305" s="18">
        <v>188</v>
      </c>
      <c r="M305" s="7" t="s">
        <v>412</v>
      </c>
    </row>
    <row r="306" spans="1:13" x14ac:dyDescent="0.2">
      <c r="A306" s="8" t="s">
        <v>521</v>
      </c>
      <c r="B306" s="8" t="s">
        <v>522</v>
      </c>
      <c r="C306" s="16">
        <v>304</v>
      </c>
      <c r="D306" s="16">
        <v>501</v>
      </c>
      <c r="E306" s="17" t="s">
        <v>309</v>
      </c>
      <c r="F306" s="16">
        <v>82</v>
      </c>
      <c r="G306" s="16">
        <v>1</v>
      </c>
      <c r="H306" s="16">
        <v>72</v>
      </c>
      <c r="I306" s="16">
        <v>0</v>
      </c>
      <c r="J306" s="16">
        <v>154</v>
      </c>
      <c r="K306" s="16">
        <v>1</v>
      </c>
      <c r="L306" s="16">
        <v>72</v>
      </c>
      <c r="M306" s="9" t="s">
        <v>412</v>
      </c>
    </row>
    <row r="307" spans="1:13" x14ac:dyDescent="0.2">
      <c r="A307" s="10" t="s">
        <v>521</v>
      </c>
      <c r="B307" s="10" t="s">
        <v>522</v>
      </c>
      <c r="C307" s="18">
        <v>305</v>
      </c>
      <c r="D307" s="18">
        <v>502</v>
      </c>
      <c r="E307" s="19" t="s">
        <v>310</v>
      </c>
      <c r="F307" s="18">
        <v>47</v>
      </c>
      <c r="G307" s="18">
        <v>0</v>
      </c>
      <c r="H307" s="18">
        <v>38</v>
      </c>
      <c r="I307" s="18">
        <v>0</v>
      </c>
      <c r="J307" s="18">
        <v>85</v>
      </c>
      <c r="K307" s="18">
        <v>0</v>
      </c>
      <c r="L307" s="18">
        <v>45</v>
      </c>
      <c r="M307" s="7" t="s">
        <v>412</v>
      </c>
    </row>
    <row r="308" spans="1:13" x14ac:dyDescent="0.2">
      <c r="A308" s="8" t="s">
        <v>521</v>
      </c>
      <c r="B308" s="8" t="s">
        <v>522</v>
      </c>
      <c r="C308" s="16">
        <v>306</v>
      </c>
      <c r="D308" s="16">
        <v>503</v>
      </c>
      <c r="E308" s="17" t="s">
        <v>311</v>
      </c>
      <c r="F308" s="16">
        <v>44</v>
      </c>
      <c r="G308" s="16">
        <v>2</v>
      </c>
      <c r="H308" s="16">
        <v>35</v>
      </c>
      <c r="I308" s="16">
        <v>0</v>
      </c>
      <c r="J308" s="16">
        <v>79</v>
      </c>
      <c r="K308" s="16">
        <v>2</v>
      </c>
      <c r="L308" s="16">
        <v>41</v>
      </c>
      <c r="M308" s="9" t="s">
        <v>412</v>
      </c>
    </row>
    <row r="309" spans="1:13" x14ac:dyDescent="0.2">
      <c r="A309" s="10" t="s">
        <v>521</v>
      </c>
      <c r="B309" s="10" t="s">
        <v>522</v>
      </c>
      <c r="C309" s="18">
        <v>307</v>
      </c>
      <c r="D309" s="18">
        <v>504</v>
      </c>
      <c r="E309" s="19" t="s">
        <v>312</v>
      </c>
      <c r="F309" s="18">
        <v>83</v>
      </c>
      <c r="G309" s="18">
        <v>0</v>
      </c>
      <c r="H309" s="18">
        <v>78</v>
      </c>
      <c r="I309" s="18">
        <v>0</v>
      </c>
      <c r="J309" s="18">
        <v>161</v>
      </c>
      <c r="K309" s="18">
        <v>0</v>
      </c>
      <c r="L309" s="18">
        <v>72</v>
      </c>
      <c r="M309" s="7" t="s">
        <v>412</v>
      </c>
    </row>
    <row r="310" spans="1:13" x14ac:dyDescent="0.2">
      <c r="A310" s="8" t="s">
        <v>521</v>
      </c>
      <c r="B310" s="8" t="s">
        <v>522</v>
      </c>
      <c r="C310" s="16">
        <v>308</v>
      </c>
      <c r="D310" s="16">
        <v>505</v>
      </c>
      <c r="E310" s="17" t="s">
        <v>313</v>
      </c>
      <c r="F310" s="16">
        <v>7</v>
      </c>
      <c r="G310" s="16">
        <v>0</v>
      </c>
      <c r="H310" s="16">
        <v>4</v>
      </c>
      <c r="I310" s="16">
        <v>0</v>
      </c>
      <c r="J310" s="16">
        <v>11</v>
      </c>
      <c r="K310" s="16">
        <v>0</v>
      </c>
      <c r="L310" s="16">
        <v>9</v>
      </c>
      <c r="M310" s="9" t="s">
        <v>412</v>
      </c>
    </row>
    <row r="311" spans="1:13" x14ac:dyDescent="0.2">
      <c r="A311" s="10" t="s">
        <v>521</v>
      </c>
      <c r="B311" s="10" t="s">
        <v>522</v>
      </c>
      <c r="C311" s="18">
        <v>309</v>
      </c>
      <c r="D311" s="18">
        <v>506</v>
      </c>
      <c r="E311" s="19" t="s">
        <v>314</v>
      </c>
      <c r="F311" s="18">
        <v>132</v>
      </c>
      <c r="G311" s="18">
        <v>0</v>
      </c>
      <c r="H311" s="18">
        <v>143</v>
      </c>
      <c r="I311" s="18">
        <v>1</v>
      </c>
      <c r="J311" s="18">
        <v>275</v>
      </c>
      <c r="K311" s="18">
        <v>1</v>
      </c>
      <c r="L311" s="18">
        <v>111</v>
      </c>
      <c r="M311" s="7" t="s">
        <v>412</v>
      </c>
    </row>
    <row r="312" spans="1:13" x14ac:dyDescent="0.2">
      <c r="A312" s="8" t="s">
        <v>521</v>
      </c>
      <c r="B312" s="8" t="s">
        <v>522</v>
      </c>
      <c r="C312" s="16">
        <v>310</v>
      </c>
      <c r="D312" s="16">
        <v>507</v>
      </c>
      <c r="E312" s="17" t="s">
        <v>315</v>
      </c>
      <c r="F312" s="16">
        <v>37</v>
      </c>
      <c r="G312" s="16">
        <v>0</v>
      </c>
      <c r="H312" s="16">
        <v>39</v>
      </c>
      <c r="I312" s="16">
        <v>0</v>
      </c>
      <c r="J312" s="16">
        <v>76</v>
      </c>
      <c r="K312" s="16">
        <v>0</v>
      </c>
      <c r="L312" s="16">
        <v>31</v>
      </c>
      <c r="M312" s="9" t="s">
        <v>412</v>
      </c>
    </row>
    <row r="313" spans="1:13" x14ac:dyDescent="0.2">
      <c r="A313" s="10" t="s">
        <v>521</v>
      </c>
      <c r="B313" s="10" t="s">
        <v>522</v>
      </c>
      <c r="C313" s="18">
        <v>311</v>
      </c>
      <c r="D313" s="18">
        <v>508</v>
      </c>
      <c r="E313" s="19" t="s">
        <v>316</v>
      </c>
      <c r="F313" s="18">
        <v>50</v>
      </c>
      <c r="G313" s="18">
        <v>4</v>
      </c>
      <c r="H313" s="18">
        <v>61</v>
      </c>
      <c r="I313" s="18">
        <v>2</v>
      </c>
      <c r="J313" s="18">
        <v>111</v>
      </c>
      <c r="K313" s="18">
        <v>6</v>
      </c>
      <c r="L313" s="18">
        <v>48</v>
      </c>
      <c r="M313" s="7" t="s">
        <v>412</v>
      </c>
    </row>
    <row r="314" spans="1:13" x14ac:dyDescent="0.2">
      <c r="A314" s="8" t="s">
        <v>521</v>
      </c>
      <c r="B314" s="8" t="s">
        <v>522</v>
      </c>
      <c r="C314" s="16">
        <v>312</v>
      </c>
      <c r="D314" s="16">
        <v>509</v>
      </c>
      <c r="E314" s="17" t="s">
        <v>317</v>
      </c>
      <c r="F314" s="16">
        <v>79</v>
      </c>
      <c r="G314" s="16">
        <v>0</v>
      </c>
      <c r="H314" s="16">
        <v>78</v>
      </c>
      <c r="I314" s="16">
        <v>0</v>
      </c>
      <c r="J314" s="16">
        <v>157</v>
      </c>
      <c r="K314" s="16">
        <v>0</v>
      </c>
      <c r="L314" s="16">
        <v>55</v>
      </c>
      <c r="M314" s="9" t="s">
        <v>412</v>
      </c>
    </row>
    <row r="315" spans="1:13" x14ac:dyDescent="0.2">
      <c r="A315" s="10" t="s">
        <v>521</v>
      </c>
      <c r="B315" s="10" t="s">
        <v>522</v>
      </c>
      <c r="C315" s="18">
        <v>313</v>
      </c>
      <c r="D315" s="18">
        <v>510</v>
      </c>
      <c r="E315" s="19" t="s">
        <v>318</v>
      </c>
      <c r="F315" s="18">
        <v>69</v>
      </c>
      <c r="G315" s="18">
        <v>0</v>
      </c>
      <c r="H315" s="18">
        <v>65</v>
      </c>
      <c r="I315" s="18">
        <v>0</v>
      </c>
      <c r="J315" s="18">
        <v>134</v>
      </c>
      <c r="K315" s="18">
        <v>0</v>
      </c>
      <c r="L315" s="18">
        <v>49</v>
      </c>
      <c r="M315" s="7" t="s">
        <v>412</v>
      </c>
    </row>
    <row r="316" spans="1:13" x14ac:dyDescent="0.2">
      <c r="A316" s="8" t="s">
        <v>521</v>
      </c>
      <c r="B316" s="8" t="s">
        <v>522</v>
      </c>
      <c r="C316" s="16">
        <v>314</v>
      </c>
      <c r="D316" s="16">
        <v>511</v>
      </c>
      <c r="E316" s="17" t="s">
        <v>319</v>
      </c>
      <c r="F316" s="16">
        <v>18</v>
      </c>
      <c r="G316" s="16">
        <v>0</v>
      </c>
      <c r="H316" s="16">
        <v>19</v>
      </c>
      <c r="I316" s="16">
        <v>0</v>
      </c>
      <c r="J316" s="16">
        <v>37</v>
      </c>
      <c r="K316" s="16">
        <v>0</v>
      </c>
      <c r="L316" s="16">
        <v>15</v>
      </c>
      <c r="M316" s="9" t="s">
        <v>412</v>
      </c>
    </row>
    <row r="317" spans="1:13" x14ac:dyDescent="0.2">
      <c r="A317" s="10" t="s">
        <v>521</v>
      </c>
      <c r="B317" s="10" t="s">
        <v>522</v>
      </c>
      <c r="C317" s="18">
        <v>315</v>
      </c>
      <c r="D317" s="18">
        <v>512</v>
      </c>
      <c r="E317" s="19" t="s">
        <v>320</v>
      </c>
      <c r="F317" s="18">
        <v>18</v>
      </c>
      <c r="G317" s="18">
        <v>0</v>
      </c>
      <c r="H317" s="18">
        <v>18</v>
      </c>
      <c r="I317" s="18">
        <v>1</v>
      </c>
      <c r="J317" s="18">
        <v>36</v>
      </c>
      <c r="K317" s="18">
        <v>1</v>
      </c>
      <c r="L317" s="18">
        <v>15</v>
      </c>
      <c r="M317" s="7" t="s">
        <v>412</v>
      </c>
    </row>
    <row r="318" spans="1:13" x14ac:dyDescent="0.2">
      <c r="A318" s="8" t="s">
        <v>521</v>
      </c>
      <c r="B318" s="8" t="s">
        <v>522</v>
      </c>
      <c r="C318" s="16">
        <v>316</v>
      </c>
      <c r="D318" s="16">
        <v>513</v>
      </c>
      <c r="E318" s="17" t="s">
        <v>321</v>
      </c>
      <c r="F318" s="16">
        <v>69</v>
      </c>
      <c r="G318" s="16">
        <v>0</v>
      </c>
      <c r="H318" s="16">
        <v>72</v>
      </c>
      <c r="I318" s="16">
        <v>0</v>
      </c>
      <c r="J318" s="16">
        <v>141</v>
      </c>
      <c r="K318" s="16">
        <v>0</v>
      </c>
      <c r="L318" s="16">
        <v>60</v>
      </c>
      <c r="M318" s="9" t="s">
        <v>412</v>
      </c>
    </row>
    <row r="319" spans="1:13" x14ac:dyDescent="0.2">
      <c r="A319" s="10" t="s">
        <v>521</v>
      </c>
      <c r="B319" s="10" t="s">
        <v>522</v>
      </c>
      <c r="C319" s="18">
        <v>317</v>
      </c>
      <c r="D319" s="18">
        <v>514</v>
      </c>
      <c r="E319" s="19" t="s">
        <v>322</v>
      </c>
      <c r="F319" s="18">
        <v>52</v>
      </c>
      <c r="G319" s="18">
        <v>1</v>
      </c>
      <c r="H319" s="18">
        <v>41</v>
      </c>
      <c r="I319" s="18">
        <v>2</v>
      </c>
      <c r="J319" s="18">
        <v>93</v>
      </c>
      <c r="K319" s="18">
        <v>3</v>
      </c>
      <c r="L319" s="18">
        <v>42</v>
      </c>
      <c r="M319" s="7" t="s">
        <v>412</v>
      </c>
    </row>
    <row r="320" spans="1:13" x14ac:dyDescent="0.2">
      <c r="A320" s="8" t="s">
        <v>521</v>
      </c>
      <c r="B320" s="8" t="s">
        <v>522</v>
      </c>
      <c r="C320" s="16">
        <v>318</v>
      </c>
      <c r="D320" s="16">
        <v>515</v>
      </c>
      <c r="E320" s="17" t="s">
        <v>323</v>
      </c>
      <c r="F320" s="16">
        <v>58</v>
      </c>
      <c r="G320" s="16">
        <v>0</v>
      </c>
      <c r="H320" s="16">
        <v>75</v>
      </c>
      <c r="I320" s="16">
        <v>0</v>
      </c>
      <c r="J320" s="16">
        <v>133</v>
      </c>
      <c r="K320" s="16">
        <v>0</v>
      </c>
      <c r="L320" s="16">
        <v>51</v>
      </c>
      <c r="M320" s="9" t="s">
        <v>412</v>
      </c>
    </row>
    <row r="321" spans="1:13" x14ac:dyDescent="0.2">
      <c r="A321" s="10" t="s">
        <v>521</v>
      </c>
      <c r="B321" s="10" t="s">
        <v>522</v>
      </c>
      <c r="C321" s="18">
        <v>319</v>
      </c>
      <c r="D321" s="18">
        <v>516</v>
      </c>
      <c r="E321" s="19" t="s">
        <v>324</v>
      </c>
      <c r="F321" s="18">
        <v>47</v>
      </c>
      <c r="G321" s="18">
        <v>0</v>
      </c>
      <c r="H321" s="18">
        <v>40</v>
      </c>
      <c r="I321" s="18">
        <v>0</v>
      </c>
      <c r="J321" s="18">
        <v>87</v>
      </c>
      <c r="K321" s="18">
        <v>0</v>
      </c>
      <c r="L321" s="18">
        <v>34</v>
      </c>
      <c r="M321" s="7" t="s">
        <v>412</v>
      </c>
    </row>
    <row r="322" spans="1:13" x14ac:dyDescent="0.2">
      <c r="A322" s="8" t="s">
        <v>521</v>
      </c>
      <c r="B322" s="8" t="s">
        <v>522</v>
      </c>
      <c r="C322" s="16">
        <v>320</v>
      </c>
      <c r="D322" s="16">
        <v>517</v>
      </c>
      <c r="E322" s="17" t="s">
        <v>325</v>
      </c>
      <c r="F322" s="16">
        <v>70</v>
      </c>
      <c r="G322" s="16">
        <v>0</v>
      </c>
      <c r="H322" s="16">
        <v>75</v>
      </c>
      <c r="I322" s="16">
        <v>0</v>
      </c>
      <c r="J322" s="16">
        <v>145</v>
      </c>
      <c r="K322" s="16">
        <v>0</v>
      </c>
      <c r="L322" s="16">
        <v>47</v>
      </c>
      <c r="M322" s="9" t="s">
        <v>412</v>
      </c>
    </row>
    <row r="323" spans="1:13" x14ac:dyDescent="0.2">
      <c r="A323" s="10" t="s">
        <v>521</v>
      </c>
      <c r="B323" s="10" t="s">
        <v>522</v>
      </c>
      <c r="C323" s="18">
        <v>321</v>
      </c>
      <c r="D323" s="18">
        <v>518</v>
      </c>
      <c r="E323" s="19" t="s">
        <v>326</v>
      </c>
      <c r="F323" s="18">
        <v>169</v>
      </c>
      <c r="G323" s="18">
        <v>2</v>
      </c>
      <c r="H323" s="18">
        <v>172</v>
      </c>
      <c r="I323" s="18">
        <v>3</v>
      </c>
      <c r="J323" s="18">
        <v>341</v>
      </c>
      <c r="K323" s="18">
        <v>5</v>
      </c>
      <c r="L323" s="18">
        <v>139</v>
      </c>
      <c r="M323" s="7" t="s">
        <v>412</v>
      </c>
    </row>
    <row r="324" spans="1:13" x14ac:dyDescent="0.2">
      <c r="A324" s="8" t="s">
        <v>521</v>
      </c>
      <c r="B324" s="8" t="s">
        <v>522</v>
      </c>
      <c r="C324" s="16">
        <v>322</v>
      </c>
      <c r="D324" s="16">
        <v>519</v>
      </c>
      <c r="E324" s="17" t="s">
        <v>327</v>
      </c>
      <c r="F324" s="16">
        <v>71</v>
      </c>
      <c r="G324" s="16">
        <v>0</v>
      </c>
      <c r="H324" s="16">
        <v>70</v>
      </c>
      <c r="I324" s="16">
        <v>0</v>
      </c>
      <c r="J324" s="16">
        <v>141</v>
      </c>
      <c r="K324" s="16">
        <v>0</v>
      </c>
      <c r="L324" s="16">
        <v>52</v>
      </c>
      <c r="M324" s="9" t="s">
        <v>412</v>
      </c>
    </row>
    <row r="325" spans="1:13" x14ac:dyDescent="0.2">
      <c r="A325" s="10" t="s">
        <v>521</v>
      </c>
      <c r="B325" s="10" t="s">
        <v>522</v>
      </c>
      <c r="C325" s="18">
        <v>323</v>
      </c>
      <c r="D325" s="18">
        <v>520</v>
      </c>
      <c r="E325" s="19" t="s">
        <v>328</v>
      </c>
      <c r="F325" s="18">
        <v>96</v>
      </c>
      <c r="G325" s="18">
        <v>0</v>
      </c>
      <c r="H325" s="18">
        <v>97</v>
      </c>
      <c r="I325" s="18">
        <v>0</v>
      </c>
      <c r="J325" s="18">
        <v>193</v>
      </c>
      <c r="K325" s="18">
        <v>0</v>
      </c>
      <c r="L325" s="18">
        <v>74</v>
      </c>
      <c r="M325" s="7" t="s">
        <v>412</v>
      </c>
    </row>
    <row r="326" spans="1:13" x14ac:dyDescent="0.2">
      <c r="A326" s="8" t="s">
        <v>521</v>
      </c>
      <c r="B326" s="8" t="s">
        <v>522</v>
      </c>
      <c r="C326" s="16">
        <v>324</v>
      </c>
      <c r="D326" s="16">
        <v>521</v>
      </c>
      <c r="E326" s="17" t="s">
        <v>329</v>
      </c>
      <c r="F326" s="16">
        <v>45</v>
      </c>
      <c r="G326" s="16">
        <v>0</v>
      </c>
      <c r="H326" s="16">
        <v>32</v>
      </c>
      <c r="I326" s="16">
        <v>0</v>
      </c>
      <c r="J326" s="16">
        <v>77</v>
      </c>
      <c r="K326" s="16">
        <v>0</v>
      </c>
      <c r="L326" s="16">
        <v>34</v>
      </c>
      <c r="M326" s="9" t="s">
        <v>412</v>
      </c>
    </row>
    <row r="327" spans="1:13" x14ac:dyDescent="0.2">
      <c r="A327" s="10" t="s">
        <v>521</v>
      </c>
      <c r="B327" s="10" t="s">
        <v>522</v>
      </c>
      <c r="C327" s="18">
        <v>325</v>
      </c>
      <c r="D327" s="18">
        <v>522</v>
      </c>
      <c r="E327" s="19" t="s">
        <v>330</v>
      </c>
      <c r="F327" s="18">
        <v>76</v>
      </c>
      <c r="G327" s="18">
        <v>0</v>
      </c>
      <c r="H327" s="18">
        <v>76</v>
      </c>
      <c r="I327" s="18">
        <v>0</v>
      </c>
      <c r="J327" s="18">
        <v>152</v>
      </c>
      <c r="K327" s="18">
        <v>0</v>
      </c>
      <c r="L327" s="18">
        <v>56</v>
      </c>
      <c r="M327" s="7" t="s">
        <v>412</v>
      </c>
    </row>
    <row r="328" spans="1:13" x14ac:dyDescent="0.2">
      <c r="A328" s="8" t="s">
        <v>521</v>
      </c>
      <c r="B328" s="8" t="s">
        <v>522</v>
      </c>
      <c r="C328" s="16">
        <v>326</v>
      </c>
      <c r="D328" s="16">
        <v>523</v>
      </c>
      <c r="E328" s="17" t="s">
        <v>331</v>
      </c>
      <c r="F328" s="16">
        <v>40</v>
      </c>
      <c r="G328" s="16">
        <v>0</v>
      </c>
      <c r="H328" s="16">
        <v>43</v>
      </c>
      <c r="I328" s="16">
        <v>0</v>
      </c>
      <c r="J328" s="16">
        <v>83</v>
      </c>
      <c r="K328" s="16">
        <v>0</v>
      </c>
      <c r="L328" s="16">
        <v>30</v>
      </c>
      <c r="M328" s="9" t="s">
        <v>412</v>
      </c>
    </row>
    <row r="329" spans="1:13" x14ac:dyDescent="0.2">
      <c r="A329" s="10" t="s">
        <v>521</v>
      </c>
      <c r="B329" s="10" t="s">
        <v>522</v>
      </c>
      <c r="C329" s="18">
        <v>327</v>
      </c>
      <c r="D329" s="18">
        <v>524</v>
      </c>
      <c r="E329" s="19" t="s">
        <v>332</v>
      </c>
      <c r="F329" s="18">
        <v>14</v>
      </c>
      <c r="G329" s="18">
        <v>0</v>
      </c>
      <c r="H329" s="18">
        <v>19</v>
      </c>
      <c r="I329" s="18">
        <v>0</v>
      </c>
      <c r="J329" s="18">
        <v>33</v>
      </c>
      <c r="K329" s="18">
        <v>0</v>
      </c>
      <c r="L329" s="18">
        <v>18</v>
      </c>
      <c r="M329" s="7" t="s">
        <v>412</v>
      </c>
    </row>
    <row r="330" spans="1:13" x14ac:dyDescent="0.2">
      <c r="A330" s="8" t="s">
        <v>521</v>
      </c>
      <c r="B330" s="8" t="s">
        <v>522</v>
      </c>
      <c r="C330" s="16">
        <v>328</v>
      </c>
      <c r="D330" s="16">
        <v>525</v>
      </c>
      <c r="E330" s="17" t="s">
        <v>333</v>
      </c>
      <c r="F330" s="16">
        <v>38</v>
      </c>
      <c r="G330" s="16">
        <v>0</v>
      </c>
      <c r="H330" s="16">
        <v>44</v>
      </c>
      <c r="I330" s="16">
        <v>0</v>
      </c>
      <c r="J330" s="16">
        <v>82</v>
      </c>
      <c r="K330" s="16">
        <v>0</v>
      </c>
      <c r="L330" s="16">
        <v>31</v>
      </c>
      <c r="M330" s="9" t="s">
        <v>412</v>
      </c>
    </row>
    <row r="331" spans="1:13" x14ac:dyDescent="0.2">
      <c r="A331" s="10" t="s">
        <v>521</v>
      </c>
      <c r="B331" s="10" t="s">
        <v>522</v>
      </c>
      <c r="C331" s="18">
        <v>329</v>
      </c>
      <c r="D331" s="18">
        <v>526</v>
      </c>
      <c r="E331" s="19" t="s">
        <v>334</v>
      </c>
      <c r="F331" s="18">
        <v>43</v>
      </c>
      <c r="G331" s="18">
        <v>0</v>
      </c>
      <c r="H331" s="18">
        <v>42</v>
      </c>
      <c r="I331" s="18">
        <v>0</v>
      </c>
      <c r="J331" s="18">
        <v>85</v>
      </c>
      <c r="K331" s="18">
        <v>0</v>
      </c>
      <c r="L331" s="18">
        <v>39</v>
      </c>
      <c r="M331" s="7" t="s">
        <v>412</v>
      </c>
    </row>
    <row r="332" spans="1:13" x14ac:dyDescent="0.2">
      <c r="A332" s="8" t="s">
        <v>521</v>
      </c>
      <c r="B332" s="8" t="s">
        <v>522</v>
      </c>
      <c r="C332" s="16">
        <v>330</v>
      </c>
      <c r="D332" s="16">
        <v>527</v>
      </c>
      <c r="E332" s="17" t="s">
        <v>335</v>
      </c>
      <c r="F332" s="16">
        <v>16</v>
      </c>
      <c r="G332" s="16">
        <v>0</v>
      </c>
      <c r="H332" s="16">
        <v>18</v>
      </c>
      <c r="I332" s="16">
        <v>0</v>
      </c>
      <c r="J332" s="16">
        <v>34</v>
      </c>
      <c r="K332" s="16">
        <v>0</v>
      </c>
      <c r="L332" s="16">
        <v>15</v>
      </c>
      <c r="M332" s="9" t="s">
        <v>412</v>
      </c>
    </row>
    <row r="333" spans="1:13" x14ac:dyDescent="0.2">
      <c r="A333" s="10" t="s">
        <v>521</v>
      </c>
      <c r="B333" s="10" t="s">
        <v>522</v>
      </c>
      <c r="C333" s="18">
        <v>331</v>
      </c>
      <c r="D333" s="18">
        <v>528</v>
      </c>
      <c r="E333" s="19" t="s">
        <v>336</v>
      </c>
      <c r="F333" s="18">
        <v>15</v>
      </c>
      <c r="G333" s="18">
        <v>0</v>
      </c>
      <c r="H333" s="18">
        <v>13</v>
      </c>
      <c r="I333" s="18">
        <v>0</v>
      </c>
      <c r="J333" s="18">
        <v>28</v>
      </c>
      <c r="K333" s="18">
        <v>0</v>
      </c>
      <c r="L333" s="18">
        <v>12</v>
      </c>
      <c r="M333" s="7" t="s">
        <v>412</v>
      </c>
    </row>
    <row r="334" spans="1:13" x14ac:dyDescent="0.2">
      <c r="A334" s="8" t="s">
        <v>521</v>
      </c>
      <c r="B334" s="8" t="s">
        <v>522</v>
      </c>
      <c r="C334" s="16">
        <v>332</v>
      </c>
      <c r="D334" s="16">
        <v>529</v>
      </c>
      <c r="E334" s="17" t="s">
        <v>337</v>
      </c>
      <c r="F334" s="16">
        <v>14</v>
      </c>
      <c r="G334" s="16">
        <v>0</v>
      </c>
      <c r="H334" s="16">
        <v>18</v>
      </c>
      <c r="I334" s="16">
        <v>0</v>
      </c>
      <c r="J334" s="16">
        <v>32</v>
      </c>
      <c r="K334" s="16">
        <v>0</v>
      </c>
      <c r="L334" s="16">
        <v>13</v>
      </c>
      <c r="M334" s="9" t="s">
        <v>412</v>
      </c>
    </row>
    <row r="335" spans="1:13" x14ac:dyDescent="0.2">
      <c r="A335" s="10" t="s">
        <v>521</v>
      </c>
      <c r="B335" s="10" t="s">
        <v>522</v>
      </c>
      <c r="C335" s="18">
        <v>333</v>
      </c>
      <c r="D335" s="18">
        <v>530</v>
      </c>
      <c r="E335" s="19" t="s">
        <v>338</v>
      </c>
      <c r="F335" s="18">
        <v>18</v>
      </c>
      <c r="G335" s="18">
        <v>0</v>
      </c>
      <c r="H335" s="18">
        <v>14</v>
      </c>
      <c r="I335" s="18">
        <v>0</v>
      </c>
      <c r="J335" s="18">
        <v>32</v>
      </c>
      <c r="K335" s="18">
        <v>0</v>
      </c>
      <c r="L335" s="18">
        <v>15</v>
      </c>
      <c r="M335" s="7" t="s">
        <v>412</v>
      </c>
    </row>
    <row r="336" spans="1:13" x14ac:dyDescent="0.2">
      <c r="A336" s="8" t="s">
        <v>521</v>
      </c>
      <c r="B336" s="8" t="s">
        <v>522</v>
      </c>
      <c r="C336" s="16">
        <v>334</v>
      </c>
      <c r="D336" s="16">
        <v>531</v>
      </c>
      <c r="E336" s="17" t="s">
        <v>339</v>
      </c>
      <c r="F336" s="16">
        <v>16</v>
      </c>
      <c r="G336" s="16">
        <v>0</v>
      </c>
      <c r="H336" s="16">
        <v>11</v>
      </c>
      <c r="I336" s="16">
        <v>0</v>
      </c>
      <c r="J336" s="16">
        <v>27</v>
      </c>
      <c r="K336" s="16">
        <v>0</v>
      </c>
      <c r="L336" s="16">
        <v>13</v>
      </c>
      <c r="M336" s="9" t="s">
        <v>412</v>
      </c>
    </row>
    <row r="337" spans="1:13" x14ac:dyDescent="0.2">
      <c r="A337" s="10" t="s">
        <v>521</v>
      </c>
      <c r="B337" s="10" t="s">
        <v>522</v>
      </c>
      <c r="C337" s="18">
        <v>335</v>
      </c>
      <c r="D337" s="18">
        <v>532</v>
      </c>
      <c r="E337" s="19" t="s">
        <v>340</v>
      </c>
      <c r="F337" s="18">
        <v>18</v>
      </c>
      <c r="G337" s="18">
        <v>0</v>
      </c>
      <c r="H337" s="18">
        <v>13</v>
      </c>
      <c r="I337" s="18">
        <v>0</v>
      </c>
      <c r="J337" s="18">
        <v>31</v>
      </c>
      <c r="K337" s="18">
        <v>0</v>
      </c>
      <c r="L337" s="18">
        <v>12</v>
      </c>
      <c r="M337" s="7" t="s">
        <v>412</v>
      </c>
    </row>
    <row r="338" spans="1:13" x14ac:dyDescent="0.2">
      <c r="A338" s="8" t="s">
        <v>521</v>
      </c>
      <c r="B338" s="8" t="s">
        <v>522</v>
      </c>
      <c r="C338" s="16">
        <v>336</v>
      </c>
      <c r="D338" s="16">
        <v>533</v>
      </c>
      <c r="E338" s="17" t="s">
        <v>341</v>
      </c>
      <c r="F338" s="16">
        <v>41</v>
      </c>
      <c r="G338" s="16">
        <v>0</v>
      </c>
      <c r="H338" s="16">
        <v>45</v>
      </c>
      <c r="I338" s="16">
        <v>1</v>
      </c>
      <c r="J338" s="16">
        <v>86</v>
      </c>
      <c r="K338" s="16">
        <v>1</v>
      </c>
      <c r="L338" s="16">
        <v>33</v>
      </c>
      <c r="M338" s="9" t="s">
        <v>412</v>
      </c>
    </row>
    <row r="339" spans="1:13" x14ac:dyDescent="0.2">
      <c r="A339" s="10" t="s">
        <v>521</v>
      </c>
      <c r="B339" s="10" t="s">
        <v>522</v>
      </c>
      <c r="C339" s="18">
        <v>337</v>
      </c>
      <c r="D339" s="18">
        <v>534</v>
      </c>
      <c r="E339" s="19" t="s">
        <v>342</v>
      </c>
      <c r="F339" s="18">
        <v>96</v>
      </c>
      <c r="G339" s="18">
        <v>0</v>
      </c>
      <c r="H339" s="18">
        <v>91</v>
      </c>
      <c r="I339" s="18">
        <v>0</v>
      </c>
      <c r="J339" s="18">
        <v>187</v>
      </c>
      <c r="K339" s="18">
        <v>0</v>
      </c>
      <c r="L339" s="18">
        <v>98</v>
      </c>
      <c r="M339" s="7" t="s">
        <v>412</v>
      </c>
    </row>
    <row r="340" spans="1:13" x14ac:dyDescent="0.2">
      <c r="A340" s="8" t="s">
        <v>521</v>
      </c>
      <c r="B340" s="8" t="s">
        <v>522</v>
      </c>
      <c r="C340" s="16">
        <v>338</v>
      </c>
      <c r="D340" s="16">
        <v>535</v>
      </c>
      <c r="E340" s="17" t="s">
        <v>343</v>
      </c>
      <c r="F340" s="16">
        <v>10</v>
      </c>
      <c r="G340" s="16">
        <v>0</v>
      </c>
      <c r="H340" s="16">
        <v>6</v>
      </c>
      <c r="I340" s="16">
        <v>0</v>
      </c>
      <c r="J340" s="16">
        <v>16</v>
      </c>
      <c r="K340" s="16">
        <v>0</v>
      </c>
      <c r="L340" s="16">
        <v>10</v>
      </c>
      <c r="M340" s="9" t="s">
        <v>412</v>
      </c>
    </row>
    <row r="341" spans="1:13" x14ac:dyDescent="0.2">
      <c r="A341" s="10" t="s">
        <v>521</v>
      </c>
      <c r="B341" s="10" t="s">
        <v>522</v>
      </c>
      <c r="C341" s="18">
        <v>339</v>
      </c>
      <c r="D341" s="18">
        <v>536</v>
      </c>
      <c r="E341" s="19" t="s">
        <v>344</v>
      </c>
      <c r="F341" s="18">
        <v>67</v>
      </c>
      <c r="G341" s="18">
        <v>0</v>
      </c>
      <c r="H341" s="18">
        <v>61</v>
      </c>
      <c r="I341" s="18">
        <v>3</v>
      </c>
      <c r="J341" s="18">
        <v>128</v>
      </c>
      <c r="K341" s="18">
        <v>3</v>
      </c>
      <c r="L341" s="18">
        <v>54</v>
      </c>
      <c r="M341" s="7" t="s">
        <v>412</v>
      </c>
    </row>
    <row r="342" spans="1:13" x14ac:dyDescent="0.2">
      <c r="A342" s="8" t="s">
        <v>521</v>
      </c>
      <c r="B342" s="8" t="s">
        <v>522</v>
      </c>
      <c r="C342" s="16">
        <v>340</v>
      </c>
      <c r="D342" s="16">
        <v>537</v>
      </c>
      <c r="E342" s="17" t="s">
        <v>345</v>
      </c>
      <c r="F342" s="16">
        <v>63</v>
      </c>
      <c r="G342" s="16">
        <v>0</v>
      </c>
      <c r="H342" s="16">
        <v>61</v>
      </c>
      <c r="I342" s="16">
        <v>0</v>
      </c>
      <c r="J342" s="16">
        <v>124</v>
      </c>
      <c r="K342" s="16">
        <v>0</v>
      </c>
      <c r="L342" s="16">
        <v>57</v>
      </c>
      <c r="M342" s="9" t="s">
        <v>412</v>
      </c>
    </row>
    <row r="343" spans="1:13" x14ac:dyDescent="0.2">
      <c r="A343" s="10" t="s">
        <v>521</v>
      </c>
      <c r="B343" s="10" t="s">
        <v>522</v>
      </c>
      <c r="C343" s="18">
        <v>341</v>
      </c>
      <c r="D343" s="18">
        <v>538</v>
      </c>
      <c r="E343" s="19" t="s">
        <v>346</v>
      </c>
      <c r="F343" s="18">
        <v>11</v>
      </c>
      <c r="G343" s="18">
        <v>0</v>
      </c>
      <c r="H343" s="18">
        <v>16</v>
      </c>
      <c r="I343" s="18">
        <v>0</v>
      </c>
      <c r="J343" s="18">
        <v>27</v>
      </c>
      <c r="K343" s="18">
        <v>0</v>
      </c>
      <c r="L343" s="18">
        <v>15</v>
      </c>
      <c r="M343" s="7" t="s">
        <v>412</v>
      </c>
    </row>
    <row r="344" spans="1:13" x14ac:dyDescent="0.2">
      <c r="A344" s="8" t="s">
        <v>521</v>
      </c>
      <c r="B344" s="8" t="s">
        <v>522</v>
      </c>
      <c r="C344" s="16">
        <v>342</v>
      </c>
      <c r="D344" s="16">
        <v>539</v>
      </c>
      <c r="E344" s="17" t="s">
        <v>347</v>
      </c>
      <c r="F344" s="16">
        <v>82</v>
      </c>
      <c r="G344" s="16">
        <v>0</v>
      </c>
      <c r="H344" s="16">
        <v>86</v>
      </c>
      <c r="I344" s="16">
        <v>1</v>
      </c>
      <c r="J344" s="16">
        <v>168</v>
      </c>
      <c r="K344" s="16">
        <v>1</v>
      </c>
      <c r="L344" s="16">
        <v>68</v>
      </c>
      <c r="M344" s="9" t="s">
        <v>412</v>
      </c>
    </row>
    <row r="345" spans="1:13" x14ac:dyDescent="0.2">
      <c r="A345" s="10" t="s">
        <v>521</v>
      </c>
      <c r="B345" s="10" t="s">
        <v>522</v>
      </c>
      <c r="C345" s="18">
        <v>343</v>
      </c>
      <c r="D345" s="18">
        <v>540</v>
      </c>
      <c r="E345" s="19" t="s">
        <v>348</v>
      </c>
      <c r="F345" s="18">
        <v>24</v>
      </c>
      <c r="G345" s="18">
        <v>0</v>
      </c>
      <c r="H345" s="18">
        <v>58</v>
      </c>
      <c r="I345" s="18">
        <v>0</v>
      </c>
      <c r="J345" s="18">
        <v>82</v>
      </c>
      <c r="K345" s="18">
        <v>0</v>
      </c>
      <c r="L345" s="18">
        <v>82</v>
      </c>
      <c r="M345" s="7" t="s">
        <v>412</v>
      </c>
    </row>
    <row r="346" spans="1:13" x14ac:dyDescent="0.2">
      <c r="A346" s="11" t="s">
        <v>521</v>
      </c>
      <c r="B346" s="11" t="s">
        <v>522</v>
      </c>
      <c r="C346" s="20">
        <v>344</v>
      </c>
      <c r="D346" s="20">
        <v>541</v>
      </c>
      <c r="E346" s="21" t="s">
        <v>349</v>
      </c>
      <c r="F346" s="20">
        <v>4</v>
      </c>
      <c r="G346" s="20">
        <v>0</v>
      </c>
      <c r="H346" s="20">
        <v>23</v>
      </c>
      <c r="I346" s="20">
        <v>0</v>
      </c>
      <c r="J346" s="20">
        <v>27</v>
      </c>
      <c r="K346" s="20">
        <v>0</v>
      </c>
      <c r="L346" s="20">
        <v>27</v>
      </c>
      <c r="M346" s="5" t="s">
        <v>412</v>
      </c>
    </row>
  </sheetData>
  <sheetProtection algorithmName="SHA-512" hashValue="Dd9n/VIAZxjdoiIAomQ6vgpM7SWOjo2LQSBDUSSxtli8TQe1nwdxFbUz9QrkTXVSp2XcLeetXNnLz4RlT3kS7g==" saltValue="t3JktDNBqUIUjM8OT9fqVg==" spinCount="100000" sheet="1" objects="1" scenarios="1" autoFilter="0"/>
  <phoneticPr fontId="3"/>
  <pageMargins left="0.7" right="0.7" top="0.75" bottom="0.75" header="0.3" footer="0.3"/>
  <pageSetup paperSize="9" orientation="portrait" r:id="rId1"/>
  <drawing r:id="rId2"/>
  <tableParts count="1">
    <tablePart r:id="rId3"/>
  </tableParts>
  <extLst>
    <ext xmlns:x15="http://schemas.microsoft.com/office/spreadsheetml/2010/11/main" uri="{3A4CF648-6AED-40f4-86FF-DC5316D8AED3}">
      <x14:slicerList xmlns:x14="http://schemas.microsoft.com/office/spreadsheetml/2009/9/main">
        <x14:slicer r:id="rId4"/>
      </x14:slicerList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7"/>
  </sheetPr>
  <dimension ref="A1:R346"/>
  <sheetViews>
    <sheetView workbookViewId="0"/>
  </sheetViews>
  <sheetFormatPr defaultRowHeight="13.2" x14ac:dyDescent="0.2"/>
  <cols>
    <col min="1" max="1" width="10.33203125" bestFit="1" customWidth="1"/>
    <col min="2" max="2" width="11.44140625" bestFit="1" customWidth="1"/>
    <col min="3" max="3" width="5.21875" customWidth="1"/>
    <col min="4" max="4" width="8.77734375" customWidth="1"/>
    <col min="5" max="5" width="18.44140625" customWidth="1"/>
    <col min="6" max="12" width="10.77734375" customWidth="1"/>
    <col min="13" max="13" width="9.77734375" bestFit="1" customWidth="1"/>
    <col min="14" max="14" width="3.44140625" customWidth="1"/>
    <col min="15" max="16" width="17" customWidth="1"/>
    <col min="17" max="17" width="15.21875" bestFit="1" customWidth="1"/>
    <col min="18" max="18" width="11.33203125" bestFit="1" customWidth="1"/>
  </cols>
  <sheetData>
    <row r="1" spans="1:18" x14ac:dyDescent="0.2">
      <c r="A1" s="13" t="s">
        <v>351</v>
      </c>
      <c r="B1" s="13" t="s">
        <v>352</v>
      </c>
      <c r="C1" s="13" t="s">
        <v>14</v>
      </c>
      <c r="D1" s="110" t="s">
        <v>15</v>
      </c>
      <c r="E1" s="110" t="s">
        <v>16</v>
      </c>
      <c r="F1" s="110" t="s">
        <v>17</v>
      </c>
      <c r="G1" s="110" t="s">
        <v>456</v>
      </c>
      <c r="H1" s="110" t="s">
        <v>18</v>
      </c>
      <c r="I1" s="110" t="s">
        <v>457</v>
      </c>
      <c r="J1" s="110" t="s">
        <v>19</v>
      </c>
      <c r="K1" s="110" t="s">
        <v>458</v>
      </c>
      <c r="L1" s="110" t="s">
        <v>20</v>
      </c>
      <c r="M1" s="111" t="s">
        <v>430</v>
      </c>
      <c r="O1" s="124"/>
    </row>
    <row r="2" spans="1:18" ht="16.2" x14ac:dyDescent="0.2">
      <c r="A2" s="24" t="s">
        <v>523</v>
      </c>
      <c r="B2" s="24" t="s">
        <v>524</v>
      </c>
      <c r="C2" s="25" t="s">
        <v>353</v>
      </c>
      <c r="D2" s="25" t="s">
        <v>353</v>
      </c>
      <c r="E2" s="25" t="s">
        <v>353</v>
      </c>
      <c r="F2" s="26">
        <f t="shared" ref="F2:L2" si="0">SUM(F3:F346)</f>
        <v>37633</v>
      </c>
      <c r="G2" s="26">
        <f t="shared" si="0"/>
        <v>362</v>
      </c>
      <c r="H2" s="26">
        <f t="shared" si="0"/>
        <v>38391</v>
      </c>
      <c r="I2" s="26">
        <f t="shared" si="0"/>
        <v>558</v>
      </c>
      <c r="J2" s="26">
        <f t="shared" si="0"/>
        <v>76024</v>
      </c>
      <c r="K2" s="26">
        <f t="shared" si="0"/>
        <v>920</v>
      </c>
      <c r="L2" s="26">
        <f t="shared" si="0"/>
        <v>34580</v>
      </c>
      <c r="M2" s="108" t="s">
        <v>350</v>
      </c>
    </row>
    <row r="3" spans="1:18" x14ac:dyDescent="0.2">
      <c r="A3" s="6" t="str">
        <f>A2</f>
        <v>2025/1末</v>
      </c>
      <c r="B3" s="6" t="str">
        <f>B2</f>
        <v>令和7/1末</v>
      </c>
      <c r="C3" s="14">
        <v>1</v>
      </c>
      <c r="D3" s="14">
        <v>1</v>
      </c>
      <c r="E3" s="15" t="s">
        <v>42</v>
      </c>
      <c r="F3" s="14">
        <v>27</v>
      </c>
      <c r="G3" s="14">
        <v>0</v>
      </c>
      <c r="H3" s="14">
        <v>39</v>
      </c>
      <c r="I3" s="14">
        <v>1</v>
      </c>
      <c r="J3" s="14">
        <v>66</v>
      </c>
      <c r="K3" s="14">
        <v>1</v>
      </c>
      <c r="L3" s="14">
        <v>45</v>
      </c>
      <c r="M3" s="12" t="s">
        <v>396</v>
      </c>
      <c r="O3" s="125"/>
      <c r="P3" s="125"/>
      <c r="Q3" s="125"/>
      <c r="R3" s="125"/>
    </row>
    <row r="4" spans="1:18" x14ac:dyDescent="0.2">
      <c r="A4" s="8" t="str">
        <f>A3</f>
        <v>2025/1末</v>
      </c>
      <c r="B4" s="8" t="str">
        <f>B3</f>
        <v>令和7/1末</v>
      </c>
      <c r="C4" s="16">
        <v>2</v>
      </c>
      <c r="D4" s="16">
        <v>2</v>
      </c>
      <c r="E4" s="17" t="s">
        <v>43</v>
      </c>
      <c r="F4" s="16">
        <v>122</v>
      </c>
      <c r="G4" s="16">
        <v>0</v>
      </c>
      <c r="H4" s="16">
        <v>174</v>
      </c>
      <c r="I4" s="16">
        <v>9</v>
      </c>
      <c r="J4" s="16">
        <v>296</v>
      </c>
      <c r="K4" s="16">
        <v>9</v>
      </c>
      <c r="L4" s="16">
        <v>181</v>
      </c>
      <c r="M4" s="9" t="s">
        <v>396</v>
      </c>
      <c r="Q4" s="1"/>
    </row>
    <row r="5" spans="1:18" x14ac:dyDescent="0.2">
      <c r="A5" s="10" t="str">
        <f t="shared" ref="A5:B20" si="1">A4</f>
        <v>2025/1末</v>
      </c>
      <c r="B5" s="10" t="str">
        <f t="shared" si="1"/>
        <v>令和7/1末</v>
      </c>
      <c r="C5" s="18">
        <v>3</v>
      </c>
      <c r="D5" s="18">
        <v>3</v>
      </c>
      <c r="E5" s="19" t="s">
        <v>44</v>
      </c>
      <c r="F5" s="18">
        <v>142</v>
      </c>
      <c r="G5" s="18">
        <v>4</v>
      </c>
      <c r="H5" s="18">
        <v>140</v>
      </c>
      <c r="I5" s="18">
        <v>5</v>
      </c>
      <c r="J5" s="18">
        <v>282</v>
      </c>
      <c r="K5" s="18">
        <v>9</v>
      </c>
      <c r="L5" s="18">
        <v>132</v>
      </c>
      <c r="M5" s="7" t="s">
        <v>396</v>
      </c>
    </row>
    <row r="6" spans="1:18" x14ac:dyDescent="0.2">
      <c r="A6" s="8" t="str">
        <f t="shared" si="1"/>
        <v>2025/1末</v>
      </c>
      <c r="B6" s="8" t="str">
        <f t="shared" si="1"/>
        <v>令和7/1末</v>
      </c>
      <c r="C6" s="16">
        <v>4</v>
      </c>
      <c r="D6" s="16">
        <v>4</v>
      </c>
      <c r="E6" s="17" t="s">
        <v>45</v>
      </c>
      <c r="F6" s="16">
        <v>246</v>
      </c>
      <c r="G6" s="16">
        <v>0</v>
      </c>
      <c r="H6" s="16">
        <v>245</v>
      </c>
      <c r="I6" s="16">
        <v>4</v>
      </c>
      <c r="J6" s="16">
        <v>491</v>
      </c>
      <c r="K6" s="16">
        <v>4</v>
      </c>
      <c r="L6" s="16">
        <v>241</v>
      </c>
      <c r="M6" s="9" t="s">
        <v>396</v>
      </c>
    </row>
    <row r="7" spans="1:18" x14ac:dyDescent="0.2">
      <c r="A7" s="10" t="str">
        <f t="shared" si="1"/>
        <v>2025/1末</v>
      </c>
      <c r="B7" s="10" t="str">
        <f t="shared" si="1"/>
        <v>令和7/1末</v>
      </c>
      <c r="C7" s="18">
        <v>5</v>
      </c>
      <c r="D7" s="18">
        <v>5</v>
      </c>
      <c r="E7" s="19" t="s">
        <v>46</v>
      </c>
      <c r="F7" s="18">
        <v>153</v>
      </c>
      <c r="G7" s="18">
        <v>3</v>
      </c>
      <c r="H7" s="18">
        <v>154</v>
      </c>
      <c r="I7" s="18">
        <v>1</v>
      </c>
      <c r="J7" s="18">
        <v>307</v>
      </c>
      <c r="K7" s="18">
        <v>4</v>
      </c>
      <c r="L7" s="18">
        <v>131</v>
      </c>
      <c r="M7" s="7" t="s">
        <v>396</v>
      </c>
    </row>
    <row r="8" spans="1:18" x14ac:dyDescent="0.2">
      <c r="A8" s="8" t="str">
        <f t="shared" si="1"/>
        <v>2025/1末</v>
      </c>
      <c r="B8" s="8" t="str">
        <f t="shared" si="1"/>
        <v>令和7/1末</v>
      </c>
      <c r="C8" s="16">
        <v>6</v>
      </c>
      <c r="D8" s="16">
        <v>6</v>
      </c>
      <c r="E8" s="17" t="s">
        <v>47</v>
      </c>
      <c r="F8" s="16">
        <v>244</v>
      </c>
      <c r="G8" s="16">
        <v>0</v>
      </c>
      <c r="H8" s="16">
        <v>259</v>
      </c>
      <c r="I8" s="16">
        <v>3</v>
      </c>
      <c r="J8" s="16">
        <v>503</v>
      </c>
      <c r="K8" s="16">
        <v>3</v>
      </c>
      <c r="L8" s="16">
        <v>231</v>
      </c>
      <c r="M8" s="9" t="s">
        <v>396</v>
      </c>
    </row>
    <row r="9" spans="1:18" x14ac:dyDescent="0.2">
      <c r="A9" s="10" t="str">
        <f t="shared" si="1"/>
        <v>2025/1末</v>
      </c>
      <c r="B9" s="10" t="str">
        <f t="shared" si="1"/>
        <v>令和7/1末</v>
      </c>
      <c r="C9" s="18">
        <v>7</v>
      </c>
      <c r="D9" s="18">
        <v>7</v>
      </c>
      <c r="E9" s="19" t="s">
        <v>48</v>
      </c>
      <c r="F9" s="18">
        <v>141</v>
      </c>
      <c r="G9" s="18">
        <v>0</v>
      </c>
      <c r="H9" s="18">
        <v>149</v>
      </c>
      <c r="I9" s="18">
        <v>0</v>
      </c>
      <c r="J9" s="18">
        <v>290</v>
      </c>
      <c r="K9" s="18">
        <v>0</v>
      </c>
      <c r="L9" s="18">
        <v>124</v>
      </c>
      <c r="M9" s="7" t="s">
        <v>396</v>
      </c>
    </row>
    <row r="10" spans="1:18" x14ac:dyDescent="0.2">
      <c r="A10" s="8" t="str">
        <f t="shared" si="1"/>
        <v>2025/1末</v>
      </c>
      <c r="B10" s="8" t="str">
        <f t="shared" si="1"/>
        <v>令和7/1末</v>
      </c>
      <c r="C10" s="16">
        <v>8</v>
      </c>
      <c r="D10" s="16">
        <v>8</v>
      </c>
      <c r="E10" s="17" t="s">
        <v>49</v>
      </c>
      <c r="F10" s="16">
        <v>163</v>
      </c>
      <c r="G10" s="16">
        <v>2</v>
      </c>
      <c r="H10" s="16">
        <v>183</v>
      </c>
      <c r="I10" s="16">
        <v>7</v>
      </c>
      <c r="J10" s="16">
        <v>346</v>
      </c>
      <c r="K10" s="16">
        <v>9</v>
      </c>
      <c r="L10" s="16">
        <v>165</v>
      </c>
      <c r="M10" s="9" t="s">
        <v>396</v>
      </c>
    </row>
    <row r="11" spans="1:18" x14ac:dyDescent="0.2">
      <c r="A11" s="10" t="str">
        <f t="shared" si="1"/>
        <v>2025/1末</v>
      </c>
      <c r="B11" s="10" t="str">
        <f t="shared" si="1"/>
        <v>令和7/1末</v>
      </c>
      <c r="C11" s="18">
        <v>9</v>
      </c>
      <c r="D11" s="18">
        <v>10</v>
      </c>
      <c r="E11" s="19" t="s">
        <v>50</v>
      </c>
      <c r="F11" s="18">
        <v>35</v>
      </c>
      <c r="G11" s="18">
        <v>0</v>
      </c>
      <c r="H11" s="18">
        <v>38</v>
      </c>
      <c r="I11" s="18">
        <v>0</v>
      </c>
      <c r="J11" s="18">
        <v>73</v>
      </c>
      <c r="K11" s="18">
        <v>0</v>
      </c>
      <c r="L11" s="18">
        <v>44</v>
      </c>
      <c r="M11" s="7" t="s">
        <v>396</v>
      </c>
    </row>
    <row r="12" spans="1:18" x14ac:dyDescent="0.2">
      <c r="A12" s="8" t="str">
        <f t="shared" si="1"/>
        <v>2025/1末</v>
      </c>
      <c r="B12" s="8" t="str">
        <f t="shared" si="1"/>
        <v>令和7/1末</v>
      </c>
      <c r="C12" s="16">
        <v>10</v>
      </c>
      <c r="D12" s="16">
        <v>11</v>
      </c>
      <c r="E12" s="17" t="s">
        <v>51</v>
      </c>
      <c r="F12" s="16">
        <v>151</v>
      </c>
      <c r="G12" s="16">
        <v>0</v>
      </c>
      <c r="H12" s="16">
        <v>185</v>
      </c>
      <c r="I12" s="16">
        <v>5</v>
      </c>
      <c r="J12" s="16">
        <v>336</v>
      </c>
      <c r="K12" s="16">
        <v>5</v>
      </c>
      <c r="L12" s="16">
        <v>163</v>
      </c>
      <c r="M12" s="9" t="s">
        <v>396</v>
      </c>
    </row>
    <row r="13" spans="1:18" x14ac:dyDescent="0.2">
      <c r="A13" s="10" t="str">
        <f t="shared" si="1"/>
        <v>2025/1末</v>
      </c>
      <c r="B13" s="10" t="str">
        <f t="shared" si="1"/>
        <v>令和7/1末</v>
      </c>
      <c r="C13" s="18">
        <v>11</v>
      </c>
      <c r="D13" s="18">
        <v>12</v>
      </c>
      <c r="E13" s="19" t="s">
        <v>52</v>
      </c>
      <c r="F13" s="18">
        <v>115</v>
      </c>
      <c r="G13" s="18">
        <v>1</v>
      </c>
      <c r="H13" s="18">
        <v>138</v>
      </c>
      <c r="I13" s="18">
        <v>5</v>
      </c>
      <c r="J13" s="18">
        <v>253</v>
      </c>
      <c r="K13" s="18">
        <v>6</v>
      </c>
      <c r="L13" s="18">
        <v>129</v>
      </c>
      <c r="M13" s="7" t="s">
        <v>396</v>
      </c>
    </row>
    <row r="14" spans="1:18" x14ac:dyDescent="0.2">
      <c r="A14" s="8" t="str">
        <f t="shared" si="1"/>
        <v>2025/1末</v>
      </c>
      <c r="B14" s="8" t="str">
        <f t="shared" si="1"/>
        <v>令和7/1末</v>
      </c>
      <c r="C14" s="16">
        <v>12</v>
      </c>
      <c r="D14" s="16">
        <v>13</v>
      </c>
      <c r="E14" s="17" t="s">
        <v>53</v>
      </c>
      <c r="F14" s="16">
        <v>166</v>
      </c>
      <c r="G14" s="16">
        <v>0</v>
      </c>
      <c r="H14" s="16">
        <v>208</v>
      </c>
      <c r="I14" s="16">
        <v>1</v>
      </c>
      <c r="J14" s="16">
        <v>374</v>
      </c>
      <c r="K14" s="16">
        <v>1</v>
      </c>
      <c r="L14" s="16">
        <v>186</v>
      </c>
      <c r="M14" s="9" t="s">
        <v>396</v>
      </c>
    </row>
    <row r="15" spans="1:18" x14ac:dyDescent="0.2">
      <c r="A15" s="10" t="str">
        <f t="shared" si="1"/>
        <v>2025/1末</v>
      </c>
      <c r="B15" s="10" t="str">
        <f t="shared" si="1"/>
        <v>令和7/1末</v>
      </c>
      <c r="C15" s="18">
        <v>13</v>
      </c>
      <c r="D15" s="18">
        <v>14</v>
      </c>
      <c r="E15" s="19" t="s">
        <v>54</v>
      </c>
      <c r="F15" s="18">
        <v>87</v>
      </c>
      <c r="G15" s="18">
        <v>3</v>
      </c>
      <c r="H15" s="18">
        <v>103</v>
      </c>
      <c r="I15" s="18">
        <v>6</v>
      </c>
      <c r="J15" s="18">
        <v>190</v>
      </c>
      <c r="K15" s="18">
        <v>9</v>
      </c>
      <c r="L15" s="18">
        <v>103</v>
      </c>
      <c r="M15" s="7" t="s">
        <v>396</v>
      </c>
    </row>
    <row r="16" spans="1:18" x14ac:dyDescent="0.2">
      <c r="A16" s="8" t="str">
        <f t="shared" si="1"/>
        <v>2025/1末</v>
      </c>
      <c r="B16" s="8" t="str">
        <f t="shared" si="1"/>
        <v>令和7/1末</v>
      </c>
      <c r="C16" s="16">
        <v>14</v>
      </c>
      <c r="D16" s="16">
        <v>15</v>
      </c>
      <c r="E16" s="17" t="s">
        <v>55</v>
      </c>
      <c r="F16" s="16">
        <v>176</v>
      </c>
      <c r="G16" s="16">
        <v>0</v>
      </c>
      <c r="H16" s="16">
        <v>195</v>
      </c>
      <c r="I16" s="16">
        <v>2</v>
      </c>
      <c r="J16" s="16">
        <v>371</v>
      </c>
      <c r="K16" s="16">
        <v>2</v>
      </c>
      <c r="L16" s="16">
        <v>181</v>
      </c>
      <c r="M16" s="9" t="s">
        <v>396</v>
      </c>
    </row>
    <row r="17" spans="1:13" x14ac:dyDescent="0.2">
      <c r="A17" s="10" t="str">
        <f t="shared" si="1"/>
        <v>2025/1末</v>
      </c>
      <c r="B17" s="10" t="str">
        <f t="shared" si="1"/>
        <v>令和7/1末</v>
      </c>
      <c r="C17" s="18">
        <v>15</v>
      </c>
      <c r="D17" s="18">
        <v>16</v>
      </c>
      <c r="E17" s="19" t="s">
        <v>56</v>
      </c>
      <c r="F17" s="18">
        <v>64</v>
      </c>
      <c r="G17" s="18">
        <v>0</v>
      </c>
      <c r="H17" s="18">
        <v>72</v>
      </c>
      <c r="I17" s="18">
        <v>0</v>
      </c>
      <c r="J17" s="18">
        <v>136</v>
      </c>
      <c r="K17" s="18">
        <v>0</v>
      </c>
      <c r="L17" s="18">
        <v>63</v>
      </c>
      <c r="M17" s="7" t="s">
        <v>396</v>
      </c>
    </row>
    <row r="18" spans="1:13" x14ac:dyDescent="0.2">
      <c r="A18" s="8" t="str">
        <f t="shared" si="1"/>
        <v>2025/1末</v>
      </c>
      <c r="B18" s="8" t="str">
        <f t="shared" si="1"/>
        <v>令和7/1末</v>
      </c>
      <c r="C18" s="16">
        <v>16</v>
      </c>
      <c r="D18" s="16">
        <v>17</v>
      </c>
      <c r="E18" s="17" t="s">
        <v>57</v>
      </c>
      <c r="F18" s="16">
        <v>179</v>
      </c>
      <c r="G18" s="16">
        <v>0</v>
      </c>
      <c r="H18" s="16">
        <v>192</v>
      </c>
      <c r="I18" s="16">
        <v>1</v>
      </c>
      <c r="J18" s="16">
        <v>371</v>
      </c>
      <c r="K18" s="16">
        <v>1</v>
      </c>
      <c r="L18" s="16">
        <v>175</v>
      </c>
      <c r="M18" s="9" t="s">
        <v>396</v>
      </c>
    </row>
    <row r="19" spans="1:13" x14ac:dyDescent="0.2">
      <c r="A19" s="10" t="str">
        <f t="shared" si="1"/>
        <v>2025/1末</v>
      </c>
      <c r="B19" s="10" t="str">
        <f t="shared" si="1"/>
        <v>令和7/1末</v>
      </c>
      <c r="C19" s="18">
        <v>17</v>
      </c>
      <c r="D19" s="18">
        <v>18</v>
      </c>
      <c r="E19" s="19" t="s">
        <v>58</v>
      </c>
      <c r="F19" s="18">
        <v>218</v>
      </c>
      <c r="G19" s="18">
        <v>0</v>
      </c>
      <c r="H19" s="18">
        <v>239</v>
      </c>
      <c r="I19" s="18">
        <v>2</v>
      </c>
      <c r="J19" s="18">
        <v>457</v>
      </c>
      <c r="K19" s="18">
        <v>2</v>
      </c>
      <c r="L19" s="18">
        <v>209</v>
      </c>
      <c r="M19" s="7" t="s">
        <v>396</v>
      </c>
    </row>
    <row r="20" spans="1:13" x14ac:dyDescent="0.2">
      <c r="A20" s="8" t="str">
        <f t="shared" si="1"/>
        <v>2025/1末</v>
      </c>
      <c r="B20" s="8" t="str">
        <f t="shared" si="1"/>
        <v>令和7/1末</v>
      </c>
      <c r="C20" s="16">
        <v>18</v>
      </c>
      <c r="D20" s="16">
        <v>19</v>
      </c>
      <c r="E20" s="17" t="s">
        <v>59</v>
      </c>
      <c r="F20" s="16">
        <v>156</v>
      </c>
      <c r="G20" s="16">
        <v>0</v>
      </c>
      <c r="H20" s="16">
        <v>183</v>
      </c>
      <c r="I20" s="16">
        <v>2</v>
      </c>
      <c r="J20" s="16">
        <v>339</v>
      </c>
      <c r="K20" s="16">
        <v>2</v>
      </c>
      <c r="L20" s="16">
        <v>143</v>
      </c>
      <c r="M20" s="9" t="s">
        <v>396</v>
      </c>
    </row>
    <row r="21" spans="1:13" x14ac:dyDescent="0.2">
      <c r="A21" s="10" t="str">
        <f t="shared" ref="A21:B36" si="2">A20</f>
        <v>2025/1末</v>
      </c>
      <c r="B21" s="10" t="str">
        <f t="shared" si="2"/>
        <v>令和7/1末</v>
      </c>
      <c r="C21" s="18">
        <v>19</v>
      </c>
      <c r="D21" s="18">
        <v>103</v>
      </c>
      <c r="E21" s="19" t="s">
        <v>60</v>
      </c>
      <c r="F21" s="18">
        <v>194</v>
      </c>
      <c r="G21" s="18">
        <v>7</v>
      </c>
      <c r="H21" s="18">
        <v>210</v>
      </c>
      <c r="I21" s="18">
        <v>4</v>
      </c>
      <c r="J21" s="18">
        <v>404</v>
      </c>
      <c r="K21" s="18">
        <v>11</v>
      </c>
      <c r="L21" s="18">
        <v>172</v>
      </c>
      <c r="M21" s="7" t="s">
        <v>396</v>
      </c>
    </row>
    <row r="22" spans="1:13" x14ac:dyDescent="0.2">
      <c r="A22" s="8" t="str">
        <f t="shared" si="2"/>
        <v>2025/1末</v>
      </c>
      <c r="B22" s="8" t="str">
        <f t="shared" si="2"/>
        <v>令和7/1末</v>
      </c>
      <c r="C22" s="16">
        <v>20</v>
      </c>
      <c r="D22" s="16">
        <v>104</v>
      </c>
      <c r="E22" s="17" t="s">
        <v>61</v>
      </c>
      <c r="F22" s="16">
        <v>43</v>
      </c>
      <c r="G22" s="16">
        <v>0</v>
      </c>
      <c r="H22" s="16">
        <v>60</v>
      </c>
      <c r="I22" s="16">
        <v>1</v>
      </c>
      <c r="J22" s="16">
        <v>103</v>
      </c>
      <c r="K22" s="16">
        <v>1</v>
      </c>
      <c r="L22" s="16">
        <v>53</v>
      </c>
      <c r="M22" s="9" t="s">
        <v>396</v>
      </c>
    </row>
    <row r="23" spans="1:13" x14ac:dyDescent="0.2">
      <c r="A23" s="10" t="str">
        <f t="shared" si="2"/>
        <v>2025/1末</v>
      </c>
      <c r="B23" s="10" t="str">
        <f t="shared" si="2"/>
        <v>令和7/1末</v>
      </c>
      <c r="C23" s="18">
        <v>21</v>
      </c>
      <c r="D23" s="18">
        <v>105</v>
      </c>
      <c r="E23" s="19" t="s">
        <v>62</v>
      </c>
      <c r="F23" s="18">
        <v>24</v>
      </c>
      <c r="G23" s="18">
        <v>0</v>
      </c>
      <c r="H23" s="18">
        <v>21</v>
      </c>
      <c r="I23" s="18">
        <v>0</v>
      </c>
      <c r="J23" s="18">
        <v>45</v>
      </c>
      <c r="K23" s="18">
        <v>0</v>
      </c>
      <c r="L23" s="18">
        <v>18</v>
      </c>
      <c r="M23" s="7" t="s">
        <v>396</v>
      </c>
    </row>
    <row r="24" spans="1:13" x14ac:dyDescent="0.2">
      <c r="A24" s="8" t="str">
        <f t="shared" si="2"/>
        <v>2025/1末</v>
      </c>
      <c r="B24" s="8" t="str">
        <f t="shared" si="2"/>
        <v>令和7/1末</v>
      </c>
      <c r="C24" s="16">
        <v>22</v>
      </c>
      <c r="D24" s="16">
        <v>20</v>
      </c>
      <c r="E24" s="17" t="s">
        <v>63</v>
      </c>
      <c r="F24" s="16">
        <v>38</v>
      </c>
      <c r="G24" s="16">
        <v>0</v>
      </c>
      <c r="H24" s="16">
        <v>34</v>
      </c>
      <c r="I24" s="16">
        <v>0</v>
      </c>
      <c r="J24" s="16">
        <v>72</v>
      </c>
      <c r="K24" s="16">
        <v>0</v>
      </c>
      <c r="L24" s="16">
        <v>28</v>
      </c>
      <c r="M24" s="9" t="s">
        <v>396</v>
      </c>
    </row>
    <row r="25" spans="1:13" x14ac:dyDescent="0.2">
      <c r="A25" s="10" t="str">
        <f t="shared" si="2"/>
        <v>2025/1末</v>
      </c>
      <c r="B25" s="10" t="str">
        <f t="shared" si="2"/>
        <v>令和7/1末</v>
      </c>
      <c r="C25" s="18">
        <v>23</v>
      </c>
      <c r="D25" s="18">
        <v>21</v>
      </c>
      <c r="E25" s="19" t="s">
        <v>64</v>
      </c>
      <c r="F25" s="18">
        <v>160</v>
      </c>
      <c r="G25" s="18">
        <v>0</v>
      </c>
      <c r="H25" s="18">
        <v>173</v>
      </c>
      <c r="I25" s="18">
        <v>13</v>
      </c>
      <c r="J25" s="18">
        <v>333</v>
      </c>
      <c r="K25" s="18">
        <v>13</v>
      </c>
      <c r="L25" s="18">
        <v>166</v>
      </c>
      <c r="M25" s="7" t="s">
        <v>396</v>
      </c>
    </row>
    <row r="26" spans="1:13" x14ac:dyDescent="0.2">
      <c r="A26" s="8" t="str">
        <f t="shared" si="2"/>
        <v>2025/1末</v>
      </c>
      <c r="B26" s="8" t="str">
        <f t="shared" si="2"/>
        <v>令和7/1末</v>
      </c>
      <c r="C26" s="16">
        <v>24</v>
      </c>
      <c r="D26" s="16">
        <v>22</v>
      </c>
      <c r="E26" s="17" t="s">
        <v>65</v>
      </c>
      <c r="F26" s="16">
        <v>222</v>
      </c>
      <c r="G26" s="16">
        <v>1</v>
      </c>
      <c r="H26" s="16">
        <v>276</v>
      </c>
      <c r="I26" s="16">
        <v>6</v>
      </c>
      <c r="J26" s="16">
        <v>498</v>
      </c>
      <c r="K26" s="16">
        <v>7</v>
      </c>
      <c r="L26" s="16">
        <v>252</v>
      </c>
      <c r="M26" s="9" t="s">
        <v>396</v>
      </c>
    </row>
    <row r="27" spans="1:13" x14ac:dyDescent="0.2">
      <c r="A27" s="10" t="str">
        <f t="shared" si="2"/>
        <v>2025/1末</v>
      </c>
      <c r="B27" s="10" t="str">
        <f t="shared" si="2"/>
        <v>令和7/1末</v>
      </c>
      <c r="C27" s="18">
        <v>25</v>
      </c>
      <c r="D27" s="18">
        <v>23</v>
      </c>
      <c r="E27" s="19" t="s">
        <v>66</v>
      </c>
      <c r="F27" s="18">
        <v>216</v>
      </c>
      <c r="G27" s="18">
        <v>2</v>
      </c>
      <c r="H27" s="18">
        <v>220</v>
      </c>
      <c r="I27" s="18">
        <v>5</v>
      </c>
      <c r="J27" s="18">
        <v>436</v>
      </c>
      <c r="K27" s="18">
        <v>7</v>
      </c>
      <c r="L27" s="18">
        <v>194</v>
      </c>
      <c r="M27" s="7" t="s">
        <v>396</v>
      </c>
    </row>
    <row r="28" spans="1:13" x14ac:dyDescent="0.2">
      <c r="A28" s="8" t="str">
        <f t="shared" si="2"/>
        <v>2025/1末</v>
      </c>
      <c r="B28" s="8" t="str">
        <f t="shared" si="2"/>
        <v>令和7/1末</v>
      </c>
      <c r="C28" s="16">
        <v>26</v>
      </c>
      <c r="D28" s="16">
        <v>24</v>
      </c>
      <c r="E28" s="17" t="s">
        <v>67</v>
      </c>
      <c r="F28" s="16">
        <v>314</v>
      </c>
      <c r="G28" s="16">
        <v>4</v>
      </c>
      <c r="H28" s="16">
        <v>394</v>
      </c>
      <c r="I28" s="16">
        <v>11</v>
      </c>
      <c r="J28" s="16">
        <v>708</v>
      </c>
      <c r="K28" s="16">
        <v>15</v>
      </c>
      <c r="L28" s="16">
        <v>313</v>
      </c>
      <c r="M28" s="9" t="s">
        <v>396</v>
      </c>
    </row>
    <row r="29" spans="1:13" x14ac:dyDescent="0.2">
      <c r="A29" s="10" t="str">
        <f t="shared" si="2"/>
        <v>2025/1末</v>
      </c>
      <c r="B29" s="10" t="str">
        <f t="shared" si="2"/>
        <v>令和7/1末</v>
      </c>
      <c r="C29" s="18">
        <v>27</v>
      </c>
      <c r="D29" s="18">
        <v>25</v>
      </c>
      <c r="E29" s="19" t="s">
        <v>68</v>
      </c>
      <c r="F29" s="18">
        <v>209</v>
      </c>
      <c r="G29" s="18">
        <v>10</v>
      </c>
      <c r="H29" s="18">
        <v>228</v>
      </c>
      <c r="I29" s="18">
        <v>13</v>
      </c>
      <c r="J29" s="18">
        <v>437</v>
      </c>
      <c r="K29" s="18">
        <v>23</v>
      </c>
      <c r="L29" s="18">
        <v>208</v>
      </c>
      <c r="M29" s="7" t="s">
        <v>396</v>
      </c>
    </row>
    <row r="30" spans="1:13" x14ac:dyDescent="0.2">
      <c r="A30" s="8" t="str">
        <f t="shared" si="2"/>
        <v>2025/1末</v>
      </c>
      <c r="B30" s="8" t="str">
        <f t="shared" si="2"/>
        <v>令和7/1末</v>
      </c>
      <c r="C30" s="16">
        <v>28</v>
      </c>
      <c r="D30" s="16">
        <v>26</v>
      </c>
      <c r="E30" s="17" t="s">
        <v>69</v>
      </c>
      <c r="F30" s="16">
        <v>170</v>
      </c>
      <c r="G30" s="16">
        <v>0</v>
      </c>
      <c r="H30" s="16">
        <v>157</v>
      </c>
      <c r="I30" s="16">
        <v>0</v>
      </c>
      <c r="J30" s="16">
        <v>327</v>
      </c>
      <c r="K30" s="16">
        <v>0</v>
      </c>
      <c r="L30" s="16">
        <v>137</v>
      </c>
      <c r="M30" s="9" t="s">
        <v>396</v>
      </c>
    </row>
    <row r="31" spans="1:13" x14ac:dyDescent="0.2">
      <c r="A31" s="10" t="str">
        <f t="shared" si="2"/>
        <v>2025/1末</v>
      </c>
      <c r="B31" s="10" t="str">
        <f t="shared" si="2"/>
        <v>令和7/1末</v>
      </c>
      <c r="C31" s="18">
        <v>29</v>
      </c>
      <c r="D31" s="18">
        <v>28</v>
      </c>
      <c r="E31" s="19" t="s">
        <v>70</v>
      </c>
      <c r="F31" s="18">
        <v>8</v>
      </c>
      <c r="G31" s="18">
        <v>0</v>
      </c>
      <c r="H31" s="18">
        <v>61</v>
      </c>
      <c r="I31" s="18">
        <v>0</v>
      </c>
      <c r="J31" s="18">
        <v>69</v>
      </c>
      <c r="K31" s="18">
        <v>0</v>
      </c>
      <c r="L31" s="18">
        <v>69</v>
      </c>
      <c r="M31" s="7" t="s">
        <v>396</v>
      </c>
    </row>
    <row r="32" spans="1:13" x14ac:dyDescent="0.2">
      <c r="A32" s="8" t="str">
        <f t="shared" si="2"/>
        <v>2025/1末</v>
      </c>
      <c r="B32" s="8" t="str">
        <f t="shared" si="2"/>
        <v>令和7/1末</v>
      </c>
      <c r="C32" s="16">
        <v>30</v>
      </c>
      <c r="D32" s="16">
        <v>29</v>
      </c>
      <c r="E32" s="17" t="s">
        <v>71</v>
      </c>
      <c r="F32" s="16">
        <v>9</v>
      </c>
      <c r="G32" s="16">
        <v>0</v>
      </c>
      <c r="H32" s="16">
        <v>16</v>
      </c>
      <c r="I32" s="16">
        <v>0</v>
      </c>
      <c r="J32" s="16">
        <v>25</v>
      </c>
      <c r="K32" s="16">
        <v>0</v>
      </c>
      <c r="L32" s="16">
        <v>25</v>
      </c>
      <c r="M32" s="9" t="s">
        <v>396</v>
      </c>
    </row>
    <row r="33" spans="1:13" x14ac:dyDescent="0.2">
      <c r="A33" s="10" t="str">
        <f t="shared" si="2"/>
        <v>2025/1末</v>
      </c>
      <c r="B33" s="10" t="str">
        <f t="shared" si="2"/>
        <v>令和7/1末</v>
      </c>
      <c r="C33" s="18">
        <v>31</v>
      </c>
      <c r="D33" s="18">
        <v>30</v>
      </c>
      <c r="E33" s="19" t="s">
        <v>72</v>
      </c>
      <c r="F33" s="18">
        <v>530</v>
      </c>
      <c r="G33" s="18">
        <v>2</v>
      </c>
      <c r="H33" s="18">
        <v>520</v>
      </c>
      <c r="I33" s="18">
        <v>7</v>
      </c>
      <c r="J33" s="18">
        <v>1050</v>
      </c>
      <c r="K33" s="18">
        <v>9</v>
      </c>
      <c r="L33" s="18">
        <v>483</v>
      </c>
      <c r="M33" s="7" t="s">
        <v>396</v>
      </c>
    </row>
    <row r="34" spans="1:13" x14ac:dyDescent="0.2">
      <c r="A34" s="8" t="str">
        <f t="shared" si="2"/>
        <v>2025/1末</v>
      </c>
      <c r="B34" s="8" t="str">
        <f t="shared" si="2"/>
        <v>令和7/1末</v>
      </c>
      <c r="C34" s="16">
        <v>32</v>
      </c>
      <c r="D34" s="16">
        <v>31</v>
      </c>
      <c r="E34" s="17" t="s">
        <v>73</v>
      </c>
      <c r="F34" s="16">
        <v>575</v>
      </c>
      <c r="G34" s="16">
        <v>5</v>
      </c>
      <c r="H34" s="16">
        <v>697</v>
      </c>
      <c r="I34" s="16">
        <v>21</v>
      </c>
      <c r="J34" s="16">
        <v>1272</v>
      </c>
      <c r="K34" s="16">
        <v>26</v>
      </c>
      <c r="L34" s="16">
        <v>683</v>
      </c>
      <c r="M34" s="9" t="s">
        <v>396</v>
      </c>
    </row>
    <row r="35" spans="1:13" x14ac:dyDescent="0.2">
      <c r="A35" s="10" t="str">
        <f t="shared" si="2"/>
        <v>2025/1末</v>
      </c>
      <c r="B35" s="10" t="str">
        <f t="shared" si="2"/>
        <v>令和7/1末</v>
      </c>
      <c r="C35" s="18">
        <v>33</v>
      </c>
      <c r="D35" s="18">
        <v>32</v>
      </c>
      <c r="E35" s="19" t="s">
        <v>74</v>
      </c>
      <c r="F35" s="18">
        <v>17</v>
      </c>
      <c r="G35" s="18">
        <v>0</v>
      </c>
      <c r="H35" s="18">
        <v>14</v>
      </c>
      <c r="I35" s="18">
        <v>0</v>
      </c>
      <c r="J35" s="18">
        <v>31</v>
      </c>
      <c r="K35" s="18">
        <v>0</v>
      </c>
      <c r="L35" s="18">
        <v>9</v>
      </c>
      <c r="M35" s="7" t="s">
        <v>396</v>
      </c>
    </row>
    <row r="36" spans="1:13" x14ac:dyDescent="0.2">
      <c r="A36" s="8" t="str">
        <f t="shared" si="2"/>
        <v>2025/1末</v>
      </c>
      <c r="B36" s="8" t="str">
        <f t="shared" si="2"/>
        <v>令和7/1末</v>
      </c>
      <c r="C36" s="16">
        <v>34</v>
      </c>
      <c r="D36" s="16">
        <v>33</v>
      </c>
      <c r="E36" s="17" t="s">
        <v>75</v>
      </c>
      <c r="F36" s="16">
        <v>317</v>
      </c>
      <c r="G36" s="16">
        <v>5</v>
      </c>
      <c r="H36" s="16">
        <v>301</v>
      </c>
      <c r="I36" s="16">
        <v>4</v>
      </c>
      <c r="J36" s="16">
        <v>618</v>
      </c>
      <c r="K36" s="16">
        <v>9</v>
      </c>
      <c r="L36" s="16">
        <v>244</v>
      </c>
      <c r="M36" s="9" t="s">
        <v>396</v>
      </c>
    </row>
    <row r="37" spans="1:13" x14ac:dyDescent="0.2">
      <c r="A37" s="10" t="str">
        <f t="shared" ref="A37:B52" si="3">A36</f>
        <v>2025/1末</v>
      </c>
      <c r="B37" s="10" t="str">
        <f t="shared" si="3"/>
        <v>令和7/1末</v>
      </c>
      <c r="C37" s="18">
        <v>35</v>
      </c>
      <c r="D37" s="18">
        <v>34</v>
      </c>
      <c r="E37" s="19" t="s">
        <v>76</v>
      </c>
      <c r="F37" s="18">
        <v>444</v>
      </c>
      <c r="G37" s="18">
        <v>3</v>
      </c>
      <c r="H37" s="18">
        <v>411</v>
      </c>
      <c r="I37" s="18">
        <v>3</v>
      </c>
      <c r="J37" s="18">
        <v>855</v>
      </c>
      <c r="K37" s="18">
        <v>6</v>
      </c>
      <c r="L37" s="18">
        <v>403</v>
      </c>
      <c r="M37" s="7" t="s">
        <v>396</v>
      </c>
    </row>
    <row r="38" spans="1:13" x14ac:dyDescent="0.2">
      <c r="A38" s="8" t="str">
        <f t="shared" si="3"/>
        <v>2025/1末</v>
      </c>
      <c r="B38" s="8" t="str">
        <f t="shared" si="3"/>
        <v>令和7/1末</v>
      </c>
      <c r="C38" s="16">
        <v>36</v>
      </c>
      <c r="D38" s="16">
        <v>35</v>
      </c>
      <c r="E38" s="17" t="s">
        <v>77</v>
      </c>
      <c r="F38" s="16">
        <v>554</v>
      </c>
      <c r="G38" s="16">
        <v>8</v>
      </c>
      <c r="H38" s="16">
        <v>503</v>
      </c>
      <c r="I38" s="16">
        <v>4</v>
      </c>
      <c r="J38" s="16">
        <v>1057</v>
      </c>
      <c r="K38" s="16">
        <v>12</v>
      </c>
      <c r="L38" s="16">
        <v>460</v>
      </c>
      <c r="M38" s="9" t="s">
        <v>396</v>
      </c>
    </row>
    <row r="39" spans="1:13" x14ac:dyDescent="0.2">
      <c r="A39" s="10" t="str">
        <f t="shared" si="3"/>
        <v>2025/1末</v>
      </c>
      <c r="B39" s="10" t="str">
        <f t="shared" si="3"/>
        <v>令和7/1末</v>
      </c>
      <c r="C39" s="18">
        <v>37</v>
      </c>
      <c r="D39" s="18">
        <v>36</v>
      </c>
      <c r="E39" s="19" t="s">
        <v>78</v>
      </c>
      <c r="F39" s="18">
        <v>153</v>
      </c>
      <c r="G39" s="18">
        <v>0</v>
      </c>
      <c r="H39" s="18">
        <v>134</v>
      </c>
      <c r="I39" s="18">
        <v>1</v>
      </c>
      <c r="J39" s="18">
        <v>287</v>
      </c>
      <c r="K39" s="18">
        <v>1</v>
      </c>
      <c r="L39" s="18">
        <v>113</v>
      </c>
      <c r="M39" s="7" t="s">
        <v>396</v>
      </c>
    </row>
    <row r="40" spans="1:13" x14ac:dyDescent="0.2">
      <c r="A40" s="8" t="str">
        <f t="shared" si="3"/>
        <v>2025/1末</v>
      </c>
      <c r="B40" s="8" t="str">
        <f t="shared" si="3"/>
        <v>令和7/1末</v>
      </c>
      <c r="C40" s="16">
        <v>38</v>
      </c>
      <c r="D40" s="16">
        <v>37</v>
      </c>
      <c r="E40" s="17" t="s">
        <v>79</v>
      </c>
      <c r="F40" s="16">
        <v>16</v>
      </c>
      <c r="G40" s="16">
        <v>0</v>
      </c>
      <c r="H40" s="16">
        <v>7</v>
      </c>
      <c r="I40" s="16">
        <v>0</v>
      </c>
      <c r="J40" s="16">
        <v>23</v>
      </c>
      <c r="K40" s="16">
        <v>0</v>
      </c>
      <c r="L40" s="16">
        <v>15</v>
      </c>
      <c r="M40" s="9" t="s">
        <v>396</v>
      </c>
    </row>
    <row r="41" spans="1:13" x14ac:dyDescent="0.2">
      <c r="A41" s="10" t="str">
        <f t="shared" si="3"/>
        <v>2025/1末</v>
      </c>
      <c r="B41" s="10" t="str">
        <f t="shared" si="3"/>
        <v>令和7/1末</v>
      </c>
      <c r="C41" s="18">
        <v>39</v>
      </c>
      <c r="D41" s="18">
        <v>38</v>
      </c>
      <c r="E41" s="19" t="s">
        <v>80</v>
      </c>
      <c r="F41" s="18">
        <v>271</v>
      </c>
      <c r="G41" s="18">
        <v>3</v>
      </c>
      <c r="H41" s="18">
        <v>284</v>
      </c>
      <c r="I41" s="18">
        <v>5</v>
      </c>
      <c r="J41" s="18">
        <v>555</v>
      </c>
      <c r="K41" s="18">
        <v>8</v>
      </c>
      <c r="L41" s="18">
        <v>219</v>
      </c>
      <c r="M41" s="7" t="s">
        <v>396</v>
      </c>
    </row>
    <row r="42" spans="1:13" x14ac:dyDescent="0.2">
      <c r="A42" s="8" t="str">
        <f t="shared" si="3"/>
        <v>2025/1末</v>
      </c>
      <c r="B42" s="8" t="str">
        <f t="shared" si="3"/>
        <v>令和7/1末</v>
      </c>
      <c r="C42" s="16">
        <v>40</v>
      </c>
      <c r="D42" s="16">
        <v>39</v>
      </c>
      <c r="E42" s="17" t="s">
        <v>81</v>
      </c>
      <c r="F42" s="16">
        <v>193</v>
      </c>
      <c r="G42" s="16">
        <v>0</v>
      </c>
      <c r="H42" s="16">
        <v>187</v>
      </c>
      <c r="I42" s="16">
        <v>0</v>
      </c>
      <c r="J42" s="16">
        <v>380</v>
      </c>
      <c r="K42" s="16">
        <v>0</v>
      </c>
      <c r="L42" s="16">
        <v>152</v>
      </c>
      <c r="M42" s="9" t="s">
        <v>396</v>
      </c>
    </row>
    <row r="43" spans="1:13" x14ac:dyDescent="0.2">
      <c r="A43" s="10" t="str">
        <f t="shared" si="3"/>
        <v>2025/1末</v>
      </c>
      <c r="B43" s="10" t="str">
        <f t="shared" si="3"/>
        <v>令和7/1末</v>
      </c>
      <c r="C43" s="18">
        <v>41</v>
      </c>
      <c r="D43" s="18">
        <v>40</v>
      </c>
      <c r="E43" s="19" t="s">
        <v>465</v>
      </c>
      <c r="F43" s="18">
        <v>109</v>
      </c>
      <c r="G43" s="18">
        <v>1</v>
      </c>
      <c r="H43" s="18">
        <v>104</v>
      </c>
      <c r="I43" s="18">
        <v>3</v>
      </c>
      <c r="J43" s="18">
        <v>213</v>
      </c>
      <c r="K43" s="18">
        <v>4</v>
      </c>
      <c r="L43" s="18">
        <v>116</v>
      </c>
      <c r="M43" s="7" t="s">
        <v>396</v>
      </c>
    </row>
    <row r="44" spans="1:13" x14ac:dyDescent="0.2">
      <c r="A44" s="8" t="str">
        <f t="shared" si="3"/>
        <v>2025/1末</v>
      </c>
      <c r="B44" s="8" t="str">
        <f t="shared" si="3"/>
        <v>令和7/1末</v>
      </c>
      <c r="C44" s="16">
        <v>42</v>
      </c>
      <c r="D44" s="16">
        <v>41</v>
      </c>
      <c r="E44" s="17" t="s">
        <v>466</v>
      </c>
      <c r="F44" s="16">
        <v>113</v>
      </c>
      <c r="G44" s="16">
        <v>1</v>
      </c>
      <c r="H44" s="16">
        <v>126</v>
      </c>
      <c r="I44" s="16">
        <v>0</v>
      </c>
      <c r="J44" s="16">
        <v>239</v>
      </c>
      <c r="K44" s="16">
        <v>1</v>
      </c>
      <c r="L44" s="16">
        <v>121</v>
      </c>
      <c r="M44" s="9" t="s">
        <v>396</v>
      </c>
    </row>
    <row r="45" spans="1:13" x14ac:dyDescent="0.2">
      <c r="A45" s="10" t="str">
        <f t="shared" si="3"/>
        <v>2025/1末</v>
      </c>
      <c r="B45" s="10" t="str">
        <f t="shared" si="3"/>
        <v>令和7/1末</v>
      </c>
      <c r="C45" s="18">
        <v>43</v>
      </c>
      <c r="D45" s="18">
        <v>42</v>
      </c>
      <c r="E45" s="19" t="s">
        <v>82</v>
      </c>
      <c r="F45" s="18">
        <v>150</v>
      </c>
      <c r="G45" s="18">
        <v>1</v>
      </c>
      <c r="H45" s="18">
        <v>152</v>
      </c>
      <c r="I45" s="18">
        <v>1</v>
      </c>
      <c r="J45" s="18">
        <v>302</v>
      </c>
      <c r="K45" s="18">
        <v>2</v>
      </c>
      <c r="L45" s="18">
        <v>141</v>
      </c>
      <c r="M45" s="7" t="s">
        <v>396</v>
      </c>
    </row>
    <row r="46" spans="1:13" x14ac:dyDescent="0.2">
      <c r="A46" s="8" t="str">
        <f t="shared" si="3"/>
        <v>2025/1末</v>
      </c>
      <c r="B46" s="8" t="str">
        <f t="shared" si="3"/>
        <v>令和7/1末</v>
      </c>
      <c r="C46" s="16">
        <v>44</v>
      </c>
      <c r="D46" s="16">
        <v>43</v>
      </c>
      <c r="E46" s="17" t="s">
        <v>83</v>
      </c>
      <c r="F46" s="16">
        <v>189</v>
      </c>
      <c r="G46" s="16">
        <v>0</v>
      </c>
      <c r="H46" s="16">
        <v>199</v>
      </c>
      <c r="I46" s="16">
        <v>0</v>
      </c>
      <c r="J46" s="16">
        <v>388</v>
      </c>
      <c r="K46" s="16">
        <v>0</v>
      </c>
      <c r="L46" s="16">
        <v>186</v>
      </c>
      <c r="M46" s="9" t="s">
        <v>396</v>
      </c>
    </row>
    <row r="47" spans="1:13" x14ac:dyDescent="0.2">
      <c r="A47" s="10" t="str">
        <f t="shared" si="3"/>
        <v>2025/1末</v>
      </c>
      <c r="B47" s="10" t="str">
        <f t="shared" si="3"/>
        <v>令和7/1末</v>
      </c>
      <c r="C47" s="18">
        <v>45</v>
      </c>
      <c r="D47" s="18">
        <v>44</v>
      </c>
      <c r="E47" s="19" t="s">
        <v>84</v>
      </c>
      <c r="F47" s="18">
        <v>30</v>
      </c>
      <c r="G47" s="18">
        <v>2</v>
      </c>
      <c r="H47" s="18">
        <v>53</v>
      </c>
      <c r="I47" s="18">
        <v>1</v>
      </c>
      <c r="J47" s="18">
        <v>83</v>
      </c>
      <c r="K47" s="18">
        <v>3</v>
      </c>
      <c r="L47" s="18">
        <v>44</v>
      </c>
      <c r="M47" s="7" t="s">
        <v>396</v>
      </c>
    </row>
    <row r="48" spans="1:13" x14ac:dyDescent="0.2">
      <c r="A48" s="8" t="str">
        <f t="shared" si="3"/>
        <v>2025/1末</v>
      </c>
      <c r="B48" s="8" t="str">
        <f t="shared" si="3"/>
        <v>令和7/1末</v>
      </c>
      <c r="C48" s="16">
        <v>46</v>
      </c>
      <c r="D48" s="16">
        <v>45</v>
      </c>
      <c r="E48" s="17" t="s">
        <v>85</v>
      </c>
      <c r="F48" s="16">
        <v>140</v>
      </c>
      <c r="G48" s="16">
        <v>1</v>
      </c>
      <c r="H48" s="16">
        <v>128</v>
      </c>
      <c r="I48" s="16">
        <v>1</v>
      </c>
      <c r="J48" s="16">
        <v>268</v>
      </c>
      <c r="K48" s="16">
        <v>2</v>
      </c>
      <c r="L48" s="16">
        <v>133</v>
      </c>
      <c r="M48" s="9" t="s">
        <v>396</v>
      </c>
    </row>
    <row r="49" spans="1:13" x14ac:dyDescent="0.2">
      <c r="A49" s="10" t="str">
        <f t="shared" si="3"/>
        <v>2025/1末</v>
      </c>
      <c r="B49" s="10" t="str">
        <f t="shared" si="3"/>
        <v>令和7/1末</v>
      </c>
      <c r="C49" s="18">
        <v>47</v>
      </c>
      <c r="D49" s="18">
        <v>46</v>
      </c>
      <c r="E49" s="19" t="s">
        <v>86</v>
      </c>
      <c r="F49" s="18">
        <v>101</v>
      </c>
      <c r="G49" s="18">
        <v>1</v>
      </c>
      <c r="H49" s="18">
        <v>149</v>
      </c>
      <c r="I49" s="18">
        <v>1</v>
      </c>
      <c r="J49" s="18">
        <v>250</v>
      </c>
      <c r="K49" s="18">
        <v>2</v>
      </c>
      <c r="L49" s="18">
        <v>209</v>
      </c>
      <c r="M49" s="7" t="s">
        <v>396</v>
      </c>
    </row>
    <row r="50" spans="1:13" x14ac:dyDescent="0.2">
      <c r="A50" s="8" t="str">
        <f t="shared" si="3"/>
        <v>2025/1末</v>
      </c>
      <c r="B50" s="8" t="str">
        <f t="shared" si="3"/>
        <v>令和7/1末</v>
      </c>
      <c r="C50" s="16">
        <v>48</v>
      </c>
      <c r="D50" s="16">
        <v>47</v>
      </c>
      <c r="E50" s="17" t="s">
        <v>87</v>
      </c>
      <c r="F50" s="16">
        <v>101</v>
      </c>
      <c r="G50" s="16">
        <v>0</v>
      </c>
      <c r="H50" s="16">
        <v>115</v>
      </c>
      <c r="I50" s="16">
        <v>0</v>
      </c>
      <c r="J50" s="16">
        <v>216</v>
      </c>
      <c r="K50" s="16">
        <v>0</v>
      </c>
      <c r="L50" s="16">
        <v>99</v>
      </c>
      <c r="M50" s="9" t="s">
        <v>396</v>
      </c>
    </row>
    <row r="51" spans="1:13" x14ac:dyDescent="0.2">
      <c r="A51" s="10" t="str">
        <f t="shared" si="3"/>
        <v>2025/1末</v>
      </c>
      <c r="B51" s="10" t="str">
        <f t="shared" si="3"/>
        <v>令和7/1末</v>
      </c>
      <c r="C51" s="18">
        <v>49</v>
      </c>
      <c r="D51" s="18">
        <v>48</v>
      </c>
      <c r="E51" s="19" t="s">
        <v>88</v>
      </c>
      <c r="F51" s="18">
        <v>141</v>
      </c>
      <c r="G51" s="18">
        <v>0</v>
      </c>
      <c r="H51" s="18">
        <v>129</v>
      </c>
      <c r="I51" s="18">
        <v>1</v>
      </c>
      <c r="J51" s="18">
        <v>270</v>
      </c>
      <c r="K51" s="18">
        <v>1</v>
      </c>
      <c r="L51" s="18">
        <v>120</v>
      </c>
      <c r="M51" s="7" t="s">
        <v>396</v>
      </c>
    </row>
    <row r="52" spans="1:13" x14ac:dyDescent="0.2">
      <c r="A52" s="8" t="str">
        <f t="shared" si="3"/>
        <v>2025/1末</v>
      </c>
      <c r="B52" s="8" t="str">
        <f t="shared" si="3"/>
        <v>令和7/1末</v>
      </c>
      <c r="C52" s="16">
        <v>50</v>
      </c>
      <c r="D52" s="16">
        <v>49</v>
      </c>
      <c r="E52" s="17" t="s">
        <v>89</v>
      </c>
      <c r="F52" s="16">
        <v>87</v>
      </c>
      <c r="G52" s="16">
        <v>1</v>
      </c>
      <c r="H52" s="16">
        <v>82</v>
      </c>
      <c r="I52" s="16">
        <v>1</v>
      </c>
      <c r="J52" s="16">
        <v>169</v>
      </c>
      <c r="K52" s="16">
        <v>2</v>
      </c>
      <c r="L52" s="16">
        <v>76</v>
      </c>
      <c r="M52" s="9" t="s">
        <v>396</v>
      </c>
    </row>
    <row r="53" spans="1:13" x14ac:dyDescent="0.2">
      <c r="A53" s="10" t="str">
        <f t="shared" ref="A53:B68" si="4">A52</f>
        <v>2025/1末</v>
      </c>
      <c r="B53" s="10" t="str">
        <f t="shared" si="4"/>
        <v>令和7/1末</v>
      </c>
      <c r="C53" s="18">
        <v>51</v>
      </c>
      <c r="D53" s="18">
        <v>50</v>
      </c>
      <c r="E53" s="19" t="s">
        <v>90</v>
      </c>
      <c r="F53" s="18">
        <v>0</v>
      </c>
      <c r="G53" s="18">
        <v>0</v>
      </c>
      <c r="H53" s="18">
        <v>0</v>
      </c>
      <c r="I53" s="18">
        <v>0</v>
      </c>
      <c r="J53" s="18">
        <v>0</v>
      </c>
      <c r="K53" s="18">
        <v>0</v>
      </c>
      <c r="L53" s="18">
        <v>0</v>
      </c>
      <c r="M53" s="7" t="s">
        <v>396</v>
      </c>
    </row>
    <row r="54" spans="1:13" x14ac:dyDescent="0.2">
      <c r="A54" s="8" t="str">
        <f t="shared" si="4"/>
        <v>2025/1末</v>
      </c>
      <c r="B54" s="8" t="str">
        <f t="shared" si="4"/>
        <v>令和7/1末</v>
      </c>
      <c r="C54" s="16">
        <v>52</v>
      </c>
      <c r="D54" s="16">
        <v>51</v>
      </c>
      <c r="E54" s="17" t="s">
        <v>91</v>
      </c>
      <c r="F54" s="16">
        <v>100</v>
      </c>
      <c r="G54" s="16">
        <v>2</v>
      </c>
      <c r="H54" s="16">
        <v>109</v>
      </c>
      <c r="I54" s="16">
        <v>2</v>
      </c>
      <c r="J54" s="16">
        <v>209</v>
      </c>
      <c r="K54" s="16">
        <v>4</v>
      </c>
      <c r="L54" s="16">
        <v>94</v>
      </c>
      <c r="M54" s="9" t="s">
        <v>396</v>
      </c>
    </row>
    <row r="55" spans="1:13" x14ac:dyDescent="0.2">
      <c r="A55" s="10" t="str">
        <f t="shared" si="4"/>
        <v>2025/1末</v>
      </c>
      <c r="B55" s="10" t="str">
        <f t="shared" si="4"/>
        <v>令和7/1末</v>
      </c>
      <c r="C55" s="18">
        <v>53</v>
      </c>
      <c r="D55" s="18">
        <v>52</v>
      </c>
      <c r="E55" s="19" t="s">
        <v>92</v>
      </c>
      <c r="F55" s="18">
        <v>11</v>
      </c>
      <c r="G55" s="18">
        <v>0</v>
      </c>
      <c r="H55" s="18">
        <v>12</v>
      </c>
      <c r="I55" s="18">
        <v>0</v>
      </c>
      <c r="J55" s="18">
        <v>23</v>
      </c>
      <c r="K55" s="18">
        <v>0</v>
      </c>
      <c r="L55" s="18">
        <v>12</v>
      </c>
      <c r="M55" s="7" t="s">
        <v>396</v>
      </c>
    </row>
    <row r="56" spans="1:13" x14ac:dyDescent="0.2">
      <c r="A56" s="8" t="str">
        <f t="shared" si="4"/>
        <v>2025/1末</v>
      </c>
      <c r="B56" s="8" t="str">
        <f t="shared" si="4"/>
        <v>令和7/1末</v>
      </c>
      <c r="C56" s="16">
        <v>54</v>
      </c>
      <c r="D56" s="16">
        <v>53</v>
      </c>
      <c r="E56" s="17" t="s">
        <v>93</v>
      </c>
      <c r="F56" s="16">
        <v>56</v>
      </c>
      <c r="G56" s="16">
        <v>0</v>
      </c>
      <c r="H56" s="16">
        <v>63</v>
      </c>
      <c r="I56" s="16">
        <v>1</v>
      </c>
      <c r="J56" s="16">
        <v>119</v>
      </c>
      <c r="K56" s="16">
        <v>1</v>
      </c>
      <c r="L56" s="16">
        <v>45</v>
      </c>
      <c r="M56" s="9" t="s">
        <v>396</v>
      </c>
    </row>
    <row r="57" spans="1:13" x14ac:dyDescent="0.2">
      <c r="A57" s="10" t="str">
        <f t="shared" si="4"/>
        <v>2025/1末</v>
      </c>
      <c r="B57" s="10" t="str">
        <f t="shared" si="4"/>
        <v>令和7/1末</v>
      </c>
      <c r="C57" s="18">
        <v>55</v>
      </c>
      <c r="D57" s="18">
        <v>54</v>
      </c>
      <c r="E57" s="19" t="s">
        <v>94</v>
      </c>
      <c r="F57" s="18">
        <v>134</v>
      </c>
      <c r="G57" s="18">
        <v>1</v>
      </c>
      <c r="H57" s="18">
        <v>143</v>
      </c>
      <c r="I57" s="18">
        <v>2</v>
      </c>
      <c r="J57" s="18">
        <v>277</v>
      </c>
      <c r="K57" s="18">
        <v>3</v>
      </c>
      <c r="L57" s="18">
        <v>122</v>
      </c>
      <c r="M57" s="7" t="s">
        <v>396</v>
      </c>
    </row>
    <row r="58" spans="1:13" x14ac:dyDescent="0.2">
      <c r="A58" s="8" t="str">
        <f t="shared" si="4"/>
        <v>2025/1末</v>
      </c>
      <c r="B58" s="8" t="str">
        <f t="shared" si="4"/>
        <v>令和7/1末</v>
      </c>
      <c r="C58" s="16">
        <v>56</v>
      </c>
      <c r="D58" s="16">
        <v>55</v>
      </c>
      <c r="E58" s="17" t="s">
        <v>95</v>
      </c>
      <c r="F58" s="16">
        <v>306</v>
      </c>
      <c r="G58" s="16">
        <v>6</v>
      </c>
      <c r="H58" s="16">
        <v>318</v>
      </c>
      <c r="I58" s="16">
        <v>7</v>
      </c>
      <c r="J58" s="16">
        <v>624</v>
      </c>
      <c r="K58" s="16">
        <v>13</v>
      </c>
      <c r="L58" s="16">
        <v>279</v>
      </c>
      <c r="M58" s="9" t="s">
        <v>396</v>
      </c>
    </row>
    <row r="59" spans="1:13" x14ac:dyDescent="0.2">
      <c r="A59" s="10" t="str">
        <f t="shared" si="4"/>
        <v>2025/1末</v>
      </c>
      <c r="B59" s="10" t="str">
        <f t="shared" si="4"/>
        <v>令和7/1末</v>
      </c>
      <c r="C59" s="18">
        <v>57</v>
      </c>
      <c r="D59" s="18">
        <v>56</v>
      </c>
      <c r="E59" s="19" t="s">
        <v>467</v>
      </c>
      <c r="F59" s="18">
        <v>0</v>
      </c>
      <c r="G59" s="18">
        <v>0</v>
      </c>
      <c r="H59" s="18">
        <v>0</v>
      </c>
      <c r="I59" s="18">
        <v>0</v>
      </c>
      <c r="J59" s="18">
        <v>0</v>
      </c>
      <c r="K59" s="18">
        <v>0</v>
      </c>
      <c r="L59" s="18">
        <v>0</v>
      </c>
      <c r="M59" s="7" t="s">
        <v>396</v>
      </c>
    </row>
    <row r="60" spans="1:13" x14ac:dyDescent="0.2">
      <c r="A60" s="8" t="str">
        <f t="shared" si="4"/>
        <v>2025/1末</v>
      </c>
      <c r="B60" s="8" t="str">
        <f t="shared" si="4"/>
        <v>令和7/1末</v>
      </c>
      <c r="C60" s="16">
        <v>58</v>
      </c>
      <c r="D60" s="16">
        <v>57</v>
      </c>
      <c r="E60" s="17" t="s">
        <v>96</v>
      </c>
      <c r="F60" s="16">
        <v>81</v>
      </c>
      <c r="G60" s="16">
        <v>6</v>
      </c>
      <c r="H60" s="16">
        <v>70</v>
      </c>
      <c r="I60" s="16">
        <v>3</v>
      </c>
      <c r="J60" s="16">
        <v>151</v>
      </c>
      <c r="K60" s="16">
        <v>9</v>
      </c>
      <c r="L60" s="16">
        <v>75</v>
      </c>
      <c r="M60" s="9" t="s">
        <v>396</v>
      </c>
    </row>
    <row r="61" spans="1:13" x14ac:dyDescent="0.2">
      <c r="A61" s="10" t="str">
        <f t="shared" si="4"/>
        <v>2025/1末</v>
      </c>
      <c r="B61" s="10" t="str">
        <f t="shared" si="4"/>
        <v>令和7/1末</v>
      </c>
      <c r="C61" s="18">
        <v>59</v>
      </c>
      <c r="D61" s="18">
        <v>58</v>
      </c>
      <c r="E61" s="19" t="s">
        <v>97</v>
      </c>
      <c r="F61" s="18">
        <v>122</v>
      </c>
      <c r="G61" s="18">
        <v>0</v>
      </c>
      <c r="H61" s="18">
        <v>114</v>
      </c>
      <c r="I61" s="18">
        <v>0</v>
      </c>
      <c r="J61" s="18">
        <v>236</v>
      </c>
      <c r="K61" s="18">
        <v>0</v>
      </c>
      <c r="L61" s="18">
        <v>102</v>
      </c>
      <c r="M61" s="7" t="s">
        <v>396</v>
      </c>
    </row>
    <row r="62" spans="1:13" x14ac:dyDescent="0.2">
      <c r="A62" s="8" t="str">
        <f t="shared" si="4"/>
        <v>2025/1末</v>
      </c>
      <c r="B62" s="8" t="str">
        <f t="shared" si="4"/>
        <v>令和7/1末</v>
      </c>
      <c r="C62" s="16">
        <v>60</v>
      </c>
      <c r="D62" s="16">
        <v>59</v>
      </c>
      <c r="E62" s="17" t="s">
        <v>98</v>
      </c>
      <c r="F62" s="16">
        <v>0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  <c r="M62" s="9" t="s">
        <v>396</v>
      </c>
    </row>
    <row r="63" spans="1:13" x14ac:dyDescent="0.2">
      <c r="A63" s="10" t="str">
        <f t="shared" si="4"/>
        <v>2025/1末</v>
      </c>
      <c r="B63" s="10" t="str">
        <f t="shared" si="4"/>
        <v>令和7/1末</v>
      </c>
      <c r="C63" s="18">
        <v>61</v>
      </c>
      <c r="D63" s="18">
        <v>60</v>
      </c>
      <c r="E63" s="19" t="s">
        <v>99</v>
      </c>
      <c r="F63" s="18">
        <v>251</v>
      </c>
      <c r="G63" s="18">
        <v>6</v>
      </c>
      <c r="H63" s="18">
        <v>272</v>
      </c>
      <c r="I63" s="18">
        <v>13</v>
      </c>
      <c r="J63" s="18">
        <v>523</v>
      </c>
      <c r="K63" s="18">
        <v>19</v>
      </c>
      <c r="L63" s="18">
        <v>274</v>
      </c>
      <c r="M63" s="7" t="s">
        <v>396</v>
      </c>
    </row>
    <row r="64" spans="1:13" x14ac:dyDescent="0.2">
      <c r="A64" s="8" t="str">
        <f t="shared" si="4"/>
        <v>2025/1末</v>
      </c>
      <c r="B64" s="8" t="str">
        <f t="shared" si="4"/>
        <v>令和7/1末</v>
      </c>
      <c r="C64" s="16">
        <v>62</v>
      </c>
      <c r="D64" s="16">
        <v>61</v>
      </c>
      <c r="E64" s="17" t="s">
        <v>100</v>
      </c>
      <c r="F64" s="16">
        <v>294</v>
      </c>
      <c r="G64" s="16">
        <v>8</v>
      </c>
      <c r="H64" s="16">
        <v>259</v>
      </c>
      <c r="I64" s="16">
        <v>10</v>
      </c>
      <c r="J64" s="16">
        <v>553</v>
      </c>
      <c r="K64" s="16">
        <v>18</v>
      </c>
      <c r="L64" s="16">
        <v>299</v>
      </c>
      <c r="M64" s="9" t="s">
        <v>396</v>
      </c>
    </row>
    <row r="65" spans="1:13" x14ac:dyDescent="0.2">
      <c r="A65" s="10" t="str">
        <f t="shared" si="4"/>
        <v>2025/1末</v>
      </c>
      <c r="B65" s="10" t="str">
        <f t="shared" si="4"/>
        <v>令和7/1末</v>
      </c>
      <c r="C65" s="18">
        <v>63</v>
      </c>
      <c r="D65" s="18">
        <v>62</v>
      </c>
      <c r="E65" s="19" t="s">
        <v>101</v>
      </c>
      <c r="F65" s="18">
        <v>108</v>
      </c>
      <c r="G65" s="18">
        <v>1</v>
      </c>
      <c r="H65" s="18">
        <v>89</v>
      </c>
      <c r="I65" s="18">
        <v>6</v>
      </c>
      <c r="J65" s="18">
        <v>197</v>
      </c>
      <c r="K65" s="18">
        <v>7</v>
      </c>
      <c r="L65" s="18">
        <v>131</v>
      </c>
      <c r="M65" s="7" t="s">
        <v>396</v>
      </c>
    </row>
    <row r="66" spans="1:13" x14ac:dyDescent="0.2">
      <c r="A66" s="8" t="str">
        <f t="shared" si="4"/>
        <v>2025/1末</v>
      </c>
      <c r="B66" s="8" t="str">
        <f t="shared" si="4"/>
        <v>令和7/1末</v>
      </c>
      <c r="C66" s="16">
        <v>64</v>
      </c>
      <c r="D66" s="16">
        <v>63</v>
      </c>
      <c r="E66" s="17" t="s">
        <v>102</v>
      </c>
      <c r="F66" s="16">
        <v>328</v>
      </c>
      <c r="G66" s="16">
        <v>6</v>
      </c>
      <c r="H66" s="16">
        <v>318</v>
      </c>
      <c r="I66" s="16">
        <v>5</v>
      </c>
      <c r="J66" s="16">
        <v>646</v>
      </c>
      <c r="K66" s="16">
        <v>11</v>
      </c>
      <c r="L66" s="16">
        <v>306</v>
      </c>
      <c r="M66" s="9" t="s">
        <v>396</v>
      </c>
    </row>
    <row r="67" spans="1:13" x14ac:dyDescent="0.2">
      <c r="A67" s="10" t="str">
        <f t="shared" si="4"/>
        <v>2025/1末</v>
      </c>
      <c r="B67" s="10" t="str">
        <f t="shared" si="4"/>
        <v>令和7/1末</v>
      </c>
      <c r="C67" s="18">
        <v>65</v>
      </c>
      <c r="D67" s="18">
        <v>64</v>
      </c>
      <c r="E67" s="19" t="s">
        <v>103</v>
      </c>
      <c r="F67" s="18">
        <v>320</v>
      </c>
      <c r="G67" s="18">
        <v>19</v>
      </c>
      <c r="H67" s="18">
        <v>334</v>
      </c>
      <c r="I67" s="18">
        <v>15</v>
      </c>
      <c r="J67" s="18">
        <v>654</v>
      </c>
      <c r="K67" s="18">
        <v>34</v>
      </c>
      <c r="L67" s="18">
        <v>305</v>
      </c>
      <c r="M67" s="7" t="s">
        <v>396</v>
      </c>
    </row>
    <row r="68" spans="1:13" x14ac:dyDescent="0.2">
      <c r="A68" s="8" t="str">
        <f t="shared" si="4"/>
        <v>2025/1末</v>
      </c>
      <c r="B68" s="8" t="str">
        <f t="shared" si="4"/>
        <v>令和7/1末</v>
      </c>
      <c r="C68" s="16">
        <v>66</v>
      </c>
      <c r="D68" s="16">
        <v>65</v>
      </c>
      <c r="E68" s="17" t="s">
        <v>104</v>
      </c>
      <c r="F68" s="16">
        <v>6</v>
      </c>
      <c r="G68" s="16">
        <v>0</v>
      </c>
      <c r="H68" s="16">
        <v>6</v>
      </c>
      <c r="I68" s="16">
        <v>0</v>
      </c>
      <c r="J68" s="16">
        <v>12</v>
      </c>
      <c r="K68" s="16">
        <v>0</v>
      </c>
      <c r="L68" s="16">
        <v>8</v>
      </c>
      <c r="M68" s="9" t="s">
        <v>396</v>
      </c>
    </row>
    <row r="69" spans="1:13" x14ac:dyDescent="0.2">
      <c r="A69" s="10" t="str">
        <f t="shared" ref="A69:B84" si="5">A68</f>
        <v>2025/1末</v>
      </c>
      <c r="B69" s="10" t="str">
        <f t="shared" si="5"/>
        <v>令和7/1末</v>
      </c>
      <c r="C69" s="18">
        <v>67</v>
      </c>
      <c r="D69" s="18">
        <v>66</v>
      </c>
      <c r="E69" s="19" t="s">
        <v>105</v>
      </c>
      <c r="F69" s="18">
        <v>95</v>
      </c>
      <c r="G69" s="18">
        <v>0</v>
      </c>
      <c r="H69" s="18">
        <v>100</v>
      </c>
      <c r="I69" s="18">
        <v>0</v>
      </c>
      <c r="J69" s="18">
        <v>195</v>
      </c>
      <c r="K69" s="18">
        <v>0</v>
      </c>
      <c r="L69" s="18">
        <v>93</v>
      </c>
      <c r="M69" s="7" t="s">
        <v>396</v>
      </c>
    </row>
    <row r="70" spans="1:13" x14ac:dyDescent="0.2">
      <c r="A70" s="8" t="str">
        <f t="shared" si="5"/>
        <v>2025/1末</v>
      </c>
      <c r="B70" s="8" t="str">
        <f t="shared" si="5"/>
        <v>令和7/1末</v>
      </c>
      <c r="C70" s="16">
        <v>68</v>
      </c>
      <c r="D70" s="16">
        <v>67</v>
      </c>
      <c r="E70" s="17" t="s">
        <v>106</v>
      </c>
      <c r="F70" s="16">
        <v>233</v>
      </c>
      <c r="G70" s="16">
        <v>5</v>
      </c>
      <c r="H70" s="16">
        <v>268</v>
      </c>
      <c r="I70" s="16">
        <v>11</v>
      </c>
      <c r="J70" s="16">
        <v>501</v>
      </c>
      <c r="K70" s="16">
        <v>16</v>
      </c>
      <c r="L70" s="16">
        <v>206</v>
      </c>
      <c r="M70" s="9" t="s">
        <v>396</v>
      </c>
    </row>
    <row r="71" spans="1:13" x14ac:dyDescent="0.2">
      <c r="A71" s="10" t="str">
        <f t="shared" si="5"/>
        <v>2025/1末</v>
      </c>
      <c r="B71" s="10" t="str">
        <f t="shared" si="5"/>
        <v>令和7/1末</v>
      </c>
      <c r="C71" s="18">
        <v>69</v>
      </c>
      <c r="D71" s="18">
        <v>68</v>
      </c>
      <c r="E71" s="19" t="s">
        <v>107</v>
      </c>
      <c r="F71" s="18">
        <v>336</v>
      </c>
      <c r="G71" s="18">
        <v>0</v>
      </c>
      <c r="H71" s="18">
        <v>350</v>
      </c>
      <c r="I71" s="18">
        <v>4</v>
      </c>
      <c r="J71" s="18">
        <v>686</v>
      </c>
      <c r="K71" s="18">
        <v>4</v>
      </c>
      <c r="L71" s="18">
        <v>342</v>
      </c>
      <c r="M71" s="7" t="s">
        <v>396</v>
      </c>
    </row>
    <row r="72" spans="1:13" x14ac:dyDescent="0.2">
      <c r="A72" s="8" t="str">
        <f t="shared" si="5"/>
        <v>2025/1末</v>
      </c>
      <c r="B72" s="8" t="str">
        <f t="shared" si="5"/>
        <v>令和7/1末</v>
      </c>
      <c r="C72" s="16">
        <v>70</v>
      </c>
      <c r="D72" s="16">
        <v>69</v>
      </c>
      <c r="E72" s="17" t="s">
        <v>108</v>
      </c>
      <c r="F72" s="16">
        <v>376</v>
      </c>
      <c r="G72" s="16">
        <v>5</v>
      </c>
      <c r="H72" s="16">
        <v>298</v>
      </c>
      <c r="I72" s="16">
        <v>2</v>
      </c>
      <c r="J72" s="16">
        <v>674</v>
      </c>
      <c r="K72" s="16">
        <v>7</v>
      </c>
      <c r="L72" s="16">
        <v>344</v>
      </c>
      <c r="M72" s="9" t="s">
        <v>396</v>
      </c>
    </row>
    <row r="73" spans="1:13" x14ac:dyDescent="0.2">
      <c r="A73" s="10" t="str">
        <f t="shared" si="5"/>
        <v>2025/1末</v>
      </c>
      <c r="B73" s="10" t="str">
        <f t="shared" si="5"/>
        <v>令和7/1末</v>
      </c>
      <c r="C73" s="18">
        <v>71</v>
      </c>
      <c r="D73" s="18">
        <v>70</v>
      </c>
      <c r="E73" s="19" t="s">
        <v>109</v>
      </c>
      <c r="F73" s="18">
        <v>175</v>
      </c>
      <c r="G73" s="18">
        <v>1</v>
      </c>
      <c r="H73" s="18">
        <v>168</v>
      </c>
      <c r="I73" s="18">
        <v>1</v>
      </c>
      <c r="J73" s="18">
        <v>343</v>
      </c>
      <c r="K73" s="18">
        <v>2</v>
      </c>
      <c r="L73" s="18">
        <v>149</v>
      </c>
      <c r="M73" s="7" t="s">
        <v>396</v>
      </c>
    </row>
    <row r="74" spans="1:13" x14ac:dyDescent="0.2">
      <c r="A74" s="8" t="str">
        <f t="shared" si="5"/>
        <v>2025/1末</v>
      </c>
      <c r="B74" s="8" t="str">
        <f t="shared" si="5"/>
        <v>令和7/1末</v>
      </c>
      <c r="C74" s="16">
        <v>72</v>
      </c>
      <c r="D74" s="16">
        <v>71</v>
      </c>
      <c r="E74" s="17" t="s">
        <v>110</v>
      </c>
      <c r="F74" s="16">
        <v>196</v>
      </c>
      <c r="G74" s="16">
        <v>2</v>
      </c>
      <c r="H74" s="16">
        <v>164</v>
      </c>
      <c r="I74" s="16">
        <v>9</v>
      </c>
      <c r="J74" s="16">
        <v>360</v>
      </c>
      <c r="K74" s="16">
        <v>11</v>
      </c>
      <c r="L74" s="16">
        <v>183</v>
      </c>
      <c r="M74" s="9" t="s">
        <v>396</v>
      </c>
    </row>
    <row r="75" spans="1:13" x14ac:dyDescent="0.2">
      <c r="A75" s="10" t="str">
        <f t="shared" si="5"/>
        <v>2025/1末</v>
      </c>
      <c r="B75" s="10" t="str">
        <f t="shared" si="5"/>
        <v>令和7/1末</v>
      </c>
      <c r="C75" s="18">
        <v>73</v>
      </c>
      <c r="D75" s="18">
        <v>72</v>
      </c>
      <c r="E75" s="19" t="s">
        <v>111</v>
      </c>
      <c r="F75" s="18">
        <v>223</v>
      </c>
      <c r="G75" s="18">
        <v>2</v>
      </c>
      <c r="H75" s="18">
        <v>288</v>
      </c>
      <c r="I75" s="18">
        <v>8</v>
      </c>
      <c r="J75" s="18">
        <v>511</v>
      </c>
      <c r="K75" s="18">
        <v>10</v>
      </c>
      <c r="L75" s="18">
        <v>256</v>
      </c>
      <c r="M75" s="7" t="s">
        <v>396</v>
      </c>
    </row>
    <row r="76" spans="1:13" x14ac:dyDescent="0.2">
      <c r="A76" s="8" t="str">
        <f t="shared" si="5"/>
        <v>2025/1末</v>
      </c>
      <c r="B76" s="8" t="str">
        <f t="shared" si="5"/>
        <v>令和7/1末</v>
      </c>
      <c r="C76" s="16">
        <v>74</v>
      </c>
      <c r="D76" s="16">
        <v>73</v>
      </c>
      <c r="E76" s="17" t="s">
        <v>112</v>
      </c>
      <c r="F76" s="16">
        <v>419</v>
      </c>
      <c r="G76" s="16">
        <v>1</v>
      </c>
      <c r="H76" s="16">
        <v>319</v>
      </c>
      <c r="I76" s="16">
        <v>2</v>
      </c>
      <c r="J76" s="16">
        <v>738</v>
      </c>
      <c r="K76" s="16">
        <v>3</v>
      </c>
      <c r="L76" s="16">
        <v>433</v>
      </c>
      <c r="M76" s="9" t="s">
        <v>396</v>
      </c>
    </row>
    <row r="77" spans="1:13" x14ac:dyDescent="0.2">
      <c r="A77" s="10" t="str">
        <f t="shared" si="5"/>
        <v>2025/1末</v>
      </c>
      <c r="B77" s="10" t="str">
        <f t="shared" si="5"/>
        <v>令和7/1末</v>
      </c>
      <c r="C77" s="18">
        <v>75</v>
      </c>
      <c r="D77" s="18">
        <v>74</v>
      </c>
      <c r="E77" s="19" t="s">
        <v>113</v>
      </c>
      <c r="F77" s="18">
        <v>431</v>
      </c>
      <c r="G77" s="18">
        <v>1</v>
      </c>
      <c r="H77" s="18">
        <v>429</v>
      </c>
      <c r="I77" s="18">
        <v>6</v>
      </c>
      <c r="J77" s="18">
        <v>860</v>
      </c>
      <c r="K77" s="18">
        <v>7</v>
      </c>
      <c r="L77" s="18">
        <v>387</v>
      </c>
      <c r="M77" s="7" t="s">
        <v>396</v>
      </c>
    </row>
    <row r="78" spans="1:13" x14ac:dyDescent="0.2">
      <c r="A78" s="8" t="str">
        <f t="shared" si="5"/>
        <v>2025/1末</v>
      </c>
      <c r="B78" s="8" t="str">
        <f t="shared" si="5"/>
        <v>令和7/1末</v>
      </c>
      <c r="C78" s="16">
        <v>76</v>
      </c>
      <c r="D78" s="16">
        <v>75</v>
      </c>
      <c r="E78" s="17" t="s">
        <v>114</v>
      </c>
      <c r="F78" s="16">
        <v>220</v>
      </c>
      <c r="G78" s="16">
        <v>4</v>
      </c>
      <c r="H78" s="16">
        <v>231</v>
      </c>
      <c r="I78" s="16">
        <v>5</v>
      </c>
      <c r="J78" s="16">
        <v>451</v>
      </c>
      <c r="K78" s="16">
        <v>9</v>
      </c>
      <c r="L78" s="16">
        <v>195</v>
      </c>
      <c r="M78" s="9" t="s">
        <v>396</v>
      </c>
    </row>
    <row r="79" spans="1:13" x14ac:dyDescent="0.2">
      <c r="A79" s="10" t="str">
        <f t="shared" si="5"/>
        <v>2025/1末</v>
      </c>
      <c r="B79" s="10" t="str">
        <f t="shared" si="5"/>
        <v>令和7/1末</v>
      </c>
      <c r="C79" s="18">
        <v>77</v>
      </c>
      <c r="D79" s="18">
        <v>76</v>
      </c>
      <c r="E79" s="19" t="s">
        <v>115</v>
      </c>
      <c r="F79" s="18">
        <v>14</v>
      </c>
      <c r="G79" s="18">
        <v>0</v>
      </c>
      <c r="H79" s="18">
        <v>12</v>
      </c>
      <c r="I79" s="18">
        <v>0</v>
      </c>
      <c r="J79" s="18">
        <v>26</v>
      </c>
      <c r="K79" s="18">
        <v>0</v>
      </c>
      <c r="L79" s="18">
        <v>11</v>
      </c>
      <c r="M79" s="7" t="s">
        <v>396</v>
      </c>
    </row>
    <row r="80" spans="1:13" x14ac:dyDescent="0.2">
      <c r="A80" s="8" t="str">
        <f t="shared" si="5"/>
        <v>2025/1末</v>
      </c>
      <c r="B80" s="8" t="str">
        <f t="shared" si="5"/>
        <v>令和7/1末</v>
      </c>
      <c r="C80" s="16">
        <v>78</v>
      </c>
      <c r="D80" s="16">
        <v>77</v>
      </c>
      <c r="E80" s="17" t="s">
        <v>116</v>
      </c>
      <c r="F80" s="16">
        <v>2</v>
      </c>
      <c r="G80" s="16">
        <v>0</v>
      </c>
      <c r="H80" s="16">
        <v>2</v>
      </c>
      <c r="I80" s="16">
        <v>0</v>
      </c>
      <c r="J80" s="16">
        <v>4</v>
      </c>
      <c r="K80" s="16">
        <v>0</v>
      </c>
      <c r="L80" s="16">
        <v>2</v>
      </c>
      <c r="M80" s="9" t="s">
        <v>396</v>
      </c>
    </row>
    <row r="81" spans="1:13" x14ac:dyDescent="0.2">
      <c r="A81" s="10" t="str">
        <f t="shared" si="5"/>
        <v>2025/1末</v>
      </c>
      <c r="B81" s="10" t="str">
        <f t="shared" si="5"/>
        <v>令和7/1末</v>
      </c>
      <c r="C81" s="18">
        <v>79</v>
      </c>
      <c r="D81" s="18">
        <v>78</v>
      </c>
      <c r="E81" s="19" t="s">
        <v>117</v>
      </c>
      <c r="F81" s="18">
        <v>3</v>
      </c>
      <c r="G81" s="18">
        <v>0</v>
      </c>
      <c r="H81" s="18">
        <v>5</v>
      </c>
      <c r="I81" s="18">
        <v>0</v>
      </c>
      <c r="J81" s="18">
        <v>8</v>
      </c>
      <c r="K81" s="18">
        <v>0</v>
      </c>
      <c r="L81" s="18">
        <v>4</v>
      </c>
      <c r="M81" s="7" t="s">
        <v>396</v>
      </c>
    </row>
    <row r="82" spans="1:13" x14ac:dyDescent="0.2">
      <c r="A82" s="8" t="str">
        <f t="shared" si="5"/>
        <v>2025/1末</v>
      </c>
      <c r="B82" s="8" t="str">
        <f t="shared" si="5"/>
        <v>令和7/1末</v>
      </c>
      <c r="C82" s="16">
        <v>80</v>
      </c>
      <c r="D82" s="16">
        <v>79</v>
      </c>
      <c r="E82" s="17" t="s">
        <v>118</v>
      </c>
      <c r="F82" s="16">
        <v>20</v>
      </c>
      <c r="G82" s="16">
        <v>0</v>
      </c>
      <c r="H82" s="16">
        <v>22</v>
      </c>
      <c r="I82" s="16">
        <v>0</v>
      </c>
      <c r="J82" s="16">
        <v>42</v>
      </c>
      <c r="K82" s="16">
        <v>0</v>
      </c>
      <c r="L82" s="16">
        <v>20</v>
      </c>
      <c r="M82" s="9" t="s">
        <v>396</v>
      </c>
    </row>
    <row r="83" spans="1:13" x14ac:dyDescent="0.2">
      <c r="A83" s="10" t="str">
        <f t="shared" si="5"/>
        <v>2025/1末</v>
      </c>
      <c r="B83" s="10" t="str">
        <f t="shared" si="5"/>
        <v>令和7/1末</v>
      </c>
      <c r="C83" s="18">
        <v>81</v>
      </c>
      <c r="D83" s="18">
        <v>80</v>
      </c>
      <c r="E83" s="19" t="s">
        <v>119</v>
      </c>
      <c r="F83" s="18">
        <v>335</v>
      </c>
      <c r="G83" s="18">
        <v>1</v>
      </c>
      <c r="H83" s="18">
        <v>276</v>
      </c>
      <c r="I83" s="18">
        <v>6</v>
      </c>
      <c r="J83" s="18">
        <v>611</v>
      </c>
      <c r="K83" s="18">
        <v>7</v>
      </c>
      <c r="L83" s="18">
        <v>307</v>
      </c>
      <c r="M83" s="7" t="s">
        <v>396</v>
      </c>
    </row>
    <row r="84" spans="1:13" x14ac:dyDescent="0.2">
      <c r="A84" s="8" t="str">
        <f t="shared" si="5"/>
        <v>2025/1末</v>
      </c>
      <c r="B84" s="8" t="str">
        <f t="shared" si="5"/>
        <v>令和7/1末</v>
      </c>
      <c r="C84" s="16">
        <v>82</v>
      </c>
      <c r="D84" s="16">
        <v>81</v>
      </c>
      <c r="E84" s="17" t="s">
        <v>120</v>
      </c>
      <c r="F84" s="16">
        <v>424</v>
      </c>
      <c r="G84" s="16">
        <v>1</v>
      </c>
      <c r="H84" s="16">
        <v>403</v>
      </c>
      <c r="I84" s="16">
        <v>9</v>
      </c>
      <c r="J84" s="16">
        <v>827</v>
      </c>
      <c r="K84" s="16">
        <v>10</v>
      </c>
      <c r="L84" s="16">
        <v>374</v>
      </c>
      <c r="M84" s="9" t="s">
        <v>396</v>
      </c>
    </row>
    <row r="85" spans="1:13" x14ac:dyDescent="0.2">
      <c r="A85" s="10" t="str">
        <f t="shared" ref="A85:B100" si="6">A84</f>
        <v>2025/1末</v>
      </c>
      <c r="B85" s="10" t="str">
        <f t="shared" si="6"/>
        <v>令和7/1末</v>
      </c>
      <c r="C85" s="18">
        <v>83</v>
      </c>
      <c r="D85" s="18">
        <v>82</v>
      </c>
      <c r="E85" s="19" t="s">
        <v>121</v>
      </c>
      <c r="F85" s="18">
        <v>193</v>
      </c>
      <c r="G85" s="18">
        <v>0</v>
      </c>
      <c r="H85" s="18">
        <v>157</v>
      </c>
      <c r="I85" s="18">
        <v>0</v>
      </c>
      <c r="J85" s="18">
        <v>350</v>
      </c>
      <c r="K85" s="18">
        <v>0</v>
      </c>
      <c r="L85" s="18">
        <v>184</v>
      </c>
      <c r="M85" s="7" t="s">
        <v>396</v>
      </c>
    </row>
    <row r="86" spans="1:13" x14ac:dyDescent="0.2">
      <c r="A86" s="8" t="str">
        <f t="shared" si="6"/>
        <v>2025/1末</v>
      </c>
      <c r="B86" s="8" t="str">
        <f t="shared" si="6"/>
        <v>令和7/1末</v>
      </c>
      <c r="C86" s="16">
        <v>84</v>
      </c>
      <c r="D86" s="16">
        <v>83</v>
      </c>
      <c r="E86" s="17" t="s">
        <v>122</v>
      </c>
      <c r="F86" s="16">
        <v>209</v>
      </c>
      <c r="G86" s="16">
        <v>1</v>
      </c>
      <c r="H86" s="16">
        <v>198</v>
      </c>
      <c r="I86" s="16">
        <v>3</v>
      </c>
      <c r="J86" s="16">
        <v>407</v>
      </c>
      <c r="K86" s="16">
        <v>4</v>
      </c>
      <c r="L86" s="16">
        <v>208</v>
      </c>
      <c r="M86" s="9" t="s">
        <v>396</v>
      </c>
    </row>
    <row r="87" spans="1:13" x14ac:dyDescent="0.2">
      <c r="A87" s="10" t="str">
        <f t="shared" si="6"/>
        <v>2025/1末</v>
      </c>
      <c r="B87" s="10" t="str">
        <f t="shared" si="6"/>
        <v>令和7/1末</v>
      </c>
      <c r="C87" s="18">
        <v>85</v>
      </c>
      <c r="D87" s="18">
        <v>84</v>
      </c>
      <c r="E87" s="19" t="s">
        <v>123</v>
      </c>
      <c r="F87" s="18">
        <v>118</v>
      </c>
      <c r="G87" s="18">
        <v>0</v>
      </c>
      <c r="H87" s="18">
        <v>114</v>
      </c>
      <c r="I87" s="18">
        <v>1</v>
      </c>
      <c r="J87" s="18">
        <v>232</v>
      </c>
      <c r="K87" s="18">
        <v>1</v>
      </c>
      <c r="L87" s="18">
        <v>112</v>
      </c>
      <c r="M87" s="7" t="s">
        <v>396</v>
      </c>
    </row>
    <row r="88" spans="1:13" x14ac:dyDescent="0.2">
      <c r="A88" s="8" t="str">
        <f t="shared" si="6"/>
        <v>2025/1末</v>
      </c>
      <c r="B88" s="8" t="str">
        <f t="shared" si="6"/>
        <v>令和7/1末</v>
      </c>
      <c r="C88" s="16">
        <v>86</v>
      </c>
      <c r="D88" s="16">
        <v>85</v>
      </c>
      <c r="E88" s="17" t="s">
        <v>124</v>
      </c>
      <c r="F88" s="16">
        <v>152</v>
      </c>
      <c r="G88" s="16">
        <v>3</v>
      </c>
      <c r="H88" s="16">
        <v>149</v>
      </c>
      <c r="I88" s="16">
        <v>1</v>
      </c>
      <c r="J88" s="16">
        <v>301</v>
      </c>
      <c r="K88" s="16">
        <v>4</v>
      </c>
      <c r="L88" s="16">
        <v>147</v>
      </c>
      <c r="M88" s="9" t="s">
        <v>396</v>
      </c>
    </row>
    <row r="89" spans="1:13" x14ac:dyDescent="0.2">
      <c r="A89" s="10" t="str">
        <f t="shared" si="6"/>
        <v>2025/1末</v>
      </c>
      <c r="B89" s="10" t="str">
        <f t="shared" si="6"/>
        <v>令和7/1末</v>
      </c>
      <c r="C89" s="18">
        <v>87</v>
      </c>
      <c r="D89" s="18">
        <v>86</v>
      </c>
      <c r="E89" s="19" t="s">
        <v>125</v>
      </c>
      <c r="F89" s="18">
        <v>268</v>
      </c>
      <c r="G89" s="18">
        <v>1</v>
      </c>
      <c r="H89" s="18">
        <v>256</v>
      </c>
      <c r="I89" s="18">
        <v>3</v>
      </c>
      <c r="J89" s="18">
        <v>524</v>
      </c>
      <c r="K89" s="18">
        <v>4</v>
      </c>
      <c r="L89" s="18">
        <v>248</v>
      </c>
      <c r="M89" s="7" t="s">
        <v>396</v>
      </c>
    </row>
    <row r="90" spans="1:13" x14ac:dyDescent="0.2">
      <c r="A90" s="8" t="str">
        <f t="shared" si="6"/>
        <v>2025/1末</v>
      </c>
      <c r="B90" s="8" t="str">
        <f t="shared" si="6"/>
        <v>令和7/1末</v>
      </c>
      <c r="C90" s="16">
        <v>88</v>
      </c>
      <c r="D90" s="16">
        <v>87</v>
      </c>
      <c r="E90" s="17" t="s">
        <v>126</v>
      </c>
      <c r="F90" s="16">
        <v>260</v>
      </c>
      <c r="G90" s="16">
        <v>1</v>
      </c>
      <c r="H90" s="16">
        <v>269</v>
      </c>
      <c r="I90" s="16">
        <v>4</v>
      </c>
      <c r="J90" s="16">
        <v>529</v>
      </c>
      <c r="K90" s="16">
        <v>5</v>
      </c>
      <c r="L90" s="16">
        <v>259</v>
      </c>
      <c r="M90" s="9" t="s">
        <v>396</v>
      </c>
    </row>
    <row r="91" spans="1:13" x14ac:dyDescent="0.2">
      <c r="A91" s="10" t="str">
        <f t="shared" si="6"/>
        <v>2025/1末</v>
      </c>
      <c r="B91" s="10" t="str">
        <f t="shared" si="6"/>
        <v>令和7/1末</v>
      </c>
      <c r="C91" s="18">
        <v>89</v>
      </c>
      <c r="D91" s="18">
        <v>88</v>
      </c>
      <c r="E91" s="19" t="s">
        <v>127</v>
      </c>
      <c r="F91" s="18">
        <v>211</v>
      </c>
      <c r="G91" s="18">
        <v>9</v>
      </c>
      <c r="H91" s="18">
        <v>220</v>
      </c>
      <c r="I91" s="18">
        <v>5</v>
      </c>
      <c r="J91" s="18">
        <v>431</v>
      </c>
      <c r="K91" s="18">
        <v>14</v>
      </c>
      <c r="L91" s="18">
        <v>188</v>
      </c>
      <c r="M91" s="7" t="s">
        <v>396</v>
      </c>
    </row>
    <row r="92" spans="1:13" x14ac:dyDescent="0.2">
      <c r="A92" s="8" t="str">
        <f t="shared" si="6"/>
        <v>2025/1末</v>
      </c>
      <c r="B92" s="8" t="str">
        <f t="shared" si="6"/>
        <v>令和7/1末</v>
      </c>
      <c r="C92" s="16">
        <v>90</v>
      </c>
      <c r="D92" s="16">
        <v>89</v>
      </c>
      <c r="E92" s="17" t="s">
        <v>128</v>
      </c>
      <c r="F92" s="16">
        <v>149</v>
      </c>
      <c r="G92" s="16">
        <v>6</v>
      </c>
      <c r="H92" s="16">
        <v>135</v>
      </c>
      <c r="I92" s="16">
        <v>3</v>
      </c>
      <c r="J92" s="16">
        <v>284</v>
      </c>
      <c r="K92" s="16">
        <v>9</v>
      </c>
      <c r="L92" s="16">
        <v>130</v>
      </c>
      <c r="M92" s="9" t="s">
        <v>396</v>
      </c>
    </row>
    <row r="93" spans="1:13" x14ac:dyDescent="0.2">
      <c r="A93" s="10" t="str">
        <f t="shared" si="6"/>
        <v>2025/1末</v>
      </c>
      <c r="B93" s="10" t="str">
        <f t="shared" si="6"/>
        <v>令和7/1末</v>
      </c>
      <c r="C93" s="18">
        <v>91</v>
      </c>
      <c r="D93" s="18">
        <v>90</v>
      </c>
      <c r="E93" s="19" t="s">
        <v>129</v>
      </c>
      <c r="F93" s="18">
        <v>359</v>
      </c>
      <c r="G93" s="18">
        <v>6</v>
      </c>
      <c r="H93" s="18">
        <v>353</v>
      </c>
      <c r="I93" s="18">
        <v>6</v>
      </c>
      <c r="J93" s="18">
        <v>712</v>
      </c>
      <c r="K93" s="18">
        <v>12</v>
      </c>
      <c r="L93" s="18">
        <v>329</v>
      </c>
      <c r="M93" s="7" t="s">
        <v>396</v>
      </c>
    </row>
    <row r="94" spans="1:13" x14ac:dyDescent="0.2">
      <c r="A94" s="8" t="str">
        <f t="shared" si="6"/>
        <v>2025/1末</v>
      </c>
      <c r="B94" s="8" t="str">
        <f t="shared" si="6"/>
        <v>令和7/1末</v>
      </c>
      <c r="C94" s="16">
        <v>92</v>
      </c>
      <c r="D94" s="16">
        <v>91</v>
      </c>
      <c r="E94" s="17" t="s">
        <v>130</v>
      </c>
      <c r="F94" s="16">
        <v>215</v>
      </c>
      <c r="G94" s="16">
        <v>4</v>
      </c>
      <c r="H94" s="16">
        <v>236</v>
      </c>
      <c r="I94" s="16">
        <v>1</v>
      </c>
      <c r="J94" s="16">
        <v>451</v>
      </c>
      <c r="K94" s="16">
        <v>5</v>
      </c>
      <c r="L94" s="16">
        <v>205</v>
      </c>
      <c r="M94" s="9" t="s">
        <v>396</v>
      </c>
    </row>
    <row r="95" spans="1:13" x14ac:dyDescent="0.2">
      <c r="A95" s="10" t="str">
        <f t="shared" si="6"/>
        <v>2025/1末</v>
      </c>
      <c r="B95" s="10" t="str">
        <f t="shared" si="6"/>
        <v>令和7/1末</v>
      </c>
      <c r="C95" s="18">
        <v>93</v>
      </c>
      <c r="D95" s="18">
        <v>92</v>
      </c>
      <c r="E95" s="19" t="s">
        <v>131</v>
      </c>
      <c r="F95" s="18">
        <v>156</v>
      </c>
      <c r="G95" s="18">
        <v>1</v>
      </c>
      <c r="H95" s="18">
        <v>166</v>
      </c>
      <c r="I95" s="18">
        <v>9</v>
      </c>
      <c r="J95" s="18">
        <v>322</v>
      </c>
      <c r="K95" s="18">
        <v>10</v>
      </c>
      <c r="L95" s="18">
        <v>159</v>
      </c>
      <c r="M95" s="7" t="s">
        <v>396</v>
      </c>
    </row>
    <row r="96" spans="1:13" x14ac:dyDescent="0.2">
      <c r="A96" s="8" t="str">
        <f t="shared" si="6"/>
        <v>2025/1末</v>
      </c>
      <c r="B96" s="8" t="str">
        <f t="shared" si="6"/>
        <v>令和7/1末</v>
      </c>
      <c r="C96" s="16">
        <v>94</v>
      </c>
      <c r="D96" s="16">
        <v>93</v>
      </c>
      <c r="E96" s="17" t="s">
        <v>132</v>
      </c>
      <c r="F96" s="16">
        <v>227</v>
      </c>
      <c r="G96" s="16">
        <v>1</v>
      </c>
      <c r="H96" s="16">
        <v>218</v>
      </c>
      <c r="I96" s="16">
        <v>7</v>
      </c>
      <c r="J96" s="16">
        <v>445</v>
      </c>
      <c r="K96" s="16">
        <v>8</v>
      </c>
      <c r="L96" s="16">
        <v>199</v>
      </c>
      <c r="M96" s="9" t="s">
        <v>396</v>
      </c>
    </row>
    <row r="97" spans="1:13" x14ac:dyDescent="0.2">
      <c r="A97" s="10" t="str">
        <f t="shared" si="6"/>
        <v>2025/1末</v>
      </c>
      <c r="B97" s="10" t="str">
        <f t="shared" si="6"/>
        <v>令和7/1末</v>
      </c>
      <c r="C97" s="18">
        <v>95</v>
      </c>
      <c r="D97" s="18">
        <v>95</v>
      </c>
      <c r="E97" s="19" t="s">
        <v>133</v>
      </c>
      <c r="F97" s="18">
        <v>153</v>
      </c>
      <c r="G97" s="18">
        <v>1</v>
      </c>
      <c r="H97" s="18">
        <v>184</v>
      </c>
      <c r="I97" s="18">
        <v>0</v>
      </c>
      <c r="J97" s="18">
        <v>337</v>
      </c>
      <c r="K97" s="18">
        <v>1</v>
      </c>
      <c r="L97" s="18">
        <v>150</v>
      </c>
      <c r="M97" s="7" t="s">
        <v>396</v>
      </c>
    </row>
    <row r="98" spans="1:13" x14ac:dyDescent="0.2">
      <c r="A98" s="8" t="str">
        <f t="shared" si="6"/>
        <v>2025/1末</v>
      </c>
      <c r="B98" s="8" t="str">
        <f t="shared" si="6"/>
        <v>令和7/1末</v>
      </c>
      <c r="C98" s="16">
        <v>96</v>
      </c>
      <c r="D98" s="16">
        <v>96</v>
      </c>
      <c r="E98" s="17" t="s">
        <v>134</v>
      </c>
      <c r="F98" s="16">
        <v>132</v>
      </c>
      <c r="G98" s="16">
        <v>2</v>
      </c>
      <c r="H98" s="16">
        <v>125</v>
      </c>
      <c r="I98" s="16">
        <v>3</v>
      </c>
      <c r="J98" s="16">
        <v>257</v>
      </c>
      <c r="K98" s="16">
        <v>5</v>
      </c>
      <c r="L98" s="16">
        <v>139</v>
      </c>
      <c r="M98" s="9" t="s">
        <v>396</v>
      </c>
    </row>
    <row r="99" spans="1:13" x14ac:dyDescent="0.2">
      <c r="A99" s="10" t="str">
        <f t="shared" si="6"/>
        <v>2025/1末</v>
      </c>
      <c r="B99" s="10" t="str">
        <f t="shared" si="6"/>
        <v>令和7/1末</v>
      </c>
      <c r="C99" s="18">
        <v>97</v>
      </c>
      <c r="D99" s="18">
        <v>97</v>
      </c>
      <c r="E99" s="19" t="s">
        <v>135</v>
      </c>
      <c r="F99" s="18">
        <v>106</v>
      </c>
      <c r="G99" s="18">
        <v>1</v>
      </c>
      <c r="H99" s="18">
        <v>107</v>
      </c>
      <c r="I99" s="18">
        <v>1</v>
      </c>
      <c r="J99" s="18">
        <v>213</v>
      </c>
      <c r="K99" s="18">
        <v>2</v>
      </c>
      <c r="L99" s="18">
        <v>96</v>
      </c>
      <c r="M99" s="7" t="s">
        <v>396</v>
      </c>
    </row>
    <row r="100" spans="1:13" x14ac:dyDescent="0.2">
      <c r="A100" s="8" t="str">
        <f t="shared" si="6"/>
        <v>2025/1末</v>
      </c>
      <c r="B100" s="8" t="str">
        <f t="shared" si="6"/>
        <v>令和7/1末</v>
      </c>
      <c r="C100" s="16">
        <v>98</v>
      </c>
      <c r="D100" s="16">
        <v>98</v>
      </c>
      <c r="E100" s="17" t="s">
        <v>136</v>
      </c>
      <c r="F100" s="16">
        <v>132</v>
      </c>
      <c r="G100" s="16">
        <v>3</v>
      </c>
      <c r="H100" s="16">
        <v>160</v>
      </c>
      <c r="I100" s="16">
        <v>22</v>
      </c>
      <c r="J100" s="16">
        <v>292</v>
      </c>
      <c r="K100" s="16">
        <v>25</v>
      </c>
      <c r="L100" s="16">
        <v>148</v>
      </c>
      <c r="M100" s="9" t="s">
        <v>396</v>
      </c>
    </row>
    <row r="101" spans="1:13" x14ac:dyDescent="0.2">
      <c r="A101" s="10" t="str">
        <f t="shared" ref="A101:B116" si="7">A100</f>
        <v>2025/1末</v>
      </c>
      <c r="B101" s="10" t="str">
        <f t="shared" si="7"/>
        <v>令和7/1末</v>
      </c>
      <c r="C101" s="18">
        <v>99</v>
      </c>
      <c r="D101" s="18">
        <v>99</v>
      </c>
      <c r="E101" s="19" t="s">
        <v>137</v>
      </c>
      <c r="F101" s="18">
        <v>153</v>
      </c>
      <c r="G101" s="18">
        <v>0</v>
      </c>
      <c r="H101" s="18">
        <v>152</v>
      </c>
      <c r="I101" s="18">
        <v>0</v>
      </c>
      <c r="J101" s="18">
        <v>305</v>
      </c>
      <c r="K101" s="18">
        <v>0</v>
      </c>
      <c r="L101" s="18">
        <v>125</v>
      </c>
      <c r="M101" s="7" t="s">
        <v>396</v>
      </c>
    </row>
    <row r="102" spans="1:13" x14ac:dyDescent="0.2">
      <c r="A102" s="8" t="str">
        <f t="shared" si="7"/>
        <v>2025/1末</v>
      </c>
      <c r="B102" s="8" t="str">
        <f t="shared" si="7"/>
        <v>令和7/1末</v>
      </c>
      <c r="C102" s="16">
        <v>100</v>
      </c>
      <c r="D102" s="16">
        <v>106</v>
      </c>
      <c r="E102" s="17" t="s">
        <v>138</v>
      </c>
      <c r="F102" s="16">
        <v>139</v>
      </c>
      <c r="G102" s="16">
        <v>1</v>
      </c>
      <c r="H102" s="16">
        <v>160</v>
      </c>
      <c r="I102" s="16">
        <v>0</v>
      </c>
      <c r="J102" s="16">
        <v>299</v>
      </c>
      <c r="K102" s="16">
        <v>1</v>
      </c>
      <c r="L102" s="16">
        <v>108</v>
      </c>
      <c r="M102" s="9" t="s">
        <v>396</v>
      </c>
    </row>
    <row r="103" spans="1:13" x14ac:dyDescent="0.2">
      <c r="A103" s="10" t="str">
        <f t="shared" si="7"/>
        <v>2025/1末</v>
      </c>
      <c r="B103" s="10" t="str">
        <f t="shared" si="7"/>
        <v>令和7/1末</v>
      </c>
      <c r="C103" s="18">
        <v>101</v>
      </c>
      <c r="D103" s="18">
        <v>107</v>
      </c>
      <c r="E103" s="19" t="s">
        <v>139</v>
      </c>
      <c r="F103" s="18">
        <v>203</v>
      </c>
      <c r="G103" s="18">
        <v>0</v>
      </c>
      <c r="H103" s="18">
        <v>205</v>
      </c>
      <c r="I103" s="18">
        <v>0</v>
      </c>
      <c r="J103" s="18">
        <v>408</v>
      </c>
      <c r="K103" s="18">
        <v>0</v>
      </c>
      <c r="L103" s="18">
        <v>152</v>
      </c>
      <c r="M103" s="7" t="s">
        <v>396</v>
      </c>
    </row>
    <row r="104" spans="1:13" x14ac:dyDescent="0.2">
      <c r="A104" s="8" t="str">
        <f t="shared" si="7"/>
        <v>2025/1末</v>
      </c>
      <c r="B104" s="8" t="str">
        <f t="shared" si="7"/>
        <v>令和7/1末</v>
      </c>
      <c r="C104" s="16">
        <v>102</v>
      </c>
      <c r="D104" s="16">
        <v>108</v>
      </c>
      <c r="E104" s="17" t="s">
        <v>140</v>
      </c>
      <c r="F104" s="16">
        <v>208</v>
      </c>
      <c r="G104" s="16">
        <v>0</v>
      </c>
      <c r="H104" s="16">
        <v>204</v>
      </c>
      <c r="I104" s="16">
        <v>0</v>
      </c>
      <c r="J104" s="16">
        <v>412</v>
      </c>
      <c r="K104" s="16">
        <v>0</v>
      </c>
      <c r="L104" s="16">
        <v>138</v>
      </c>
      <c r="M104" s="9" t="s">
        <v>396</v>
      </c>
    </row>
    <row r="105" spans="1:13" x14ac:dyDescent="0.2">
      <c r="A105" s="10" t="str">
        <f t="shared" si="7"/>
        <v>2025/1末</v>
      </c>
      <c r="B105" s="10" t="str">
        <f t="shared" si="7"/>
        <v>令和7/1末</v>
      </c>
      <c r="C105" s="18">
        <v>103</v>
      </c>
      <c r="D105" s="18">
        <v>109</v>
      </c>
      <c r="E105" s="19" t="s">
        <v>141</v>
      </c>
      <c r="F105" s="18">
        <v>293</v>
      </c>
      <c r="G105" s="18">
        <v>2</v>
      </c>
      <c r="H105" s="18">
        <v>271</v>
      </c>
      <c r="I105" s="18">
        <v>1</v>
      </c>
      <c r="J105" s="18">
        <v>564</v>
      </c>
      <c r="K105" s="18">
        <v>3</v>
      </c>
      <c r="L105" s="18">
        <v>170</v>
      </c>
      <c r="M105" s="7" t="s">
        <v>396</v>
      </c>
    </row>
    <row r="106" spans="1:13" x14ac:dyDescent="0.2">
      <c r="A106" s="8" t="str">
        <f t="shared" si="7"/>
        <v>2025/1末</v>
      </c>
      <c r="B106" s="8" t="str">
        <f t="shared" si="7"/>
        <v>令和7/1末</v>
      </c>
      <c r="C106" s="16">
        <v>104</v>
      </c>
      <c r="D106" s="16">
        <v>149</v>
      </c>
      <c r="E106" s="17" t="s">
        <v>142</v>
      </c>
      <c r="F106" s="16">
        <v>17</v>
      </c>
      <c r="G106" s="16">
        <v>0</v>
      </c>
      <c r="H106" s="16">
        <v>61</v>
      </c>
      <c r="I106" s="16">
        <v>0</v>
      </c>
      <c r="J106" s="16">
        <v>78</v>
      </c>
      <c r="K106" s="16">
        <v>0</v>
      </c>
      <c r="L106" s="16">
        <v>78</v>
      </c>
      <c r="M106" s="9" t="s">
        <v>396</v>
      </c>
    </row>
    <row r="107" spans="1:13" x14ac:dyDescent="0.2">
      <c r="A107" s="10" t="str">
        <f t="shared" si="7"/>
        <v>2025/1末</v>
      </c>
      <c r="B107" s="10" t="str">
        <f t="shared" si="7"/>
        <v>令和7/1末</v>
      </c>
      <c r="C107" s="18">
        <v>105</v>
      </c>
      <c r="D107" s="18">
        <v>156</v>
      </c>
      <c r="E107" s="19" t="s">
        <v>143</v>
      </c>
      <c r="F107" s="18">
        <v>21</v>
      </c>
      <c r="G107" s="18">
        <v>0</v>
      </c>
      <c r="H107" s="18">
        <v>76</v>
      </c>
      <c r="I107" s="18">
        <v>0</v>
      </c>
      <c r="J107" s="18">
        <v>97</v>
      </c>
      <c r="K107" s="18">
        <v>0</v>
      </c>
      <c r="L107" s="18">
        <v>97</v>
      </c>
      <c r="M107" s="7" t="s">
        <v>396</v>
      </c>
    </row>
    <row r="108" spans="1:13" x14ac:dyDescent="0.2">
      <c r="A108" s="8" t="str">
        <f t="shared" si="7"/>
        <v>2025/1末</v>
      </c>
      <c r="B108" s="8" t="str">
        <f t="shared" si="7"/>
        <v>令和7/1末</v>
      </c>
      <c r="C108" s="16">
        <v>106</v>
      </c>
      <c r="D108" s="16">
        <v>120</v>
      </c>
      <c r="E108" s="17" t="s">
        <v>144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9" t="s">
        <v>397</v>
      </c>
    </row>
    <row r="109" spans="1:13" x14ac:dyDescent="0.2">
      <c r="A109" s="10" t="str">
        <f t="shared" si="7"/>
        <v>2025/1末</v>
      </c>
      <c r="B109" s="10" t="str">
        <f t="shared" si="7"/>
        <v>令和7/1末</v>
      </c>
      <c r="C109" s="18">
        <v>107</v>
      </c>
      <c r="D109" s="18">
        <v>140</v>
      </c>
      <c r="E109" s="19" t="s">
        <v>145</v>
      </c>
      <c r="F109" s="18">
        <v>380</v>
      </c>
      <c r="G109" s="18">
        <v>8</v>
      </c>
      <c r="H109" s="18">
        <v>405</v>
      </c>
      <c r="I109" s="18">
        <v>9</v>
      </c>
      <c r="J109" s="18">
        <v>785</v>
      </c>
      <c r="K109" s="18">
        <v>17</v>
      </c>
      <c r="L109" s="18">
        <v>361</v>
      </c>
      <c r="M109" s="7" t="s">
        <v>397</v>
      </c>
    </row>
    <row r="110" spans="1:13" x14ac:dyDescent="0.2">
      <c r="A110" s="8" t="str">
        <f t="shared" si="7"/>
        <v>2025/1末</v>
      </c>
      <c r="B110" s="8" t="str">
        <f t="shared" si="7"/>
        <v>令和7/1末</v>
      </c>
      <c r="C110" s="16">
        <v>108</v>
      </c>
      <c r="D110" s="16">
        <v>141</v>
      </c>
      <c r="E110" s="17" t="s">
        <v>146</v>
      </c>
      <c r="F110" s="16">
        <v>467</v>
      </c>
      <c r="G110" s="16">
        <v>1</v>
      </c>
      <c r="H110" s="16">
        <v>457</v>
      </c>
      <c r="I110" s="16">
        <v>7</v>
      </c>
      <c r="J110" s="16">
        <v>924</v>
      </c>
      <c r="K110" s="16">
        <v>8</v>
      </c>
      <c r="L110" s="16">
        <v>400</v>
      </c>
      <c r="M110" s="9" t="s">
        <v>397</v>
      </c>
    </row>
    <row r="111" spans="1:13" x14ac:dyDescent="0.2">
      <c r="A111" s="10" t="str">
        <f t="shared" si="7"/>
        <v>2025/1末</v>
      </c>
      <c r="B111" s="10" t="str">
        <f t="shared" si="7"/>
        <v>令和7/1末</v>
      </c>
      <c r="C111" s="18">
        <v>109</v>
      </c>
      <c r="D111" s="18">
        <v>142</v>
      </c>
      <c r="E111" s="19" t="s">
        <v>147</v>
      </c>
      <c r="F111" s="18">
        <v>332</v>
      </c>
      <c r="G111" s="18">
        <v>1</v>
      </c>
      <c r="H111" s="18">
        <v>364</v>
      </c>
      <c r="I111" s="18">
        <v>4</v>
      </c>
      <c r="J111" s="18">
        <v>696</v>
      </c>
      <c r="K111" s="18">
        <v>5</v>
      </c>
      <c r="L111" s="18">
        <v>363</v>
      </c>
      <c r="M111" s="7" t="s">
        <v>397</v>
      </c>
    </row>
    <row r="112" spans="1:13" x14ac:dyDescent="0.2">
      <c r="A112" s="8" t="str">
        <f t="shared" si="7"/>
        <v>2025/1末</v>
      </c>
      <c r="B112" s="8" t="str">
        <f t="shared" si="7"/>
        <v>令和7/1末</v>
      </c>
      <c r="C112" s="16">
        <v>110</v>
      </c>
      <c r="D112" s="16">
        <v>143</v>
      </c>
      <c r="E112" s="17" t="s">
        <v>148</v>
      </c>
      <c r="F112" s="16">
        <v>418</v>
      </c>
      <c r="G112" s="16">
        <v>8</v>
      </c>
      <c r="H112" s="16">
        <v>392</v>
      </c>
      <c r="I112" s="16">
        <v>13</v>
      </c>
      <c r="J112" s="16">
        <v>810</v>
      </c>
      <c r="K112" s="16">
        <v>21</v>
      </c>
      <c r="L112" s="16">
        <v>382</v>
      </c>
      <c r="M112" s="9" t="s">
        <v>397</v>
      </c>
    </row>
    <row r="113" spans="1:13" x14ac:dyDescent="0.2">
      <c r="A113" s="10" t="str">
        <f t="shared" si="7"/>
        <v>2025/1末</v>
      </c>
      <c r="B113" s="10" t="str">
        <f t="shared" si="7"/>
        <v>令和7/1末</v>
      </c>
      <c r="C113" s="18">
        <v>111</v>
      </c>
      <c r="D113" s="18">
        <v>144</v>
      </c>
      <c r="E113" s="19" t="s">
        <v>149</v>
      </c>
      <c r="F113" s="18">
        <v>43</v>
      </c>
      <c r="G113" s="18">
        <v>0</v>
      </c>
      <c r="H113" s="18">
        <v>35</v>
      </c>
      <c r="I113" s="18">
        <v>0</v>
      </c>
      <c r="J113" s="18">
        <v>78</v>
      </c>
      <c r="K113" s="18">
        <v>0</v>
      </c>
      <c r="L113" s="18">
        <v>29</v>
      </c>
      <c r="M113" s="7" t="s">
        <v>397</v>
      </c>
    </row>
    <row r="114" spans="1:13" x14ac:dyDescent="0.2">
      <c r="A114" s="8" t="str">
        <f t="shared" si="7"/>
        <v>2025/1末</v>
      </c>
      <c r="B114" s="8" t="str">
        <f t="shared" si="7"/>
        <v>令和7/1末</v>
      </c>
      <c r="C114" s="16">
        <v>112</v>
      </c>
      <c r="D114" s="16">
        <v>145</v>
      </c>
      <c r="E114" s="17" t="s">
        <v>150</v>
      </c>
      <c r="F114" s="16">
        <v>161</v>
      </c>
      <c r="G114" s="16">
        <v>0</v>
      </c>
      <c r="H114" s="16">
        <v>157</v>
      </c>
      <c r="I114" s="16">
        <v>1</v>
      </c>
      <c r="J114" s="16">
        <v>318</v>
      </c>
      <c r="K114" s="16">
        <v>1</v>
      </c>
      <c r="L114" s="16">
        <v>146</v>
      </c>
      <c r="M114" s="9" t="s">
        <v>397</v>
      </c>
    </row>
    <row r="115" spans="1:13" x14ac:dyDescent="0.2">
      <c r="A115" s="10" t="str">
        <f t="shared" si="7"/>
        <v>2025/1末</v>
      </c>
      <c r="B115" s="10" t="str">
        <f t="shared" si="7"/>
        <v>令和7/1末</v>
      </c>
      <c r="C115" s="18">
        <v>113</v>
      </c>
      <c r="D115" s="18">
        <v>146</v>
      </c>
      <c r="E115" s="19" t="s">
        <v>151</v>
      </c>
      <c r="F115" s="18">
        <v>128</v>
      </c>
      <c r="G115" s="18">
        <v>1</v>
      </c>
      <c r="H115" s="18">
        <v>137</v>
      </c>
      <c r="I115" s="18">
        <v>0</v>
      </c>
      <c r="J115" s="18">
        <v>265</v>
      </c>
      <c r="K115" s="18">
        <v>1</v>
      </c>
      <c r="L115" s="18">
        <v>116</v>
      </c>
      <c r="M115" s="7" t="s">
        <v>397</v>
      </c>
    </row>
    <row r="116" spans="1:13" x14ac:dyDescent="0.2">
      <c r="A116" s="8" t="str">
        <f t="shared" si="7"/>
        <v>2025/1末</v>
      </c>
      <c r="B116" s="8" t="str">
        <f t="shared" si="7"/>
        <v>令和7/1末</v>
      </c>
      <c r="C116" s="16">
        <v>114</v>
      </c>
      <c r="D116" s="16">
        <v>147</v>
      </c>
      <c r="E116" s="17" t="s">
        <v>152</v>
      </c>
      <c r="F116" s="16">
        <v>94</v>
      </c>
      <c r="G116" s="16">
        <v>0</v>
      </c>
      <c r="H116" s="16">
        <v>101</v>
      </c>
      <c r="I116" s="16">
        <v>0</v>
      </c>
      <c r="J116" s="16">
        <v>195</v>
      </c>
      <c r="K116" s="16">
        <v>0</v>
      </c>
      <c r="L116" s="16">
        <v>81</v>
      </c>
      <c r="M116" s="9" t="s">
        <v>397</v>
      </c>
    </row>
    <row r="117" spans="1:13" x14ac:dyDescent="0.2">
      <c r="A117" s="10" t="str">
        <f t="shared" ref="A117:B132" si="8">A116</f>
        <v>2025/1末</v>
      </c>
      <c r="B117" s="10" t="str">
        <f t="shared" si="8"/>
        <v>令和7/1末</v>
      </c>
      <c r="C117" s="18">
        <v>115</v>
      </c>
      <c r="D117" s="18">
        <v>148</v>
      </c>
      <c r="E117" s="19" t="s">
        <v>153</v>
      </c>
      <c r="F117" s="18">
        <v>0</v>
      </c>
      <c r="G117" s="18">
        <v>0</v>
      </c>
      <c r="H117" s="18">
        <v>0</v>
      </c>
      <c r="I117" s="18">
        <v>0</v>
      </c>
      <c r="J117" s="18">
        <v>0</v>
      </c>
      <c r="K117" s="18">
        <v>0</v>
      </c>
      <c r="L117" s="18">
        <v>0</v>
      </c>
      <c r="M117" s="7" t="s">
        <v>397</v>
      </c>
    </row>
    <row r="118" spans="1:13" x14ac:dyDescent="0.2">
      <c r="A118" s="8" t="str">
        <f t="shared" si="8"/>
        <v>2025/1末</v>
      </c>
      <c r="B118" s="8" t="str">
        <f t="shared" si="8"/>
        <v>令和7/1末</v>
      </c>
      <c r="C118" s="16">
        <v>116</v>
      </c>
      <c r="D118" s="16">
        <v>110</v>
      </c>
      <c r="E118" s="17" t="s">
        <v>154</v>
      </c>
      <c r="F118" s="16">
        <v>222</v>
      </c>
      <c r="G118" s="16">
        <v>2</v>
      </c>
      <c r="H118" s="16">
        <v>255</v>
      </c>
      <c r="I118" s="16">
        <v>8</v>
      </c>
      <c r="J118" s="16">
        <v>477</v>
      </c>
      <c r="K118" s="16">
        <v>10</v>
      </c>
      <c r="L118" s="16">
        <v>196</v>
      </c>
      <c r="M118" s="9" t="s">
        <v>398</v>
      </c>
    </row>
    <row r="119" spans="1:13" x14ac:dyDescent="0.2">
      <c r="A119" s="10" t="str">
        <f t="shared" si="8"/>
        <v>2025/1末</v>
      </c>
      <c r="B119" s="10" t="str">
        <f t="shared" si="8"/>
        <v>令和7/1末</v>
      </c>
      <c r="C119" s="18">
        <v>117</v>
      </c>
      <c r="D119" s="18">
        <v>111</v>
      </c>
      <c r="E119" s="19" t="s">
        <v>155</v>
      </c>
      <c r="F119" s="18">
        <v>189</v>
      </c>
      <c r="G119" s="18">
        <v>6</v>
      </c>
      <c r="H119" s="18">
        <v>208</v>
      </c>
      <c r="I119" s="18">
        <v>8</v>
      </c>
      <c r="J119" s="18">
        <v>397</v>
      </c>
      <c r="K119" s="18">
        <v>14</v>
      </c>
      <c r="L119" s="18">
        <v>185</v>
      </c>
      <c r="M119" s="7" t="s">
        <v>398</v>
      </c>
    </row>
    <row r="120" spans="1:13" x14ac:dyDescent="0.2">
      <c r="A120" s="8" t="str">
        <f t="shared" si="8"/>
        <v>2025/1末</v>
      </c>
      <c r="B120" s="8" t="str">
        <f t="shared" si="8"/>
        <v>令和7/1末</v>
      </c>
      <c r="C120" s="16">
        <v>118</v>
      </c>
      <c r="D120" s="16">
        <v>112</v>
      </c>
      <c r="E120" s="17" t="s">
        <v>156</v>
      </c>
      <c r="F120" s="16">
        <v>86</v>
      </c>
      <c r="G120" s="16">
        <v>1</v>
      </c>
      <c r="H120" s="16">
        <v>96</v>
      </c>
      <c r="I120" s="16">
        <v>0</v>
      </c>
      <c r="J120" s="16">
        <v>182</v>
      </c>
      <c r="K120" s="16">
        <v>1</v>
      </c>
      <c r="L120" s="16">
        <v>65</v>
      </c>
      <c r="M120" s="9" t="s">
        <v>398</v>
      </c>
    </row>
    <row r="121" spans="1:13" x14ac:dyDescent="0.2">
      <c r="A121" s="10" t="str">
        <f t="shared" si="8"/>
        <v>2025/1末</v>
      </c>
      <c r="B121" s="10" t="str">
        <f t="shared" si="8"/>
        <v>令和7/1末</v>
      </c>
      <c r="C121" s="18">
        <v>119</v>
      </c>
      <c r="D121" s="18">
        <v>113</v>
      </c>
      <c r="E121" s="19" t="s">
        <v>477</v>
      </c>
      <c r="F121" s="18">
        <v>72</v>
      </c>
      <c r="G121" s="18">
        <v>1</v>
      </c>
      <c r="H121" s="18">
        <v>83</v>
      </c>
      <c r="I121" s="18">
        <v>0</v>
      </c>
      <c r="J121" s="18">
        <v>155</v>
      </c>
      <c r="K121" s="18">
        <v>1</v>
      </c>
      <c r="L121" s="18">
        <v>64</v>
      </c>
      <c r="M121" s="7" t="s">
        <v>398</v>
      </c>
    </row>
    <row r="122" spans="1:13" x14ac:dyDescent="0.2">
      <c r="A122" s="8" t="str">
        <f t="shared" si="8"/>
        <v>2025/1末</v>
      </c>
      <c r="B122" s="8" t="str">
        <f t="shared" si="8"/>
        <v>令和7/1末</v>
      </c>
      <c r="C122" s="16">
        <v>120</v>
      </c>
      <c r="D122" s="16">
        <v>114</v>
      </c>
      <c r="E122" s="17" t="s">
        <v>157</v>
      </c>
      <c r="F122" s="16">
        <v>226</v>
      </c>
      <c r="G122" s="16">
        <v>3</v>
      </c>
      <c r="H122" s="16">
        <v>241</v>
      </c>
      <c r="I122" s="16">
        <v>3</v>
      </c>
      <c r="J122" s="16">
        <v>467</v>
      </c>
      <c r="K122" s="16">
        <v>6</v>
      </c>
      <c r="L122" s="16">
        <v>179</v>
      </c>
      <c r="M122" s="9" t="s">
        <v>398</v>
      </c>
    </row>
    <row r="123" spans="1:13" x14ac:dyDescent="0.2">
      <c r="A123" s="10" t="str">
        <f t="shared" si="8"/>
        <v>2025/1末</v>
      </c>
      <c r="B123" s="10" t="str">
        <f t="shared" si="8"/>
        <v>令和7/1末</v>
      </c>
      <c r="C123" s="18">
        <v>121</v>
      </c>
      <c r="D123" s="18">
        <v>115</v>
      </c>
      <c r="E123" s="19" t="s">
        <v>158</v>
      </c>
      <c r="F123" s="18">
        <v>485</v>
      </c>
      <c r="G123" s="18">
        <v>6</v>
      </c>
      <c r="H123" s="18">
        <v>476</v>
      </c>
      <c r="I123" s="18">
        <v>19</v>
      </c>
      <c r="J123" s="18">
        <v>961</v>
      </c>
      <c r="K123" s="18">
        <v>25</v>
      </c>
      <c r="L123" s="18">
        <v>436</v>
      </c>
      <c r="M123" s="7" t="s">
        <v>398</v>
      </c>
    </row>
    <row r="124" spans="1:13" x14ac:dyDescent="0.2">
      <c r="A124" s="8" t="str">
        <f t="shared" si="8"/>
        <v>2025/1末</v>
      </c>
      <c r="B124" s="8" t="str">
        <f t="shared" si="8"/>
        <v>令和7/1末</v>
      </c>
      <c r="C124" s="16">
        <v>122</v>
      </c>
      <c r="D124" s="16">
        <v>116</v>
      </c>
      <c r="E124" s="17" t="s">
        <v>159</v>
      </c>
      <c r="F124" s="16">
        <v>19</v>
      </c>
      <c r="G124" s="16">
        <v>0</v>
      </c>
      <c r="H124" s="16">
        <v>27</v>
      </c>
      <c r="I124" s="16">
        <v>0</v>
      </c>
      <c r="J124" s="16">
        <v>46</v>
      </c>
      <c r="K124" s="16">
        <v>0</v>
      </c>
      <c r="L124" s="16">
        <v>24</v>
      </c>
      <c r="M124" s="9" t="s">
        <v>398</v>
      </c>
    </row>
    <row r="125" spans="1:13" x14ac:dyDescent="0.2">
      <c r="A125" s="10" t="str">
        <f t="shared" si="8"/>
        <v>2025/1末</v>
      </c>
      <c r="B125" s="10" t="str">
        <f t="shared" si="8"/>
        <v>令和7/1末</v>
      </c>
      <c r="C125" s="18">
        <v>123</v>
      </c>
      <c r="D125" s="18">
        <v>117</v>
      </c>
      <c r="E125" s="19" t="s">
        <v>160</v>
      </c>
      <c r="F125" s="18">
        <v>3</v>
      </c>
      <c r="G125" s="18">
        <v>0</v>
      </c>
      <c r="H125" s="18">
        <v>1</v>
      </c>
      <c r="I125" s="18">
        <v>0</v>
      </c>
      <c r="J125" s="18">
        <v>4</v>
      </c>
      <c r="K125" s="18">
        <v>0</v>
      </c>
      <c r="L125" s="18">
        <v>1</v>
      </c>
      <c r="M125" s="7" t="s">
        <v>398</v>
      </c>
    </row>
    <row r="126" spans="1:13" x14ac:dyDescent="0.2">
      <c r="A126" s="8" t="str">
        <f t="shared" si="8"/>
        <v>2025/1末</v>
      </c>
      <c r="B126" s="8" t="str">
        <f t="shared" si="8"/>
        <v>令和7/1末</v>
      </c>
      <c r="C126" s="16">
        <v>124</v>
      </c>
      <c r="D126" s="16">
        <v>118</v>
      </c>
      <c r="E126" s="17" t="s">
        <v>161</v>
      </c>
      <c r="F126" s="16">
        <v>275</v>
      </c>
      <c r="G126" s="16">
        <v>0</v>
      </c>
      <c r="H126" s="16">
        <v>229</v>
      </c>
      <c r="I126" s="16">
        <v>2</v>
      </c>
      <c r="J126" s="16">
        <v>504</v>
      </c>
      <c r="K126" s="16">
        <v>2</v>
      </c>
      <c r="L126" s="16">
        <v>211</v>
      </c>
      <c r="M126" s="9" t="s">
        <v>398</v>
      </c>
    </row>
    <row r="127" spans="1:13" x14ac:dyDescent="0.2">
      <c r="A127" s="10" t="str">
        <f t="shared" si="8"/>
        <v>2025/1末</v>
      </c>
      <c r="B127" s="10" t="str">
        <f t="shared" si="8"/>
        <v>令和7/1末</v>
      </c>
      <c r="C127" s="18">
        <v>125</v>
      </c>
      <c r="D127" s="18">
        <v>119</v>
      </c>
      <c r="E127" s="19" t="s">
        <v>162</v>
      </c>
      <c r="F127" s="18">
        <v>10</v>
      </c>
      <c r="G127" s="18">
        <v>0</v>
      </c>
      <c r="H127" s="18">
        <v>8</v>
      </c>
      <c r="I127" s="18">
        <v>0</v>
      </c>
      <c r="J127" s="18">
        <v>18</v>
      </c>
      <c r="K127" s="18">
        <v>0</v>
      </c>
      <c r="L127" s="18">
        <v>10</v>
      </c>
      <c r="M127" s="7" t="s">
        <v>398</v>
      </c>
    </row>
    <row r="128" spans="1:13" x14ac:dyDescent="0.2">
      <c r="A128" s="8" t="str">
        <f t="shared" si="8"/>
        <v>2025/1末</v>
      </c>
      <c r="B128" s="8" t="str">
        <f t="shared" si="8"/>
        <v>令和7/1末</v>
      </c>
      <c r="C128" s="16">
        <v>126</v>
      </c>
      <c r="D128" s="16">
        <v>122</v>
      </c>
      <c r="E128" s="17" t="s">
        <v>163</v>
      </c>
      <c r="F128" s="16">
        <v>42</v>
      </c>
      <c r="G128" s="16">
        <v>0</v>
      </c>
      <c r="H128" s="16">
        <v>44</v>
      </c>
      <c r="I128" s="16">
        <v>0</v>
      </c>
      <c r="J128" s="16">
        <v>86</v>
      </c>
      <c r="K128" s="16">
        <v>0</v>
      </c>
      <c r="L128" s="16">
        <v>33</v>
      </c>
      <c r="M128" s="9" t="s">
        <v>398</v>
      </c>
    </row>
    <row r="129" spans="1:13" x14ac:dyDescent="0.2">
      <c r="A129" s="10" t="str">
        <f t="shared" si="8"/>
        <v>2025/1末</v>
      </c>
      <c r="B129" s="10" t="str">
        <f t="shared" si="8"/>
        <v>令和7/1末</v>
      </c>
      <c r="C129" s="18">
        <v>127</v>
      </c>
      <c r="D129" s="18">
        <v>123</v>
      </c>
      <c r="E129" s="19" t="s">
        <v>164</v>
      </c>
      <c r="F129" s="18">
        <v>311</v>
      </c>
      <c r="G129" s="18">
        <v>3</v>
      </c>
      <c r="H129" s="18">
        <v>324</v>
      </c>
      <c r="I129" s="18">
        <v>0</v>
      </c>
      <c r="J129" s="18">
        <v>635</v>
      </c>
      <c r="K129" s="18">
        <v>3</v>
      </c>
      <c r="L129" s="18">
        <v>266</v>
      </c>
      <c r="M129" s="7" t="s">
        <v>398</v>
      </c>
    </row>
    <row r="130" spans="1:13" x14ac:dyDescent="0.2">
      <c r="A130" s="8" t="str">
        <f t="shared" si="8"/>
        <v>2025/1末</v>
      </c>
      <c r="B130" s="8" t="str">
        <f t="shared" si="8"/>
        <v>令和7/1末</v>
      </c>
      <c r="C130" s="16">
        <v>128</v>
      </c>
      <c r="D130" s="16">
        <v>124</v>
      </c>
      <c r="E130" s="17" t="s">
        <v>165</v>
      </c>
      <c r="F130" s="16">
        <v>205</v>
      </c>
      <c r="G130" s="16">
        <v>4</v>
      </c>
      <c r="H130" s="16">
        <v>211</v>
      </c>
      <c r="I130" s="16">
        <v>0</v>
      </c>
      <c r="J130" s="16">
        <v>416</v>
      </c>
      <c r="K130" s="16">
        <v>4</v>
      </c>
      <c r="L130" s="16">
        <v>160</v>
      </c>
      <c r="M130" s="9" t="s">
        <v>398</v>
      </c>
    </row>
    <row r="131" spans="1:13" x14ac:dyDescent="0.2">
      <c r="A131" s="10" t="str">
        <f t="shared" si="8"/>
        <v>2025/1末</v>
      </c>
      <c r="B131" s="10" t="str">
        <f t="shared" si="8"/>
        <v>令和7/1末</v>
      </c>
      <c r="C131" s="18">
        <v>129</v>
      </c>
      <c r="D131" s="18">
        <v>125</v>
      </c>
      <c r="E131" s="19" t="s">
        <v>166</v>
      </c>
      <c r="F131" s="18">
        <v>406</v>
      </c>
      <c r="G131" s="18">
        <v>0</v>
      </c>
      <c r="H131" s="18">
        <v>397</v>
      </c>
      <c r="I131" s="18">
        <v>3</v>
      </c>
      <c r="J131" s="18">
        <v>803</v>
      </c>
      <c r="K131" s="18">
        <v>3</v>
      </c>
      <c r="L131" s="18">
        <v>288</v>
      </c>
      <c r="M131" s="7" t="s">
        <v>398</v>
      </c>
    </row>
    <row r="132" spans="1:13" x14ac:dyDescent="0.2">
      <c r="A132" s="8" t="str">
        <f t="shared" si="8"/>
        <v>2025/1末</v>
      </c>
      <c r="B132" s="8" t="str">
        <f t="shared" si="8"/>
        <v>令和7/1末</v>
      </c>
      <c r="C132" s="16">
        <v>130</v>
      </c>
      <c r="D132" s="16">
        <v>126</v>
      </c>
      <c r="E132" s="17" t="s">
        <v>167</v>
      </c>
      <c r="F132" s="16">
        <v>136</v>
      </c>
      <c r="G132" s="16">
        <v>1</v>
      </c>
      <c r="H132" s="16">
        <v>132</v>
      </c>
      <c r="I132" s="16">
        <v>1</v>
      </c>
      <c r="J132" s="16">
        <v>268</v>
      </c>
      <c r="K132" s="16">
        <v>2</v>
      </c>
      <c r="L132" s="16">
        <v>90</v>
      </c>
      <c r="M132" s="9" t="s">
        <v>398</v>
      </c>
    </row>
    <row r="133" spans="1:13" x14ac:dyDescent="0.2">
      <c r="A133" s="10" t="str">
        <f t="shared" ref="A133:B148" si="9">A132</f>
        <v>2025/1末</v>
      </c>
      <c r="B133" s="10" t="str">
        <f t="shared" si="9"/>
        <v>令和7/1末</v>
      </c>
      <c r="C133" s="18">
        <v>131</v>
      </c>
      <c r="D133" s="18">
        <v>127</v>
      </c>
      <c r="E133" s="19" t="s">
        <v>168</v>
      </c>
      <c r="F133" s="18">
        <v>0</v>
      </c>
      <c r="G133" s="18">
        <v>0</v>
      </c>
      <c r="H133" s="18">
        <v>0</v>
      </c>
      <c r="I133" s="18">
        <v>0</v>
      </c>
      <c r="J133" s="18">
        <v>0</v>
      </c>
      <c r="K133" s="18">
        <v>0</v>
      </c>
      <c r="L133" s="18">
        <v>0</v>
      </c>
      <c r="M133" s="7" t="s">
        <v>398</v>
      </c>
    </row>
    <row r="134" spans="1:13" x14ac:dyDescent="0.2">
      <c r="A134" s="8" t="str">
        <f t="shared" si="9"/>
        <v>2025/1末</v>
      </c>
      <c r="B134" s="8" t="str">
        <f t="shared" si="9"/>
        <v>令和7/1末</v>
      </c>
      <c r="C134" s="16">
        <v>132</v>
      </c>
      <c r="D134" s="16">
        <v>128</v>
      </c>
      <c r="E134" s="17" t="s">
        <v>169</v>
      </c>
      <c r="F134" s="16">
        <v>98</v>
      </c>
      <c r="G134" s="16">
        <v>0</v>
      </c>
      <c r="H134" s="16">
        <v>102</v>
      </c>
      <c r="I134" s="16">
        <v>0</v>
      </c>
      <c r="J134" s="16">
        <v>200</v>
      </c>
      <c r="K134" s="16">
        <v>0</v>
      </c>
      <c r="L134" s="16">
        <v>70</v>
      </c>
      <c r="M134" s="9" t="s">
        <v>398</v>
      </c>
    </row>
    <row r="135" spans="1:13" x14ac:dyDescent="0.2">
      <c r="A135" s="10" t="str">
        <f t="shared" si="9"/>
        <v>2025/1末</v>
      </c>
      <c r="B135" s="10" t="str">
        <f t="shared" si="9"/>
        <v>令和7/1末</v>
      </c>
      <c r="C135" s="18">
        <v>133</v>
      </c>
      <c r="D135" s="18">
        <v>129</v>
      </c>
      <c r="E135" s="19" t="s">
        <v>170</v>
      </c>
      <c r="F135" s="18">
        <v>84</v>
      </c>
      <c r="G135" s="18">
        <v>12</v>
      </c>
      <c r="H135" s="18">
        <v>69</v>
      </c>
      <c r="I135" s="18">
        <v>0</v>
      </c>
      <c r="J135" s="18">
        <v>153</v>
      </c>
      <c r="K135" s="18">
        <v>12</v>
      </c>
      <c r="L135" s="18">
        <v>63</v>
      </c>
      <c r="M135" s="7" t="s">
        <v>398</v>
      </c>
    </row>
    <row r="136" spans="1:13" x14ac:dyDescent="0.2">
      <c r="A136" s="8" t="str">
        <f t="shared" si="9"/>
        <v>2025/1末</v>
      </c>
      <c r="B136" s="8" t="str">
        <f t="shared" si="9"/>
        <v>令和7/1末</v>
      </c>
      <c r="C136" s="16">
        <v>134</v>
      </c>
      <c r="D136" s="16">
        <v>130</v>
      </c>
      <c r="E136" s="17" t="s">
        <v>171</v>
      </c>
      <c r="F136" s="16">
        <v>13</v>
      </c>
      <c r="G136" s="16">
        <v>0</v>
      </c>
      <c r="H136" s="16">
        <v>64</v>
      </c>
      <c r="I136" s="16">
        <v>0</v>
      </c>
      <c r="J136" s="16">
        <v>77</v>
      </c>
      <c r="K136" s="16">
        <v>0</v>
      </c>
      <c r="L136" s="16">
        <v>77</v>
      </c>
      <c r="M136" s="9" t="s">
        <v>398</v>
      </c>
    </row>
    <row r="137" spans="1:13" x14ac:dyDescent="0.2">
      <c r="A137" s="10" t="str">
        <f t="shared" si="9"/>
        <v>2025/1末</v>
      </c>
      <c r="B137" s="10" t="str">
        <f t="shared" si="9"/>
        <v>令和7/1末</v>
      </c>
      <c r="C137" s="18">
        <v>135</v>
      </c>
      <c r="D137" s="18">
        <v>131</v>
      </c>
      <c r="E137" s="19" t="s">
        <v>172</v>
      </c>
      <c r="F137" s="18">
        <v>0</v>
      </c>
      <c r="G137" s="18">
        <v>0</v>
      </c>
      <c r="H137" s="18">
        <v>0</v>
      </c>
      <c r="I137" s="18">
        <v>0</v>
      </c>
      <c r="J137" s="18">
        <v>0</v>
      </c>
      <c r="K137" s="18">
        <v>0</v>
      </c>
      <c r="L137" s="18">
        <v>0</v>
      </c>
      <c r="M137" s="7" t="s">
        <v>398</v>
      </c>
    </row>
    <row r="138" spans="1:13" x14ac:dyDescent="0.2">
      <c r="A138" s="8" t="str">
        <f t="shared" si="9"/>
        <v>2025/1末</v>
      </c>
      <c r="B138" s="8" t="str">
        <f t="shared" si="9"/>
        <v>令和7/1末</v>
      </c>
      <c r="C138" s="16">
        <v>136</v>
      </c>
      <c r="D138" s="16">
        <v>150</v>
      </c>
      <c r="E138" s="17" t="s">
        <v>173</v>
      </c>
      <c r="F138" s="16">
        <v>153</v>
      </c>
      <c r="G138" s="16">
        <v>0</v>
      </c>
      <c r="H138" s="16">
        <v>146</v>
      </c>
      <c r="I138" s="16">
        <v>0</v>
      </c>
      <c r="J138" s="16">
        <v>299</v>
      </c>
      <c r="K138" s="16">
        <v>0</v>
      </c>
      <c r="L138" s="16">
        <v>109</v>
      </c>
      <c r="M138" s="9" t="s">
        <v>399</v>
      </c>
    </row>
    <row r="139" spans="1:13" x14ac:dyDescent="0.2">
      <c r="A139" s="10" t="str">
        <f t="shared" si="9"/>
        <v>2025/1末</v>
      </c>
      <c r="B139" s="10" t="str">
        <f t="shared" si="9"/>
        <v>令和7/1末</v>
      </c>
      <c r="C139" s="18">
        <v>137</v>
      </c>
      <c r="D139" s="18">
        <v>151</v>
      </c>
      <c r="E139" s="19" t="s">
        <v>174</v>
      </c>
      <c r="F139" s="18">
        <v>345</v>
      </c>
      <c r="G139" s="18">
        <v>8</v>
      </c>
      <c r="H139" s="18">
        <v>348</v>
      </c>
      <c r="I139" s="18">
        <v>4</v>
      </c>
      <c r="J139" s="18">
        <v>693</v>
      </c>
      <c r="K139" s="18">
        <v>12</v>
      </c>
      <c r="L139" s="18">
        <v>268</v>
      </c>
      <c r="M139" s="7" t="s">
        <v>399</v>
      </c>
    </row>
    <row r="140" spans="1:13" x14ac:dyDescent="0.2">
      <c r="A140" s="8" t="str">
        <f t="shared" si="9"/>
        <v>2025/1末</v>
      </c>
      <c r="B140" s="8" t="str">
        <f t="shared" si="9"/>
        <v>令和7/1末</v>
      </c>
      <c r="C140" s="16">
        <v>138</v>
      </c>
      <c r="D140" s="16">
        <v>152</v>
      </c>
      <c r="E140" s="17" t="s">
        <v>175</v>
      </c>
      <c r="F140" s="16">
        <v>333</v>
      </c>
      <c r="G140" s="16">
        <v>0</v>
      </c>
      <c r="H140" s="16">
        <v>354</v>
      </c>
      <c r="I140" s="16">
        <v>1</v>
      </c>
      <c r="J140" s="16">
        <v>687</v>
      </c>
      <c r="K140" s="16">
        <v>1</v>
      </c>
      <c r="L140" s="16">
        <v>264</v>
      </c>
      <c r="M140" s="9" t="s">
        <v>399</v>
      </c>
    </row>
    <row r="141" spans="1:13" x14ac:dyDescent="0.2">
      <c r="A141" s="10" t="str">
        <f t="shared" si="9"/>
        <v>2025/1末</v>
      </c>
      <c r="B141" s="10" t="str">
        <f t="shared" si="9"/>
        <v>令和7/1末</v>
      </c>
      <c r="C141" s="18">
        <v>139</v>
      </c>
      <c r="D141" s="18">
        <v>153</v>
      </c>
      <c r="E141" s="19" t="s">
        <v>176</v>
      </c>
      <c r="F141" s="18">
        <v>125</v>
      </c>
      <c r="G141" s="18">
        <v>3</v>
      </c>
      <c r="H141" s="18">
        <v>129</v>
      </c>
      <c r="I141" s="18">
        <v>3</v>
      </c>
      <c r="J141" s="18">
        <v>254</v>
      </c>
      <c r="K141" s="18">
        <v>6</v>
      </c>
      <c r="L141" s="18">
        <v>114</v>
      </c>
      <c r="M141" s="7" t="s">
        <v>399</v>
      </c>
    </row>
    <row r="142" spans="1:13" x14ac:dyDescent="0.2">
      <c r="A142" s="8" t="str">
        <f t="shared" si="9"/>
        <v>2025/1末</v>
      </c>
      <c r="B142" s="8" t="str">
        <f t="shared" si="9"/>
        <v>令和7/1末</v>
      </c>
      <c r="C142" s="16">
        <v>140</v>
      </c>
      <c r="D142" s="16">
        <v>154</v>
      </c>
      <c r="E142" s="17" t="s">
        <v>177</v>
      </c>
      <c r="F142" s="16">
        <v>122</v>
      </c>
      <c r="G142" s="16">
        <v>0</v>
      </c>
      <c r="H142" s="16">
        <v>147</v>
      </c>
      <c r="I142" s="16">
        <v>0</v>
      </c>
      <c r="J142" s="16">
        <v>269</v>
      </c>
      <c r="K142" s="16">
        <v>0</v>
      </c>
      <c r="L142" s="16">
        <v>102</v>
      </c>
      <c r="M142" s="9" t="s">
        <v>399</v>
      </c>
    </row>
    <row r="143" spans="1:13" x14ac:dyDescent="0.2">
      <c r="A143" s="10" t="str">
        <f t="shared" si="9"/>
        <v>2025/1末</v>
      </c>
      <c r="B143" s="10" t="str">
        <f t="shared" si="9"/>
        <v>令和7/1末</v>
      </c>
      <c r="C143" s="18">
        <v>141</v>
      </c>
      <c r="D143" s="18">
        <v>155</v>
      </c>
      <c r="E143" s="19" t="s">
        <v>178</v>
      </c>
      <c r="F143" s="18">
        <v>136</v>
      </c>
      <c r="G143" s="18">
        <v>10</v>
      </c>
      <c r="H143" s="18">
        <v>125</v>
      </c>
      <c r="I143" s="18">
        <v>4</v>
      </c>
      <c r="J143" s="18">
        <v>261</v>
      </c>
      <c r="K143" s="18">
        <v>14</v>
      </c>
      <c r="L143" s="18">
        <v>115</v>
      </c>
      <c r="M143" s="7" t="s">
        <v>399</v>
      </c>
    </row>
    <row r="144" spans="1:13" x14ac:dyDescent="0.2">
      <c r="A144" s="8" t="str">
        <f t="shared" si="9"/>
        <v>2025/1末</v>
      </c>
      <c r="B144" s="8" t="str">
        <f t="shared" si="9"/>
        <v>令和7/1末</v>
      </c>
      <c r="C144" s="16">
        <v>142</v>
      </c>
      <c r="D144" s="16">
        <v>157</v>
      </c>
      <c r="E144" s="17" t="s">
        <v>179</v>
      </c>
      <c r="F144" s="16">
        <v>91</v>
      </c>
      <c r="G144" s="16">
        <v>0</v>
      </c>
      <c r="H144" s="16">
        <v>59</v>
      </c>
      <c r="I144" s="16">
        <v>0</v>
      </c>
      <c r="J144" s="16">
        <v>150</v>
      </c>
      <c r="K144" s="16">
        <v>0</v>
      </c>
      <c r="L144" s="16">
        <v>150</v>
      </c>
      <c r="M144" s="9" t="s">
        <v>399</v>
      </c>
    </row>
    <row r="145" spans="1:13" x14ac:dyDescent="0.2">
      <c r="A145" s="10" t="str">
        <f t="shared" si="9"/>
        <v>2025/1末</v>
      </c>
      <c r="B145" s="10" t="str">
        <f t="shared" si="9"/>
        <v>令和7/1末</v>
      </c>
      <c r="C145" s="18">
        <v>143</v>
      </c>
      <c r="D145" s="18">
        <v>158</v>
      </c>
      <c r="E145" s="19" t="s">
        <v>180</v>
      </c>
      <c r="F145" s="18">
        <v>12</v>
      </c>
      <c r="G145" s="18">
        <v>0</v>
      </c>
      <c r="H145" s="18">
        <v>87</v>
      </c>
      <c r="I145" s="18">
        <v>0</v>
      </c>
      <c r="J145" s="18">
        <v>99</v>
      </c>
      <c r="K145" s="18">
        <v>0</v>
      </c>
      <c r="L145" s="18">
        <v>99</v>
      </c>
      <c r="M145" s="7" t="s">
        <v>399</v>
      </c>
    </row>
    <row r="146" spans="1:13" x14ac:dyDescent="0.2">
      <c r="A146" s="8" t="str">
        <f t="shared" si="9"/>
        <v>2025/1末</v>
      </c>
      <c r="B146" s="8" t="str">
        <f t="shared" si="9"/>
        <v>令和7/1末</v>
      </c>
      <c r="C146" s="16">
        <v>144</v>
      </c>
      <c r="D146" s="16">
        <v>159</v>
      </c>
      <c r="E146" s="17" t="s">
        <v>181</v>
      </c>
      <c r="F146" s="16">
        <v>16</v>
      </c>
      <c r="G146" s="16">
        <v>0</v>
      </c>
      <c r="H146" s="16">
        <v>25</v>
      </c>
      <c r="I146" s="16">
        <v>0</v>
      </c>
      <c r="J146" s="16">
        <v>41</v>
      </c>
      <c r="K146" s="16">
        <v>0</v>
      </c>
      <c r="L146" s="16">
        <v>41</v>
      </c>
      <c r="M146" s="9" t="s">
        <v>400</v>
      </c>
    </row>
    <row r="147" spans="1:13" x14ac:dyDescent="0.2">
      <c r="A147" s="10" t="str">
        <f t="shared" si="9"/>
        <v>2025/1末</v>
      </c>
      <c r="B147" s="10" t="str">
        <f t="shared" si="9"/>
        <v>令和7/1末</v>
      </c>
      <c r="C147" s="18">
        <v>145</v>
      </c>
      <c r="D147" s="18">
        <v>160</v>
      </c>
      <c r="E147" s="19" t="s">
        <v>472</v>
      </c>
      <c r="F147" s="18">
        <v>128</v>
      </c>
      <c r="G147" s="18">
        <v>0</v>
      </c>
      <c r="H147" s="18">
        <v>112</v>
      </c>
      <c r="I147" s="18">
        <v>4</v>
      </c>
      <c r="J147" s="18">
        <v>240</v>
      </c>
      <c r="K147" s="18">
        <v>4</v>
      </c>
      <c r="L147" s="18">
        <v>121</v>
      </c>
      <c r="M147" s="7" t="s">
        <v>400</v>
      </c>
    </row>
    <row r="148" spans="1:13" x14ac:dyDescent="0.2">
      <c r="A148" s="8" t="str">
        <f t="shared" si="9"/>
        <v>2025/1末</v>
      </c>
      <c r="B148" s="8" t="str">
        <f t="shared" si="9"/>
        <v>令和7/1末</v>
      </c>
      <c r="C148" s="16">
        <v>146</v>
      </c>
      <c r="D148" s="16">
        <v>161</v>
      </c>
      <c r="E148" s="17" t="s">
        <v>182</v>
      </c>
      <c r="F148" s="16">
        <v>268</v>
      </c>
      <c r="G148" s="16">
        <v>8</v>
      </c>
      <c r="H148" s="16">
        <v>208</v>
      </c>
      <c r="I148" s="16">
        <v>3</v>
      </c>
      <c r="J148" s="16">
        <v>476</v>
      </c>
      <c r="K148" s="16">
        <v>11</v>
      </c>
      <c r="L148" s="16">
        <v>194</v>
      </c>
      <c r="M148" s="9" t="s">
        <v>400</v>
      </c>
    </row>
    <row r="149" spans="1:13" x14ac:dyDescent="0.2">
      <c r="A149" s="10" t="str">
        <f t="shared" ref="A149:B164" si="10">A148</f>
        <v>2025/1末</v>
      </c>
      <c r="B149" s="10" t="str">
        <f t="shared" si="10"/>
        <v>令和7/1末</v>
      </c>
      <c r="C149" s="18">
        <v>147</v>
      </c>
      <c r="D149" s="18">
        <v>162</v>
      </c>
      <c r="E149" s="19" t="s">
        <v>183</v>
      </c>
      <c r="F149" s="18">
        <v>82</v>
      </c>
      <c r="G149" s="18">
        <v>0</v>
      </c>
      <c r="H149" s="18">
        <v>68</v>
      </c>
      <c r="I149" s="18">
        <v>2</v>
      </c>
      <c r="J149" s="18">
        <v>150</v>
      </c>
      <c r="K149" s="18">
        <v>2</v>
      </c>
      <c r="L149" s="18">
        <v>65</v>
      </c>
      <c r="M149" s="7" t="s">
        <v>400</v>
      </c>
    </row>
    <row r="150" spans="1:13" x14ac:dyDescent="0.2">
      <c r="A150" s="8" t="str">
        <f t="shared" si="10"/>
        <v>2025/1末</v>
      </c>
      <c r="B150" s="8" t="str">
        <f t="shared" si="10"/>
        <v>令和7/1末</v>
      </c>
      <c r="C150" s="16">
        <v>148</v>
      </c>
      <c r="D150" s="16">
        <v>163</v>
      </c>
      <c r="E150" s="17" t="s">
        <v>184</v>
      </c>
      <c r="F150" s="16">
        <v>50</v>
      </c>
      <c r="G150" s="16">
        <v>0</v>
      </c>
      <c r="H150" s="16">
        <v>45</v>
      </c>
      <c r="I150" s="16">
        <v>0</v>
      </c>
      <c r="J150" s="16">
        <v>95</v>
      </c>
      <c r="K150" s="16">
        <v>0</v>
      </c>
      <c r="L150" s="16">
        <v>42</v>
      </c>
      <c r="M150" s="9" t="s">
        <v>400</v>
      </c>
    </row>
    <row r="151" spans="1:13" x14ac:dyDescent="0.2">
      <c r="A151" s="10" t="str">
        <f t="shared" si="10"/>
        <v>2025/1末</v>
      </c>
      <c r="B151" s="10" t="str">
        <f t="shared" si="10"/>
        <v>令和7/1末</v>
      </c>
      <c r="C151" s="18">
        <v>149</v>
      </c>
      <c r="D151" s="18">
        <v>164</v>
      </c>
      <c r="E151" s="19" t="s">
        <v>185</v>
      </c>
      <c r="F151" s="18">
        <v>67</v>
      </c>
      <c r="G151" s="18">
        <v>0</v>
      </c>
      <c r="H151" s="18">
        <v>74</v>
      </c>
      <c r="I151" s="18">
        <v>2</v>
      </c>
      <c r="J151" s="18">
        <v>141</v>
      </c>
      <c r="K151" s="18">
        <v>2</v>
      </c>
      <c r="L151" s="18">
        <v>72</v>
      </c>
      <c r="M151" s="7" t="s">
        <v>400</v>
      </c>
    </row>
    <row r="152" spans="1:13" x14ac:dyDescent="0.2">
      <c r="A152" s="8" t="str">
        <f t="shared" si="10"/>
        <v>2025/1末</v>
      </c>
      <c r="B152" s="8" t="str">
        <f t="shared" si="10"/>
        <v>令和7/1末</v>
      </c>
      <c r="C152" s="16">
        <v>150</v>
      </c>
      <c r="D152" s="16">
        <v>165</v>
      </c>
      <c r="E152" s="17" t="s">
        <v>186</v>
      </c>
      <c r="F152" s="16">
        <v>41</v>
      </c>
      <c r="G152" s="16">
        <v>0</v>
      </c>
      <c r="H152" s="16">
        <v>44</v>
      </c>
      <c r="I152" s="16">
        <v>0</v>
      </c>
      <c r="J152" s="16">
        <v>85</v>
      </c>
      <c r="K152" s="16">
        <v>0</v>
      </c>
      <c r="L152" s="16">
        <v>35</v>
      </c>
      <c r="M152" s="9" t="s">
        <v>400</v>
      </c>
    </row>
    <row r="153" spans="1:13" x14ac:dyDescent="0.2">
      <c r="A153" s="10" t="str">
        <f t="shared" si="10"/>
        <v>2025/1末</v>
      </c>
      <c r="B153" s="10" t="str">
        <f t="shared" si="10"/>
        <v>令和7/1末</v>
      </c>
      <c r="C153" s="18">
        <v>151</v>
      </c>
      <c r="D153" s="18">
        <v>166</v>
      </c>
      <c r="E153" s="19" t="s">
        <v>187</v>
      </c>
      <c r="F153" s="18">
        <v>109</v>
      </c>
      <c r="G153" s="18">
        <v>0</v>
      </c>
      <c r="H153" s="18">
        <v>119</v>
      </c>
      <c r="I153" s="18">
        <v>1</v>
      </c>
      <c r="J153" s="18">
        <v>228</v>
      </c>
      <c r="K153" s="18">
        <v>1</v>
      </c>
      <c r="L153" s="18">
        <v>96</v>
      </c>
      <c r="M153" s="7" t="s">
        <v>400</v>
      </c>
    </row>
    <row r="154" spans="1:13" x14ac:dyDescent="0.2">
      <c r="A154" s="8" t="str">
        <f t="shared" si="10"/>
        <v>2025/1末</v>
      </c>
      <c r="B154" s="8" t="str">
        <f t="shared" si="10"/>
        <v>令和7/1末</v>
      </c>
      <c r="C154" s="16">
        <v>152</v>
      </c>
      <c r="D154" s="16">
        <v>167</v>
      </c>
      <c r="E154" s="17" t="s">
        <v>188</v>
      </c>
      <c r="F154" s="16">
        <v>141</v>
      </c>
      <c r="G154" s="16">
        <v>0</v>
      </c>
      <c r="H154" s="16">
        <v>160</v>
      </c>
      <c r="I154" s="16">
        <v>1</v>
      </c>
      <c r="J154" s="16">
        <v>301</v>
      </c>
      <c r="K154" s="16">
        <v>1</v>
      </c>
      <c r="L154" s="16">
        <v>126</v>
      </c>
      <c r="M154" s="9" t="s">
        <v>400</v>
      </c>
    </row>
    <row r="155" spans="1:13" x14ac:dyDescent="0.2">
      <c r="A155" s="10" t="str">
        <f t="shared" si="10"/>
        <v>2025/1末</v>
      </c>
      <c r="B155" s="10" t="str">
        <f t="shared" si="10"/>
        <v>令和7/1末</v>
      </c>
      <c r="C155" s="18">
        <v>153</v>
      </c>
      <c r="D155" s="18">
        <v>168</v>
      </c>
      <c r="E155" s="19" t="s">
        <v>189</v>
      </c>
      <c r="F155" s="18">
        <v>266</v>
      </c>
      <c r="G155" s="18">
        <v>0</v>
      </c>
      <c r="H155" s="18">
        <v>250</v>
      </c>
      <c r="I155" s="18">
        <v>0</v>
      </c>
      <c r="J155" s="18">
        <v>516</v>
      </c>
      <c r="K155" s="18">
        <v>0</v>
      </c>
      <c r="L155" s="18">
        <v>227</v>
      </c>
      <c r="M155" s="7" t="s">
        <v>400</v>
      </c>
    </row>
    <row r="156" spans="1:13" x14ac:dyDescent="0.2">
      <c r="A156" s="8" t="str">
        <f t="shared" si="10"/>
        <v>2025/1末</v>
      </c>
      <c r="B156" s="8" t="str">
        <f t="shared" si="10"/>
        <v>令和7/1末</v>
      </c>
      <c r="C156" s="16">
        <v>154</v>
      </c>
      <c r="D156" s="16">
        <v>169</v>
      </c>
      <c r="E156" s="17" t="s">
        <v>190</v>
      </c>
      <c r="F156" s="16">
        <v>258</v>
      </c>
      <c r="G156" s="16">
        <v>1</v>
      </c>
      <c r="H156" s="16">
        <v>243</v>
      </c>
      <c r="I156" s="16">
        <v>2</v>
      </c>
      <c r="J156" s="16">
        <v>501</v>
      </c>
      <c r="K156" s="16">
        <v>3</v>
      </c>
      <c r="L156" s="16">
        <v>186</v>
      </c>
      <c r="M156" s="9" t="s">
        <v>400</v>
      </c>
    </row>
    <row r="157" spans="1:13" x14ac:dyDescent="0.2">
      <c r="A157" s="10" t="str">
        <f t="shared" si="10"/>
        <v>2025/1末</v>
      </c>
      <c r="B157" s="10" t="str">
        <f t="shared" si="10"/>
        <v>令和7/1末</v>
      </c>
      <c r="C157" s="18">
        <v>155</v>
      </c>
      <c r="D157" s="18">
        <v>170</v>
      </c>
      <c r="E157" s="19" t="s">
        <v>191</v>
      </c>
      <c r="F157" s="18">
        <v>475</v>
      </c>
      <c r="G157" s="18">
        <v>1</v>
      </c>
      <c r="H157" s="18">
        <v>496</v>
      </c>
      <c r="I157" s="18">
        <v>2</v>
      </c>
      <c r="J157" s="18">
        <v>971</v>
      </c>
      <c r="K157" s="18">
        <v>3</v>
      </c>
      <c r="L157" s="18">
        <v>379</v>
      </c>
      <c r="M157" s="7" t="s">
        <v>400</v>
      </c>
    </row>
    <row r="158" spans="1:13" x14ac:dyDescent="0.2">
      <c r="A158" s="8" t="str">
        <f t="shared" si="10"/>
        <v>2025/1末</v>
      </c>
      <c r="B158" s="8" t="str">
        <f t="shared" si="10"/>
        <v>令和7/1末</v>
      </c>
      <c r="C158" s="16">
        <v>156</v>
      </c>
      <c r="D158" s="16">
        <v>171</v>
      </c>
      <c r="E158" s="17" t="s">
        <v>192</v>
      </c>
      <c r="F158" s="16">
        <v>238</v>
      </c>
      <c r="G158" s="16">
        <v>0</v>
      </c>
      <c r="H158" s="16">
        <v>244</v>
      </c>
      <c r="I158" s="16">
        <v>0</v>
      </c>
      <c r="J158" s="16">
        <v>482</v>
      </c>
      <c r="K158" s="16">
        <v>0</v>
      </c>
      <c r="L158" s="16">
        <v>188</v>
      </c>
      <c r="M158" s="9" t="s">
        <v>400</v>
      </c>
    </row>
    <row r="159" spans="1:13" x14ac:dyDescent="0.2">
      <c r="A159" s="10" t="str">
        <f t="shared" si="10"/>
        <v>2025/1末</v>
      </c>
      <c r="B159" s="10" t="str">
        <f t="shared" si="10"/>
        <v>令和7/1末</v>
      </c>
      <c r="C159" s="18">
        <v>157</v>
      </c>
      <c r="D159" s="18">
        <v>172</v>
      </c>
      <c r="E159" s="19" t="s">
        <v>193</v>
      </c>
      <c r="F159" s="18">
        <v>459</v>
      </c>
      <c r="G159" s="18">
        <v>11</v>
      </c>
      <c r="H159" s="18">
        <v>469</v>
      </c>
      <c r="I159" s="18">
        <v>5</v>
      </c>
      <c r="J159" s="18">
        <v>928</v>
      </c>
      <c r="K159" s="18">
        <v>16</v>
      </c>
      <c r="L159" s="18">
        <v>359</v>
      </c>
      <c r="M159" s="7" t="s">
        <v>400</v>
      </c>
    </row>
    <row r="160" spans="1:13" x14ac:dyDescent="0.2">
      <c r="A160" s="8" t="str">
        <f t="shared" si="10"/>
        <v>2025/1末</v>
      </c>
      <c r="B160" s="8" t="str">
        <f t="shared" si="10"/>
        <v>令和7/1末</v>
      </c>
      <c r="C160" s="16">
        <v>158</v>
      </c>
      <c r="D160" s="16">
        <v>173</v>
      </c>
      <c r="E160" s="17" t="s">
        <v>194</v>
      </c>
      <c r="F160" s="16">
        <v>262</v>
      </c>
      <c r="G160" s="16">
        <v>9</v>
      </c>
      <c r="H160" s="16">
        <v>248</v>
      </c>
      <c r="I160" s="16">
        <v>6</v>
      </c>
      <c r="J160" s="16">
        <v>510</v>
      </c>
      <c r="K160" s="16">
        <v>15</v>
      </c>
      <c r="L160" s="16">
        <v>221</v>
      </c>
      <c r="M160" s="9" t="s">
        <v>400</v>
      </c>
    </row>
    <row r="161" spans="1:13" x14ac:dyDescent="0.2">
      <c r="A161" s="10" t="str">
        <f t="shared" si="10"/>
        <v>2025/1末</v>
      </c>
      <c r="B161" s="10" t="str">
        <f t="shared" si="10"/>
        <v>令和7/1末</v>
      </c>
      <c r="C161" s="18">
        <v>159</v>
      </c>
      <c r="D161" s="18">
        <v>174</v>
      </c>
      <c r="E161" s="19" t="s">
        <v>473</v>
      </c>
      <c r="F161" s="18">
        <v>33</v>
      </c>
      <c r="G161" s="18">
        <v>0</v>
      </c>
      <c r="H161" s="18">
        <v>25</v>
      </c>
      <c r="I161" s="18">
        <v>0</v>
      </c>
      <c r="J161" s="18">
        <v>58</v>
      </c>
      <c r="K161" s="18">
        <v>0</v>
      </c>
      <c r="L161" s="18">
        <v>40</v>
      </c>
      <c r="M161" s="7" t="s">
        <v>400</v>
      </c>
    </row>
    <row r="162" spans="1:13" x14ac:dyDescent="0.2">
      <c r="A162" s="8" t="str">
        <f t="shared" si="10"/>
        <v>2025/1末</v>
      </c>
      <c r="B162" s="8" t="str">
        <f t="shared" si="10"/>
        <v>令和7/1末</v>
      </c>
      <c r="C162" s="16">
        <v>160</v>
      </c>
      <c r="D162" s="16">
        <v>175</v>
      </c>
      <c r="E162" s="17" t="s">
        <v>474</v>
      </c>
      <c r="F162" s="16">
        <v>369</v>
      </c>
      <c r="G162" s="16">
        <v>1</v>
      </c>
      <c r="H162" s="16">
        <v>363</v>
      </c>
      <c r="I162" s="16">
        <v>2</v>
      </c>
      <c r="J162" s="16">
        <v>732</v>
      </c>
      <c r="K162" s="16">
        <v>3</v>
      </c>
      <c r="L162" s="16">
        <v>304</v>
      </c>
      <c r="M162" s="9" t="s">
        <v>400</v>
      </c>
    </row>
    <row r="163" spans="1:13" x14ac:dyDescent="0.2">
      <c r="A163" s="10" t="str">
        <f t="shared" si="10"/>
        <v>2025/1末</v>
      </c>
      <c r="B163" s="10" t="str">
        <f t="shared" si="10"/>
        <v>令和7/1末</v>
      </c>
      <c r="C163" s="18">
        <v>161</v>
      </c>
      <c r="D163" s="18">
        <v>176</v>
      </c>
      <c r="E163" s="19" t="s">
        <v>475</v>
      </c>
      <c r="F163" s="18">
        <v>198</v>
      </c>
      <c r="G163" s="18">
        <v>0</v>
      </c>
      <c r="H163" s="18">
        <v>211</v>
      </c>
      <c r="I163" s="18">
        <v>1</v>
      </c>
      <c r="J163" s="18">
        <v>409</v>
      </c>
      <c r="K163" s="18">
        <v>1</v>
      </c>
      <c r="L163" s="18">
        <v>148</v>
      </c>
      <c r="M163" s="7" t="s">
        <v>400</v>
      </c>
    </row>
    <row r="164" spans="1:13" x14ac:dyDescent="0.2">
      <c r="A164" s="8" t="str">
        <f t="shared" si="10"/>
        <v>2025/1末</v>
      </c>
      <c r="B164" s="8" t="str">
        <f t="shared" si="10"/>
        <v>令和7/1末</v>
      </c>
      <c r="C164" s="16">
        <v>162</v>
      </c>
      <c r="D164" s="16">
        <v>177</v>
      </c>
      <c r="E164" s="17" t="s">
        <v>195</v>
      </c>
      <c r="F164" s="16">
        <v>91</v>
      </c>
      <c r="G164" s="16">
        <v>0</v>
      </c>
      <c r="H164" s="16">
        <v>91</v>
      </c>
      <c r="I164" s="16">
        <v>0</v>
      </c>
      <c r="J164" s="16">
        <v>182</v>
      </c>
      <c r="K164" s="16">
        <v>0</v>
      </c>
      <c r="L164" s="16">
        <v>85</v>
      </c>
      <c r="M164" s="9" t="s">
        <v>400</v>
      </c>
    </row>
    <row r="165" spans="1:13" x14ac:dyDescent="0.2">
      <c r="A165" s="10" t="str">
        <f t="shared" ref="A165:B180" si="11">A164</f>
        <v>2025/1末</v>
      </c>
      <c r="B165" s="10" t="str">
        <f t="shared" si="11"/>
        <v>令和7/1末</v>
      </c>
      <c r="C165" s="18">
        <v>163</v>
      </c>
      <c r="D165" s="18">
        <v>178</v>
      </c>
      <c r="E165" s="19" t="s">
        <v>196</v>
      </c>
      <c r="F165" s="18">
        <v>87</v>
      </c>
      <c r="G165" s="18">
        <v>0</v>
      </c>
      <c r="H165" s="18">
        <v>68</v>
      </c>
      <c r="I165" s="18">
        <v>0</v>
      </c>
      <c r="J165" s="18">
        <v>155</v>
      </c>
      <c r="K165" s="18">
        <v>0</v>
      </c>
      <c r="L165" s="18">
        <v>56</v>
      </c>
      <c r="M165" s="7" t="s">
        <v>400</v>
      </c>
    </row>
    <row r="166" spans="1:13" x14ac:dyDescent="0.2">
      <c r="A166" s="8" t="str">
        <f t="shared" si="11"/>
        <v>2025/1末</v>
      </c>
      <c r="B166" s="8" t="str">
        <f t="shared" si="11"/>
        <v>令和7/1末</v>
      </c>
      <c r="C166" s="16">
        <v>164</v>
      </c>
      <c r="D166" s="16">
        <v>179</v>
      </c>
      <c r="E166" s="17" t="s">
        <v>197</v>
      </c>
      <c r="F166" s="16">
        <v>243</v>
      </c>
      <c r="G166" s="16">
        <v>15</v>
      </c>
      <c r="H166" s="16">
        <v>219</v>
      </c>
      <c r="I166" s="16">
        <v>7</v>
      </c>
      <c r="J166" s="16">
        <v>462</v>
      </c>
      <c r="K166" s="16">
        <v>22</v>
      </c>
      <c r="L166" s="16">
        <v>203</v>
      </c>
      <c r="M166" s="9" t="s">
        <v>400</v>
      </c>
    </row>
    <row r="167" spans="1:13" x14ac:dyDescent="0.2">
      <c r="A167" s="10" t="str">
        <f t="shared" si="11"/>
        <v>2025/1末</v>
      </c>
      <c r="B167" s="10" t="str">
        <f t="shared" si="11"/>
        <v>令和7/1末</v>
      </c>
      <c r="C167" s="18">
        <v>165</v>
      </c>
      <c r="D167" s="18">
        <v>193</v>
      </c>
      <c r="E167" s="19" t="s">
        <v>198</v>
      </c>
      <c r="F167" s="18">
        <v>206</v>
      </c>
      <c r="G167" s="18">
        <v>0</v>
      </c>
      <c r="H167" s="18">
        <v>231</v>
      </c>
      <c r="I167" s="18">
        <v>1</v>
      </c>
      <c r="J167" s="18">
        <v>437</v>
      </c>
      <c r="K167" s="18">
        <v>1</v>
      </c>
      <c r="L167" s="18">
        <v>170</v>
      </c>
      <c r="M167" s="7" t="s">
        <v>400</v>
      </c>
    </row>
    <row r="168" spans="1:13" x14ac:dyDescent="0.2">
      <c r="A168" s="8" t="str">
        <f t="shared" si="11"/>
        <v>2025/1末</v>
      </c>
      <c r="B168" s="8" t="str">
        <f t="shared" si="11"/>
        <v>令和7/1末</v>
      </c>
      <c r="C168" s="16">
        <v>166</v>
      </c>
      <c r="D168" s="16">
        <v>322</v>
      </c>
      <c r="E168" s="17" t="s">
        <v>199</v>
      </c>
      <c r="F168" s="16">
        <v>28</v>
      </c>
      <c r="G168" s="16">
        <v>0</v>
      </c>
      <c r="H168" s="16">
        <v>28</v>
      </c>
      <c r="I168" s="16">
        <v>0</v>
      </c>
      <c r="J168" s="16">
        <v>56</v>
      </c>
      <c r="K168" s="16">
        <v>0</v>
      </c>
      <c r="L168" s="16">
        <v>21</v>
      </c>
      <c r="M168" s="9" t="s">
        <v>400</v>
      </c>
    </row>
    <row r="169" spans="1:13" x14ac:dyDescent="0.2">
      <c r="A169" s="10" t="str">
        <f t="shared" si="11"/>
        <v>2025/1末</v>
      </c>
      <c r="B169" s="10" t="str">
        <f t="shared" si="11"/>
        <v>令和7/1末</v>
      </c>
      <c r="C169" s="18">
        <v>167</v>
      </c>
      <c r="D169" s="18">
        <v>180</v>
      </c>
      <c r="E169" s="19" t="s">
        <v>200</v>
      </c>
      <c r="F169" s="18">
        <v>81</v>
      </c>
      <c r="G169" s="18">
        <v>0</v>
      </c>
      <c r="H169" s="18">
        <v>80</v>
      </c>
      <c r="I169" s="18">
        <v>0</v>
      </c>
      <c r="J169" s="18">
        <v>161</v>
      </c>
      <c r="K169" s="18">
        <v>0</v>
      </c>
      <c r="L169" s="18">
        <v>59</v>
      </c>
      <c r="M169" s="7" t="s">
        <v>401</v>
      </c>
    </row>
    <row r="170" spans="1:13" x14ac:dyDescent="0.2">
      <c r="A170" s="8" t="str">
        <f t="shared" si="11"/>
        <v>2025/1末</v>
      </c>
      <c r="B170" s="8" t="str">
        <f t="shared" si="11"/>
        <v>令和7/1末</v>
      </c>
      <c r="C170" s="16">
        <v>168</v>
      </c>
      <c r="D170" s="16">
        <v>181</v>
      </c>
      <c r="E170" s="17" t="s">
        <v>201</v>
      </c>
      <c r="F170" s="16">
        <v>19</v>
      </c>
      <c r="G170" s="16">
        <v>0</v>
      </c>
      <c r="H170" s="16">
        <v>14</v>
      </c>
      <c r="I170" s="16">
        <v>0</v>
      </c>
      <c r="J170" s="16">
        <v>33</v>
      </c>
      <c r="K170" s="16">
        <v>0</v>
      </c>
      <c r="L170" s="16">
        <v>17</v>
      </c>
      <c r="M170" s="9" t="s">
        <v>401</v>
      </c>
    </row>
    <row r="171" spans="1:13" x14ac:dyDescent="0.2">
      <c r="A171" s="10" t="str">
        <f t="shared" si="11"/>
        <v>2025/1末</v>
      </c>
      <c r="B171" s="10" t="str">
        <f t="shared" si="11"/>
        <v>令和7/1末</v>
      </c>
      <c r="C171" s="18">
        <v>169</v>
      </c>
      <c r="D171" s="18">
        <v>182</v>
      </c>
      <c r="E171" s="19" t="s">
        <v>202</v>
      </c>
      <c r="F171" s="18">
        <v>0</v>
      </c>
      <c r="G171" s="18">
        <v>0</v>
      </c>
      <c r="H171" s="18">
        <v>0</v>
      </c>
      <c r="I171" s="18">
        <v>0</v>
      </c>
      <c r="J171" s="18">
        <v>0</v>
      </c>
      <c r="K171" s="18">
        <v>0</v>
      </c>
      <c r="L171" s="18">
        <v>0</v>
      </c>
      <c r="M171" s="7" t="s">
        <v>401</v>
      </c>
    </row>
    <row r="172" spans="1:13" x14ac:dyDescent="0.2">
      <c r="A172" s="8" t="str">
        <f t="shared" si="11"/>
        <v>2025/1末</v>
      </c>
      <c r="B172" s="8" t="str">
        <f t="shared" si="11"/>
        <v>令和7/1末</v>
      </c>
      <c r="C172" s="16">
        <v>170</v>
      </c>
      <c r="D172" s="16">
        <v>183</v>
      </c>
      <c r="E172" s="17" t="s">
        <v>203</v>
      </c>
      <c r="F172" s="16">
        <v>359</v>
      </c>
      <c r="G172" s="16">
        <v>0</v>
      </c>
      <c r="H172" s="16">
        <v>366</v>
      </c>
      <c r="I172" s="16">
        <v>2</v>
      </c>
      <c r="J172" s="16">
        <v>725</v>
      </c>
      <c r="K172" s="16">
        <v>2</v>
      </c>
      <c r="L172" s="16">
        <v>281</v>
      </c>
      <c r="M172" s="9" t="s">
        <v>401</v>
      </c>
    </row>
    <row r="173" spans="1:13" x14ac:dyDescent="0.2">
      <c r="A173" s="10" t="str">
        <f t="shared" si="11"/>
        <v>2025/1末</v>
      </c>
      <c r="B173" s="10" t="str">
        <f t="shared" si="11"/>
        <v>令和7/1末</v>
      </c>
      <c r="C173" s="18">
        <v>171</v>
      </c>
      <c r="D173" s="18">
        <v>184</v>
      </c>
      <c r="E173" s="19" t="s">
        <v>204</v>
      </c>
      <c r="F173" s="18">
        <v>129</v>
      </c>
      <c r="G173" s="18">
        <v>0</v>
      </c>
      <c r="H173" s="18">
        <v>123</v>
      </c>
      <c r="I173" s="18">
        <v>1</v>
      </c>
      <c r="J173" s="18">
        <v>252</v>
      </c>
      <c r="K173" s="18">
        <v>1</v>
      </c>
      <c r="L173" s="18">
        <v>92</v>
      </c>
      <c r="M173" s="7" t="s">
        <v>401</v>
      </c>
    </row>
    <row r="174" spans="1:13" x14ac:dyDescent="0.2">
      <c r="A174" s="8" t="str">
        <f t="shared" si="11"/>
        <v>2025/1末</v>
      </c>
      <c r="B174" s="8" t="str">
        <f t="shared" si="11"/>
        <v>令和7/1末</v>
      </c>
      <c r="C174" s="16">
        <v>172</v>
      </c>
      <c r="D174" s="16">
        <v>185</v>
      </c>
      <c r="E174" s="17" t="s">
        <v>205</v>
      </c>
      <c r="F174" s="16">
        <v>102</v>
      </c>
      <c r="G174" s="16">
        <v>1</v>
      </c>
      <c r="H174" s="16">
        <v>101</v>
      </c>
      <c r="I174" s="16">
        <v>6</v>
      </c>
      <c r="J174" s="16">
        <v>203</v>
      </c>
      <c r="K174" s="16">
        <v>7</v>
      </c>
      <c r="L174" s="16">
        <v>77</v>
      </c>
      <c r="M174" s="9" t="s">
        <v>401</v>
      </c>
    </row>
    <row r="175" spans="1:13" x14ac:dyDescent="0.2">
      <c r="A175" s="10" t="str">
        <f t="shared" si="11"/>
        <v>2025/1末</v>
      </c>
      <c r="B175" s="10" t="str">
        <f t="shared" si="11"/>
        <v>令和7/1末</v>
      </c>
      <c r="C175" s="18">
        <v>173</v>
      </c>
      <c r="D175" s="18">
        <v>186</v>
      </c>
      <c r="E175" s="19" t="s">
        <v>206</v>
      </c>
      <c r="F175" s="18">
        <v>192</v>
      </c>
      <c r="G175" s="18">
        <v>10</v>
      </c>
      <c r="H175" s="18">
        <v>191</v>
      </c>
      <c r="I175" s="18">
        <v>5</v>
      </c>
      <c r="J175" s="18">
        <v>383</v>
      </c>
      <c r="K175" s="18">
        <v>15</v>
      </c>
      <c r="L175" s="18">
        <v>172</v>
      </c>
      <c r="M175" s="7" t="s">
        <v>401</v>
      </c>
    </row>
    <row r="176" spans="1:13" x14ac:dyDescent="0.2">
      <c r="A176" s="8" t="str">
        <f t="shared" si="11"/>
        <v>2025/1末</v>
      </c>
      <c r="B176" s="8" t="str">
        <f t="shared" si="11"/>
        <v>令和7/1末</v>
      </c>
      <c r="C176" s="16">
        <v>174</v>
      </c>
      <c r="D176" s="16">
        <v>187</v>
      </c>
      <c r="E176" s="17" t="s">
        <v>207</v>
      </c>
      <c r="F176" s="16">
        <v>169</v>
      </c>
      <c r="G176" s="16">
        <v>2</v>
      </c>
      <c r="H176" s="16">
        <v>139</v>
      </c>
      <c r="I176" s="16">
        <v>2</v>
      </c>
      <c r="J176" s="16">
        <v>308</v>
      </c>
      <c r="K176" s="16">
        <v>4</v>
      </c>
      <c r="L176" s="16">
        <v>157</v>
      </c>
      <c r="M176" s="9" t="s">
        <v>401</v>
      </c>
    </row>
    <row r="177" spans="1:13" x14ac:dyDescent="0.2">
      <c r="A177" s="10" t="str">
        <f t="shared" si="11"/>
        <v>2025/1末</v>
      </c>
      <c r="B177" s="10" t="str">
        <f t="shared" si="11"/>
        <v>令和7/1末</v>
      </c>
      <c r="C177" s="18">
        <v>175</v>
      </c>
      <c r="D177" s="18">
        <v>188</v>
      </c>
      <c r="E177" s="19" t="s">
        <v>208</v>
      </c>
      <c r="F177" s="18">
        <v>189</v>
      </c>
      <c r="G177" s="18">
        <v>5</v>
      </c>
      <c r="H177" s="18">
        <v>161</v>
      </c>
      <c r="I177" s="18">
        <v>2</v>
      </c>
      <c r="J177" s="18">
        <v>350</v>
      </c>
      <c r="K177" s="18">
        <v>7</v>
      </c>
      <c r="L177" s="18">
        <v>165</v>
      </c>
      <c r="M177" s="7" t="s">
        <v>401</v>
      </c>
    </row>
    <row r="178" spans="1:13" x14ac:dyDescent="0.2">
      <c r="A178" s="8" t="str">
        <f t="shared" si="11"/>
        <v>2025/1末</v>
      </c>
      <c r="B178" s="8" t="str">
        <f t="shared" si="11"/>
        <v>令和7/1末</v>
      </c>
      <c r="C178" s="16">
        <v>176</v>
      </c>
      <c r="D178" s="16">
        <v>189</v>
      </c>
      <c r="E178" s="17" t="s">
        <v>209</v>
      </c>
      <c r="F178" s="16">
        <v>59</v>
      </c>
      <c r="G178" s="16">
        <v>3</v>
      </c>
      <c r="H178" s="16">
        <v>50</v>
      </c>
      <c r="I178" s="16">
        <v>1</v>
      </c>
      <c r="J178" s="16">
        <v>109</v>
      </c>
      <c r="K178" s="16">
        <v>4</v>
      </c>
      <c r="L178" s="16">
        <v>40</v>
      </c>
      <c r="M178" s="9" t="s">
        <v>401</v>
      </c>
    </row>
    <row r="179" spans="1:13" x14ac:dyDescent="0.2">
      <c r="A179" s="10" t="str">
        <f t="shared" si="11"/>
        <v>2025/1末</v>
      </c>
      <c r="B179" s="10" t="str">
        <f t="shared" si="11"/>
        <v>令和7/1末</v>
      </c>
      <c r="C179" s="18">
        <v>177</v>
      </c>
      <c r="D179" s="18">
        <v>190</v>
      </c>
      <c r="E179" s="19" t="s">
        <v>210</v>
      </c>
      <c r="F179" s="18">
        <v>202</v>
      </c>
      <c r="G179" s="18">
        <v>1</v>
      </c>
      <c r="H179" s="18">
        <v>186</v>
      </c>
      <c r="I179" s="18">
        <v>3</v>
      </c>
      <c r="J179" s="18">
        <v>388</v>
      </c>
      <c r="K179" s="18">
        <v>4</v>
      </c>
      <c r="L179" s="18">
        <v>191</v>
      </c>
      <c r="M179" s="7" t="s">
        <v>401</v>
      </c>
    </row>
    <row r="180" spans="1:13" x14ac:dyDescent="0.2">
      <c r="A180" s="8" t="str">
        <f t="shared" si="11"/>
        <v>2025/1末</v>
      </c>
      <c r="B180" s="8" t="str">
        <f t="shared" si="11"/>
        <v>令和7/1末</v>
      </c>
      <c r="C180" s="16">
        <v>178</v>
      </c>
      <c r="D180" s="16">
        <v>192</v>
      </c>
      <c r="E180" s="17" t="s">
        <v>211</v>
      </c>
      <c r="F180" s="16">
        <v>508</v>
      </c>
      <c r="G180" s="16">
        <v>1</v>
      </c>
      <c r="H180" s="16">
        <v>491</v>
      </c>
      <c r="I180" s="16">
        <v>1</v>
      </c>
      <c r="J180" s="16">
        <v>999</v>
      </c>
      <c r="K180" s="16">
        <v>2</v>
      </c>
      <c r="L180" s="16">
        <v>384</v>
      </c>
      <c r="M180" s="9" t="s">
        <v>401</v>
      </c>
    </row>
    <row r="181" spans="1:13" x14ac:dyDescent="0.2">
      <c r="A181" s="10" t="str">
        <f t="shared" ref="A181:B196" si="12">A180</f>
        <v>2025/1末</v>
      </c>
      <c r="B181" s="10" t="str">
        <f t="shared" si="12"/>
        <v>令和7/1末</v>
      </c>
      <c r="C181" s="18">
        <v>179</v>
      </c>
      <c r="D181" s="18">
        <v>191</v>
      </c>
      <c r="E181" s="19" t="s">
        <v>212</v>
      </c>
      <c r="F181" s="18">
        <v>483</v>
      </c>
      <c r="G181" s="18">
        <v>2</v>
      </c>
      <c r="H181" s="18">
        <v>428</v>
      </c>
      <c r="I181" s="18">
        <v>4</v>
      </c>
      <c r="J181" s="18">
        <v>911</v>
      </c>
      <c r="K181" s="18">
        <v>6</v>
      </c>
      <c r="L181" s="18">
        <v>419</v>
      </c>
      <c r="M181" s="7" t="s">
        <v>401</v>
      </c>
    </row>
    <row r="182" spans="1:13" x14ac:dyDescent="0.2">
      <c r="A182" s="8" t="str">
        <f t="shared" si="12"/>
        <v>2025/1末</v>
      </c>
      <c r="B182" s="8" t="str">
        <f t="shared" si="12"/>
        <v>令和7/1末</v>
      </c>
      <c r="C182" s="16">
        <v>180</v>
      </c>
      <c r="D182" s="16">
        <v>240</v>
      </c>
      <c r="E182" s="17" t="s">
        <v>213</v>
      </c>
      <c r="F182" s="16">
        <v>53</v>
      </c>
      <c r="G182" s="16">
        <v>0</v>
      </c>
      <c r="H182" s="16">
        <v>56</v>
      </c>
      <c r="I182" s="16">
        <v>0</v>
      </c>
      <c r="J182" s="16">
        <v>109</v>
      </c>
      <c r="K182" s="16">
        <v>0</v>
      </c>
      <c r="L182" s="16">
        <v>50</v>
      </c>
      <c r="M182" s="9" t="s">
        <v>402</v>
      </c>
    </row>
    <row r="183" spans="1:13" x14ac:dyDescent="0.2">
      <c r="A183" s="10" t="str">
        <f t="shared" si="12"/>
        <v>2025/1末</v>
      </c>
      <c r="B183" s="10" t="str">
        <f t="shared" si="12"/>
        <v>令和7/1末</v>
      </c>
      <c r="C183" s="18">
        <v>181</v>
      </c>
      <c r="D183" s="18">
        <v>241</v>
      </c>
      <c r="E183" s="19" t="s">
        <v>214</v>
      </c>
      <c r="F183" s="18">
        <v>143</v>
      </c>
      <c r="G183" s="18">
        <v>3</v>
      </c>
      <c r="H183" s="18">
        <v>138</v>
      </c>
      <c r="I183" s="18">
        <v>5</v>
      </c>
      <c r="J183" s="18">
        <v>281</v>
      </c>
      <c r="K183" s="18">
        <v>8</v>
      </c>
      <c r="L183" s="18">
        <v>129</v>
      </c>
      <c r="M183" s="7" t="s">
        <v>402</v>
      </c>
    </row>
    <row r="184" spans="1:13" x14ac:dyDescent="0.2">
      <c r="A184" s="8" t="str">
        <f t="shared" si="12"/>
        <v>2025/1末</v>
      </c>
      <c r="B184" s="8" t="str">
        <f t="shared" si="12"/>
        <v>令和7/1末</v>
      </c>
      <c r="C184" s="16">
        <v>182</v>
      </c>
      <c r="D184" s="16">
        <v>242</v>
      </c>
      <c r="E184" s="17" t="s">
        <v>215</v>
      </c>
      <c r="F184" s="16">
        <v>46</v>
      </c>
      <c r="G184" s="16">
        <v>0</v>
      </c>
      <c r="H184" s="16">
        <v>45</v>
      </c>
      <c r="I184" s="16">
        <v>0</v>
      </c>
      <c r="J184" s="16">
        <v>91</v>
      </c>
      <c r="K184" s="16">
        <v>0</v>
      </c>
      <c r="L184" s="16">
        <v>35</v>
      </c>
      <c r="M184" s="9" t="s">
        <v>402</v>
      </c>
    </row>
    <row r="185" spans="1:13" x14ac:dyDescent="0.2">
      <c r="A185" s="10" t="str">
        <f t="shared" si="12"/>
        <v>2025/1末</v>
      </c>
      <c r="B185" s="10" t="str">
        <f t="shared" si="12"/>
        <v>令和7/1末</v>
      </c>
      <c r="C185" s="18">
        <v>183</v>
      </c>
      <c r="D185" s="18">
        <v>243</v>
      </c>
      <c r="E185" s="19" t="s">
        <v>216</v>
      </c>
      <c r="F185" s="18">
        <v>47</v>
      </c>
      <c r="G185" s="18">
        <v>0</v>
      </c>
      <c r="H185" s="18">
        <v>49</v>
      </c>
      <c r="I185" s="18">
        <v>0</v>
      </c>
      <c r="J185" s="18">
        <v>96</v>
      </c>
      <c r="K185" s="18">
        <v>0</v>
      </c>
      <c r="L185" s="18">
        <v>44</v>
      </c>
      <c r="M185" s="7" t="s">
        <v>402</v>
      </c>
    </row>
    <row r="186" spans="1:13" x14ac:dyDescent="0.2">
      <c r="A186" s="8" t="str">
        <f t="shared" si="12"/>
        <v>2025/1末</v>
      </c>
      <c r="B186" s="8" t="str">
        <f t="shared" si="12"/>
        <v>令和7/1末</v>
      </c>
      <c r="C186" s="16">
        <v>184</v>
      </c>
      <c r="D186" s="16">
        <v>244</v>
      </c>
      <c r="E186" s="17" t="s">
        <v>217</v>
      </c>
      <c r="F186" s="16">
        <v>26</v>
      </c>
      <c r="G186" s="16">
        <v>0</v>
      </c>
      <c r="H186" s="16">
        <v>25</v>
      </c>
      <c r="I186" s="16">
        <v>1</v>
      </c>
      <c r="J186" s="16">
        <v>51</v>
      </c>
      <c r="K186" s="16">
        <v>1</v>
      </c>
      <c r="L186" s="16">
        <v>26</v>
      </c>
      <c r="M186" s="9" t="s">
        <v>402</v>
      </c>
    </row>
    <row r="187" spans="1:13" x14ac:dyDescent="0.2">
      <c r="A187" s="10" t="str">
        <f t="shared" si="12"/>
        <v>2025/1末</v>
      </c>
      <c r="B187" s="10" t="str">
        <f t="shared" si="12"/>
        <v>令和7/1末</v>
      </c>
      <c r="C187" s="18">
        <v>185</v>
      </c>
      <c r="D187" s="18">
        <v>245</v>
      </c>
      <c r="E187" s="19" t="s">
        <v>218</v>
      </c>
      <c r="F187" s="18">
        <v>16</v>
      </c>
      <c r="G187" s="18">
        <v>0</v>
      </c>
      <c r="H187" s="18">
        <v>18</v>
      </c>
      <c r="I187" s="18">
        <v>0</v>
      </c>
      <c r="J187" s="18">
        <v>34</v>
      </c>
      <c r="K187" s="18">
        <v>0</v>
      </c>
      <c r="L187" s="18">
        <v>16</v>
      </c>
      <c r="M187" s="7" t="s">
        <v>402</v>
      </c>
    </row>
    <row r="188" spans="1:13" x14ac:dyDescent="0.2">
      <c r="A188" s="8" t="str">
        <f t="shared" si="12"/>
        <v>2025/1末</v>
      </c>
      <c r="B188" s="8" t="str">
        <f t="shared" si="12"/>
        <v>令和7/1末</v>
      </c>
      <c r="C188" s="16">
        <v>186</v>
      </c>
      <c r="D188" s="16">
        <v>246</v>
      </c>
      <c r="E188" s="17" t="s">
        <v>219</v>
      </c>
      <c r="F188" s="16">
        <v>0</v>
      </c>
      <c r="G188" s="16">
        <v>0</v>
      </c>
      <c r="H188" s="16">
        <v>0</v>
      </c>
      <c r="I188" s="16">
        <v>0</v>
      </c>
      <c r="J188" s="16">
        <v>0</v>
      </c>
      <c r="K188" s="16">
        <v>0</v>
      </c>
      <c r="L188" s="16">
        <v>0</v>
      </c>
      <c r="M188" s="9" t="s">
        <v>402</v>
      </c>
    </row>
    <row r="189" spans="1:13" x14ac:dyDescent="0.2">
      <c r="A189" s="10" t="str">
        <f t="shared" si="12"/>
        <v>2025/1末</v>
      </c>
      <c r="B189" s="10" t="str">
        <f t="shared" si="12"/>
        <v>令和7/1末</v>
      </c>
      <c r="C189" s="18">
        <v>187</v>
      </c>
      <c r="D189" s="18">
        <v>247</v>
      </c>
      <c r="E189" s="19" t="s">
        <v>220</v>
      </c>
      <c r="F189" s="18">
        <v>11</v>
      </c>
      <c r="G189" s="18">
        <v>0</v>
      </c>
      <c r="H189" s="18">
        <v>58</v>
      </c>
      <c r="I189" s="18">
        <v>0</v>
      </c>
      <c r="J189" s="18">
        <v>69</v>
      </c>
      <c r="K189" s="18">
        <v>0</v>
      </c>
      <c r="L189" s="18">
        <v>69</v>
      </c>
      <c r="M189" s="7" t="s">
        <v>402</v>
      </c>
    </row>
    <row r="190" spans="1:13" x14ac:dyDescent="0.2">
      <c r="A190" s="8" t="str">
        <f t="shared" si="12"/>
        <v>2025/1末</v>
      </c>
      <c r="B190" s="8" t="str">
        <f t="shared" si="12"/>
        <v>令和7/1末</v>
      </c>
      <c r="C190" s="16">
        <v>188</v>
      </c>
      <c r="D190" s="16">
        <v>100</v>
      </c>
      <c r="E190" s="17" t="s">
        <v>221</v>
      </c>
      <c r="F190" s="16">
        <v>76</v>
      </c>
      <c r="G190" s="16">
        <v>0</v>
      </c>
      <c r="H190" s="16">
        <v>50</v>
      </c>
      <c r="I190" s="16">
        <v>0</v>
      </c>
      <c r="J190" s="16">
        <v>126</v>
      </c>
      <c r="K190" s="16">
        <v>0</v>
      </c>
      <c r="L190" s="16">
        <v>62</v>
      </c>
      <c r="M190" s="9" t="s">
        <v>403</v>
      </c>
    </row>
    <row r="191" spans="1:13" x14ac:dyDescent="0.2">
      <c r="A191" s="10" t="str">
        <f t="shared" si="12"/>
        <v>2025/1末</v>
      </c>
      <c r="B191" s="10" t="str">
        <f t="shared" si="12"/>
        <v>令和7/1末</v>
      </c>
      <c r="C191" s="18">
        <v>189</v>
      </c>
      <c r="D191" s="18">
        <v>101</v>
      </c>
      <c r="E191" s="19" t="s">
        <v>222</v>
      </c>
      <c r="F191" s="18">
        <v>2</v>
      </c>
      <c r="G191" s="18">
        <v>0</v>
      </c>
      <c r="H191" s="18">
        <v>1</v>
      </c>
      <c r="I191" s="18">
        <v>0</v>
      </c>
      <c r="J191" s="18">
        <v>3</v>
      </c>
      <c r="K191" s="18">
        <v>0</v>
      </c>
      <c r="L191" s="18">
        <v>1</v>
      </c>
      <c r="M191" s="7" t="s">
        <v>403</v>
      </c>
    </row>
    <row r="192" spans="1:13" x14ac:dyDescent="0.2">
      <c r="A192" s="8" t="str">
        <f t="shared" si="12"/>
        <v>2025/1末</v>
      </c>
      <c r="B192" s="8" t="str">
        <f t="shared" si="12"/>
        <v>令和7/1末</v>
      </c>
      <c r="C192" s="16">
        <v>190</v>
      </c>
      <c r="D192" s="16">
        <v>102</v>
      </c>
      <c r="E192" s="17" t="s">
        <v>223</v>
      </c>
      <c r="F192" s="16">
        <v>0</v>
      </c>
      <c r="G192" s="16">
        <v>0</v>
      </c>
      <c r="H192" s="16">
        <v>0</v>
      </c>
      <c r="I192" s="16">
        <v>0</v>
      </c>
      <c r="J192" s="16">
        <v>0</v>
      </c>
      <c r="K192" s="16">
        <v>0</v>
      </c>
      <c r="L192" s="16">
        <v>0</v>
      </c>
      <c r="M192" s="9" t="s">
        <v>403</v>
      </c>
    </row>
    <row r="193" spans="1:13" x14ac:dyDescent="0.2">
      <c r="A193" s="10" t="str">
        <f t="shared" si="12"/>
        <v>2025/1末</v>
      </c>
      <c r="B193" s="10" t="str">
        <f t="shared" si="12"/>
        <v>令和7/1末</v>
      </c>
      <c r="C193" s="18">
        <v>191</v>
      </c>
      <c r="D193" s="18">
        <v>132</v>
      </c>
      <c r="E193" s="19" t="s">
        <v>224</v>
      </c>
      <c r="F193" s="18">
        <v>8</v>
      </c>
      <c r="G193" s="18">
        <v>0</v>
      </c>
      <c r="H193" s="18">
        <v>20</v>
      </c>
      <c r="I193" s="18">
        <v>0</v>
      </c>
      <c r="J193" s="18">
        <v>28</v>
      </c>
      <c r="K193" s="18">
        <v>0</v>
      </c>
      <c r="L193" s="18">
        <v>27</v>
      </c>
      <c r="M193" s="7" t="s">
        <v>403</v>
      </c>
    </row>
    <row r="194" spans="1:13" x14ac:dyDescent="0.2">
      <c r="A194" s="8" t="str">
        <f t="shared" si="12"/>
        <v>2025/1末</v>
      </c>
      <c r="B194" s="8" t="str">
        <f t="shared" si="12"/>
        <v>令和7/1末</v>
      </c>
      <c r="C194" s="16">
        <v>192</v>
      </c>
      <c r="D194" s="16">
        <v>220</v>
      </c>
      <c r="E194" s="17" t="s">
        <v>225</v>
      </c>
      <c r="F194" s="16">
        <v>66</v>
      </c>
      <c r="G194" s="16">
        <v>0</v>
      </c>
      <c r="H194" s="16">
        <v>54</v>
      </c>
      <c r="I194" s="16">
        <v>2</v>
      </c>
      <c r="J194" s="16">
        <v>120</v>
      </c>
      <c r="K194" s="16">
        <v>2</v>
      </c>
      <c r="L194" s="16">
        <v>53</v>
      </c>
      <c r="M194" s="9" t="s">
        <v>404</v>
      </c>
    </row>
    <row r="195" spans="1:13" x14ac:dyDescent="0.2">
      <c r="A195" s="10" t="str">
        <f t="shared" si="12"/>
        <v>2025/1末</v>
      </c>
      <c r="B195" s="10" t="str">
        <f t="shared" si="12"/>
        <v>令和7/1末</v>
      </c>
      <c r="C195" s="18">
        <v>193</v>
      </c>
      <c r="D195" s="18">
        <v>221</v>
      </c>
      <c r="E195" s="19" t="s">
        <v>226</v>
      </c>
      <c r="F195" s="18">
        <v>102</v>
      </c>
      <c r="G195" s="18">
        <v>0</v>
      </c>
      <c r="H195" s="18">
        <v>91</v>
      </c>
      <c r="I195" s="18">
        <v>0</v>
      </c>
      <c r="J195" s="18">
        <v>193</v>
      </c>
      <c r="K195" s="18">
        <v>0</v>
      </c>
      <c r="L195" s="18">
        <v>91</v>
      </c>
      <c r="M195" s="7" t="s">
        <v>404</v>
      </c>
    </row>
    <row r="196" spans="1:13" x14ac:dyDescent="0.2">
      <c r="A196" s="8" t="str">
        <f t="shared" si="12"/>
        <v>2025/1末</v>
      </c>
      <c r="B196" s="8" t="str">
        <f t="shared" si="12"/>
        <v>令和7/1末</v>
      </c>
      <c r="C196" s="16">
        <v>194</v>
      </c>
      <c r="D196" s="16">
        <v>222</v>
      </c>
      <c r="E196" s="17" t="s">
        <v>227</v>
      </c>
      <c r="F196" s="16">
        <v>27</v>
      </c>
      <c r="G196" s="16">
        <v>0</v>
      </c>
      <c r="H196" s="16">
        <v>20</v>
      </c>
      <c r="I196" s="16">
        <v>0</v>
      </c>
      <c r="J196" s="16">
        <v>47</v>
      </c>
      <c r="K196" s="16">
        <v>0</v>
      </c>
      <c r="L196" s="16">
        <v>23</v>
      </c>
      <c r="M196" s="9" t="s">
        <v>404</v>
      </c>
    </row>
    <row r="197" spans="1:13" x14ac:dyDescent="0.2">
      <c r="A197" s="10" t="str">
        <f t="shared" ref="A197:B212" si="13">A196</f>
        <v>2025/1末</v>
      </c>
      <c r="B197" s="10" t="str">
        <f t="shared" si="13"/>
        <v>令和7/1末</v>
      </c>
      <c r="C197" s="18">
        <v>195</v>
      </c>
      <c r="D197" s="18">
        <v>223</v>
      </c>
      <c r="E197" s="19" t="s">
        <v>228</v>
      </c>
      <c r="F197" s="18">
        <v>145</v>
      </c>
      <c r="G197" s="18">
        <v>0</v>
      </c>
      <c r="H197" s="18">
        <v>155</v>
      </c>
      <c r="I197" s="18">
        <v>0</v>
      </c>
      <c r="J197" s="18">
        <v>300</v>
      </c>
      <c r="K197" s="18">
        <v>0</v>
      </c>
      <c r="L197" s="18">
        <v>133</v>
      </c>
      <c r="M197" s="7" t="s">
        <v>404</v>
      </c>
    </row>
    <row r="198" spans="1:13" x14ac:dyDescent="0.2">
      <c r="A198" s="8" t="str">
        <f t="shared" si="13"/>
        <v>2025/1末</v>
      </c>
      <c r="B198" s="8" t="str">
        <f t="shared" si="13"/>
        <v>令和7/1末</v>
      </c>
      <c r="C198" s="16">
        <v>196</v>
      </c>
      <c r="D198" s="16">
        <v>224</v>
      </c>
      <c r="E198" s="17" t="s">
        <v>229</v>
      </c>
      <c r="F198" s="16">
        <v>1</v>
      </c>
      <c r="G198" s="16">
        <v>0</v>
      </c>
      <c r="H198" s="16">
        <v>6</v>
      </c>
      <c r="I198" s="16">
        <v>0</v>
      </c>
      <c r="J198" s="16">
        <v>7</v>
      </c>
      <c r="K198" s="16">
        <v>0</v>
      </c>
      <c r="L198" s="16">
        <v>3</v>
      </c>
      <c r="M198" s="9" t="s">
        <v>404</v>
      </c>
    </row>
    <row r="199" spans="1:13" x14ac:dyDescent="0.2">
      <c r="A199" s="10" t="str">
        <f t="shared" si="13"/>
        <v>2025/1末</v>
      </c>
      <c r="B199" s="10" t="str">
        <f t="shared" si="13"/>
        <v>令和7/1末</v>
      </c>
      <c r="C199" s="18">
        <v>197</v>
      </c>
      <c r="D199" s="18">
        <v>225</v>
      </c>
      <c r="E199" s="19" t="s">
        <v>230</v>
      </c>
      <c r="F199" s="18">
        <v>0</v>
      </c>
      <c r="G199" s="18">
        <v>0</v>
      </c>
      <c r="H199" s="18">
        <v>0</v>
      </c>
      <c r="I199" s="18">
        <v>0</v>
      </c>
      <c r="J199" s="18">
        <v>0</v>
      </c>
      <c r="K199" s="18">
        <v>0</v>
      </c>
      <c r="L199" s="18">
        <v>0</v>
      </c>
      <c r="M199" s="7" t="s">
        <v>404</v>
      </c>
    </row>
    <row r="200" spans="1:13" x14ac:dyDescent="0.2">
      <c r="A200" s="8" t="str">
        <f t="shared" si="13"/>
        <v>2025/1末</v>
      </c>
      <c r="B200" s="8" t="str">
        <f t="shared" si="13"/>
        <v>令和7/1末</v>
      </c>
      <c r="C200" s="16">
        <v>198</v>
      </c>
      <c r="D200" s="16">
        <v>226</v>
      </c>
      <c r="E200" s="17" t="s">
        <v>231</v>
      </c>
      <c r="F200" s="16">
        <v>14</v>
      </c>
      <c r="G200" s="16">
        <v>0</v>
      </c>
      <c r="H200" s="16">
        <v>15</v>
      </c>
      <c r="I200" s="16">
        <v>0</v>
      </c>
      <c r="J200" s="16">
        <v>29</v>
      </c>
      <c r="K200" s="16">
        <v>0</v>
      </c>
      <c r="L200" s="16">
        <v>21</v>
      </c>
      <c r="M200" s="9" t="s">
        <v>404</v>
      </c>
    </row>
    <row r="201" spans="1:13" x14ac:dyDescent="0.2">
      <c r="A201" s="10" t="str">
        <f t="shared" si="13"/>
        <v>2025/1末</v>
      </c>
      <c r="B201" s="10" t="str">
        <f t="shared" si="13"/>
        <v>令和7/1末</v>
      </c>
      <c r="C201" s="18">
        <v>199</v>
      </c>
      <c r="D201" s="18">
        <v>227</v>
      </c>
      <c r="E201" s="19" t="s">
        <v>232</v>
      </c>
      <c r="F201" s="18">
        <v>4</v>
      </c>
      <c r="G201" s="18">
        <v>0</v>
      </c>
      <c r="H201" s="18">
        <v>8</v>
      </c>
      <c r="I201" s="18">
        <v>0</v>
      </c>
      <c r="J201" s="18">
        <v>12</v>
      </c>
      <c r="K201" s="18">
        <v>0</v>
      </c>
      <c r="L201" s="18">
        <v>4</v>
      </c>
      <c r="M201" s="7" t="s">
        <v>404</v>
      </c>
    </row>
    <row r="202" spans="1:13" x14ac:dyDescent="0.2">
      <c r="A202" s="8" t="str">
        <f t="shared" si="13"/>
        <v>2025/1末</v>
      </c>
      <c r="B202" s="8" t="str">
        <f t="shared" si="13"/>
        <v>令和7/1末</v>
      </c>
      <c r="C202" s="16">
        <v>200</v>
      </c>
      <c r="D202" s="16">
        <v>228</v>
      </c>
      <c r="E202" s="17" t="s">
        <v>233</v>
      </c>
      <c r="F202" s="16">
        <v>0</v>
      </c>
      <c r="G202" s="16">
        <v>0</v>
      </c>
      <c r="H202" s="16">
        <v>0</v>
      </c>
      <c r="I202" s="16">
        <v>0</v>
      </c>
      <c r="J202" s="16">
        <v>0</v>
      </c>
      <c r="K202" s="16">
        <v>0</v>
      </c>
      <c r="L202" s="16">
        <v>0</v>
      </c>
      <c r="M202" s="9" t="s">
        <v>404</v>
      </c>
    </row>
    <row r="203" spans="1:13" x14ac:dyDescent="0.2">
      <c r="A203" s="10" t="str">
        <f t="shared" si="13"/>
        <v>2025/1末</v>
      </c>
      <c r="B203" s="10" t="str">
        <f t="shared" si="13"/>
        <v>令和7/1末</v>
      </c>
      <c r="C203" s="18">
        <v>201</v>
      </c>
      <c r="D203" s="18">
        <v>230</v>
      </c>
      <c r="E203" s="19" t="s">
        <v>234</v>
      </c>
      <c r="F203" s="18">
        <v>16</v>
      </c>
      <c r="G203" s="18">
        <v>0</v>
      </c>
      <c r="H203" s="18">
        <v>13</v>
      </c>
      <c r="I203" s="18">
        <v>0</v>
      </c>
      <c r="J203" s="18">
        <v>29</v>
      </c>
      <c r="K203" s="18">
        <v>0</v>
      </c>
      <c r="L203" s="18">
        <v>13</v>
      </c>
      <c r="M203" s="7" t="s">
        <v>405</v>
      </c>
    </row>
    <row r="204" spans="1:13" x14ac:dyDescent="0.2">
      <c r="A204" s="8" t="str">
        <f t="shared" si="13"/>
        <v>2025/1末</v>
      </c>
      <c r="B204" s="8" t="str">
        <f t="shared" si="13"/>
        <v>令和7/1末</v>
      </c>
      <c r="C204" s="16">
        <v>202</v>
      </c>
      <c r="D204" s="16">
        <v>231</v>
      </c>
      <c r="E204" s="17" t="s">
        <v>235</v>
      </c>
      <c r="F204" s="16">
        <v>87</v>
      </c>
      <c r="G204" s="16">
        <v>0</v>
      </c>
      <c r="H204" s="16">
        <v>101</v>
      </c>
      <c r="I204" s="16">
        <v>1</v>
      </c>
      <c r="J204" s="16">
        <v>188</v>
      </c>
      <c r="K204" s="16">
        <v>1</v>
      </c>
      <c r="L204" s="16">
        <v>89</v>
      </c>
      <c r="M204" s="9" t="s">
        <v>405</v>
      </c>
    </row>
    <row r="205" spans="1:13" x14ac:dyDescent="0.2">
      <c r="A205" s="10" t="str">
        <f t="shared" si="13"/>
        <v>2025/1末</v>
      </c>
      <c r="B205" s="10" t="str">
        <f t="shared" si="13"/>
        <v>令和7/1末</v>
      </c>
      <c r="C205" s="18">
        <v>203</v>
      </c>
      <c r="D205" s="18">
        <v>232</v>
      </c>
      <c r="E205" s="19" t="s">
        <v>236</v>
      </c>
      <c r="F205" s="18">
        <v>50</v>
      </c>
      <c r="G205" s="18">
        <v>0</v>
      </c>
      <c r="H205" s="18">
        <v>38</v>
      </c>
      <c r="I205" s="18">
        <v>0</v>
      </c>
      <c r="J205" s="18">
        <v>88</v>
      </c>
      <c r="K205" s="18">
        <v>0</v>
      </c>
      <c r="L205" s="18">
        <v>45</v>
      </c>
      <c r="M205" s="7" t="s">
        <v>405</v>
      </c>
    </row>
    <row r="206" spans="1:13" x14ac:dyDescent="0.2">
      <c r="A206" s="8" t="str">
        <f t="shared" si="13"/>
        <v>2025/1末</v>
      </c>
      <c r="B206" s="8" t="str">
        <f t="shared" si="13"/>
        <v>令和7/1末</v>
      </c>
      <c r="C206" s="16">
        <v>204</v>
      </c>
      <c r="D206" s="16">
        <v>200</v>
      </c>
      <c r="E206" s="17" t="s">
        <v>237</v>
      </c>
      <c r="F206" s="16">
        <v>25</v>
      </c>
      <c r="G206" s="16">
        <v>0</v>
      </c>
      <c r="H206" s="16">
        <v>27</v>
      </c>
      <c r="I206" s="16">
        <v>0</v>
      </c>
      <c r="J206" s="16">
        <v>52</v>
      </c>
      <c r="K206" s="16">
        <v>0</v>
      </c>
      <c r="L206" s="16">
        <v>18</v>
      </c>
      <c r="M206" s="9" t="s">
        <v>406</v>
      </c>
    </row>
    <row r="207" spans="1:13" x14ac:dyDescent="0.2">
      <c r="A207" s="10" t="str">
        <f t="shared" si="13"/>
        <v>2025/1末</v>
      </c>
      <c r="B207" s="10" t="str">
        <f t="shared" si="13"/>
        <v>令和7/1末</v>
      </c>
      <c r="C207" s="18">
        <v>205</v>
      </c>
      <c r="D207" s="18">
        <v>201</v>
      </c>
      <c r="E207" s="19" t="s">
        <v>238</v>
      </c>
      <c r="F207" s="18">
        <v>54</v>
      </c>
      <c r="G207" s="18">
        <v>1</v>
      </c>
      <c r="H207" s="18">
        <v>62</v>
      </c>
      <c r="I207" s="18">
        <v>0</v>
      </c>
      <c r="J207" s="18">
        <v>116</v>
      </c>
      <c r="K207" s="18">
        <v>1</v>
      </c>
      <c r="L207" s="18">
        <v>43</v>
      </c>
      <c r="M207" s="7" t="s">
        <v>406</v>
      </c>
    </row>
    <row r="208" spans="1:13" x14ac:dyDescent="0.2">
      <c r="A208" s="8" t="str">
        <f t="shared" si="13"/>
        <v>2025/1末</v>
      </c>
      <c r="B208" s="8" t="str">
        <f t="shared" si="13"/>
        <v>令和7/1末</v>
      </c>
      <c r="C208" s="16">
        <v>206</v>
      </c>
      <c r="D208" s="16">
        <v>202</v>
      </c>
      <c r="E208" s="17" t="s">
        <v>239</v>
      </c>
      <c r="F208" s="16">
        <v>43</v>
      </c>
      <c r="G208" s="16">
        <v>0</v>
      </c>
      <c r="H208" s="16">
        <v>48</v>
      </c>
      <c r="I208" s="16">
        <v>1</v>
      </c>
      <c r="J208" s="16">
        <v>91</v>
      </c>
      <c r="K208" s="16">
        <v>1</v>
      </c>
      <c r="L208" s="16">
        <v>36</v>
      </c>
      <c r="M208" s="9" t="s">
        <v>406</v>
      </c>
    </row>
    <row r="209" spans="1:13" x14ac:dyDescent="0.2">
      <c r="A209" s="10" t="str">
        <f t="shared" si="13"/>
        <v>2025/1末</v>
      </c>
      <c r="B209" s="10" t="str">
        <f t="shared" si="13"/>
        <v>令和7/1末</v>
      </c>
      <c r="C209" s="18">
        <v>207</v>
      </c>
      <c r="D209" s="18">
        <v>203</v>
      </c>
      <c r="E209" s="19" t="s">
        <v>240</v>
      </c>
      <c r="F209" s="18">
        <v>164</v>
      </c>
      <c r="G209" s="18">
        <v>0</v>
      </c>
      <c r="H209" s="18">
        <v>167</v>
      </c>
      <c r="I209" s="18">
        <v>2</v>
      </c>
      <c r="J209" s="18">
        <v>331</v>
      </c>
      <c r="K209" s="18">
        <v>2</v>
      </c>
      <c r="L209" s="18">
        <v>139</v>
      </c>
      <c r="M209" s="7" t="s">
        <v>406</v>
      </c>
    </row>
    <row r="210" spans="1:13" x14ac:dyDescent="0.2">
      <c r="A210" s="8" t="str">
        <f t="shared" si="13"/>
        <v>2025/1末</v>
      </c>
      <c r="B210" s="8" t="str">
        <f t="shared" si="13"/>
        <v>令和7/1末</v>
      </c>
      <c r="C210" s="16">
        <v>208</v>
      </c>
      <c r="D210" s="16">
        <v>204</v>
      </c>
      <c r="E210" s="17" t="s">
        <v>241</v>
      </c>
      <c r="F210" s="16">
        <v>195</v>
      </c>
      <c r="G210" s="16">
        <v>0</v>
      </c>
      <c r="H210" s="16">
        <v>211</v>
      </c>
      <c r="I210" s="16">
        <v>1</v>
      </c>
      <c r="J210" s="16">
        <v>406</v>
      </c>
      <c r="K210" s="16">
        <v>1</v>
      </c>
      <c r="L210" s="16">
        <v>158</v>
      </c>
      <c r="M210" s="9" t="s">
        <v>406</v>
      </c>
    </row>
    <row r="211" spans="1:13" x14ac:dyDescent="0.2">
      <c r="A211" s="10" t="str">
        <f t="shared" si="13"/>
        <v>2025/1末</v>
      </c>
      <c r="B211" s="10" t="str">
        <f t="shared" si="13"/>
        <v>令和7/1末</v>
      </c>
      <c r="C211" s="18">
        <v>209</v>
      </c>
      <c r="D211" s="18">
        <v>205</v>
      </c>
      <c r="E211" s="19" t="s">
        <v>242</v>
      </c>
      <c r="F211" s="18">
        <v>86</v>
      </c>
      <c r="G211" s="18">
        <v>0</v>
      </c>
      <c r="H211" s="18">
        <v>84</v>
      </c>
      <c r="I211" s="18">
        <v>1</v>
      </c>
      <c r="J211" s="18">
        <v>170</v>
      </c>
      <c r="K211" s="18">
        <v>1</v>
      </c>
      <c r="L211" s="18">
        <v>73</v>
      </c>
      <c r="M211" s="7" t="s">
        <v>406</v>
      </c>
    </row>
    <row r="212" spans="1:13" x14ac:dyDescent="0.2">
      <c r="A212" s="8" t="str">
        <f t="shared" si="13"/>
        <v>2025/1末</v>
      </c>
      <c r="B212" s="8" t="str">
        <f t="shared" si="13"/>
        <v>令和7/1末</v>
      </c>
      <c r="C212" s="16">
        <v>210</v>
      </c>
      <c r="D212" s="16">
        <v>206</v>
      </c>
      <c r="E212" s="17" t="s">
        <v>243</v>
      </c>
      <c r="F212" s="16">
        <v>7</v>
      </c>
      <c r="G212" s="16">
        <v>0</v>
      </c>
      <c r="H212" s="16">
        <v>5</v>
      </c>
      <c r="I212" s="16">
        <v>0</v>
      </c>
      <c r="J212" s="16">
        <v>12</v>
      </c>
      <c r="K212" s="16">
        <v>0</v>
      </c>
      <c r="L212" s="16">
        <v>6</v>
      </c>
      <c r="M212" s="9" t="s">
        <v>406</v>
      </c>
    </row>
    <row r="213" spans="1:13" x14ac:dyDescent="0.2">
      <c r="A213" s="10" t="str">
        <f t="shared" ref="A213:B228" si="14">A212</f>
        <v>2025/1末</v>
      </c>
      <c r="B213" s="10" t="str">
        <f t="shared" si="14"/>
        <v>令和7/1末</v>
      </c>
      <c r="C213" s="18">
        <v>211</v>
      </c>
      <c r="D213" s="18">
        <v>207</v>
      </c>
      <c r="E213" s="19" t="s">
        <v>244</v>
      </c>
      <c r="F213" s="18">
        <v>0</v>
      </c>
      <c r="G213" s="18">
        <v>0</v>
      </c>
      <c r="H213" s="18">
        <v>0</v>
      </c>
      <c r="I213" s="18">
        <v>0</v>
      </c>
      <c r="J213" s="18">
        <v>0</v>
      </c>
      <c r="K213" s="18">
        <v>0</v>
      </c>
      <c r="L213" s="18">
        <v>0</v>
      </c>
      <c r="M213" s="7" t="s">
        <v>406</v>
      </c>
    </row>
    <row r="214" spans="1:13" x14ac:dyDescent="0.2">
      <c r="A214" s="8" t="str">
        <f t="shared" si="14"/>
        <v>2025/1末</v>
      </c>
      <c r="B214" s="8" t="str">
        <f t="shared" si="14"/>
        <v>令和7/1末</v>
      </c>
      <c r="C214" s="16">
        <v>212</v>
      </c>
      <c r="D214" s="16">
        <v>208</v>
      </c>
      <c r="E214" s="17" t="s">
        <v>245</v>
      </c>
      <c r="F214" s="16">
        <v>0</v>
      </c>
      <c r="G214" s="16">
        <v>0</v>
      </c>
      <c r="H214" s="16">
        <v>0</v>
      </c>
      <c r="I214" s="16">
        <v>0</v>
      </c>
      <c r="J214" s="16">
        <v>0</v>
      </c>
      <c r="K214" s="16">
        <v>0</v>
      </c>
      <c r="L214" s="16">
        <v>0</v>
      </c>
      <c r="M214" s="9" t="s">
        <v>406</v>
      </c>
    </row>
    <row r="215" spans="1:13" x14ac:dyDescent="0.2">
      <c r="A215" s="10" t="str">
        <f t="shared" si="14"/>
        <v>2025/1末</v>
      </c>
      <c r="B215" s="10" t="str">
        <f t="shared" si="14"/>
        <v>令和7/1末</v>
      </c>
      <c r="C215" s="18">
        <v>213</v>
      </c>
      <c r="D215" s="18">
        <v>209</v>
      </c>
      <c r="E215" s="19" t="s">
        <v>246</v>
      </c>
      <c r="F215" s="18">
        <v>4</v>
      </c>
      <c r="G215" s="18">
        <v>0</v>
      </c>
      <c r="H215" s="18">
        <v>5</v>
      </c>
      <c r="I215" s="18">
        <v>0</v>
      </c>
      <c r="J215" s="18">
        <v>9</v>
      </c>
      <c r="K215" s="18">
        <v>0</v>
      </c>
      <c r="L215" s="18">
        <v>7</v>
      </c>
      <c r="M215" s="7" t="s">
        <v>406</v>
      </c>
    </row>
    <row r="216" spans="1:13" x14ac:dyDescent="0.2">
      <c r="A216" s="8" t="str">
        <f t="shared" si="14"/>
        <v>2025/1末</v>
      </c>
      <c r="B216" s="8" t="str">
        <f t="shared" si="14"/>
        <v>令和7/1末</v>
      </c>
      <c r="C216" s="16">
        <v>214</v>
      </c>
      <c r="D216" s="16">
        <v>210</v>
      </c>
      <c r="E216" s="17" t="s">
        <v>247</v>
      </c>
      <c r="F216" s="16">
        <v>7</v>
      </c>
      <c r="G216" s="16">
        <v>0</v>
      </c>
      <c r="H216" s="16">
        <v>9</v>
      </c>
      <c r="I216" s="16">
        <v>0</v>
      </c>
      <c r="J216" s="16">
        <v>16</v>
      </c>
      <c r="K216" s="16">
        <v>0</v>
      </c>
      <c r="L216" s="16">
        <v>6</v>
      </c>
      <c r="M216" s="9" t="s">
        <v>406</v>
      </c>
    </row>
    <row r="217" spans="1:13" x14ac:dyDescent="0.2">
      <c r="A217" s="10" t="str">
        <f t="shared" si="14"/>
        <v>2025/1末</v>
      </c>
      <c r="B217" s="10" t="str">
        <f t="shared" si="14"/>
        <v>令和7/1末</v>
      </c>
      <c r="C217" s="18">
        <v>215</v>
      </c>
      <c r="D217" s="18">
        <v>211</v>
      </c>
      <c r="E217" s="19" t="s">
        <v>248</v>
      </c>
      <c r="F217" s="18">
        <v>2</v>
      </c>
      <c r="G217" s="18">
        <v>0</v>
      </c>
      <c r="H217" s="18">
        <v>1</v>
      </c>
      <c r="I217" s="18">
        <v>0</v>
      </c>
      <c r="J217" s="18">
        <v>3</v>
      </c>
      <c r="K217" s="18">
        <v>0</v>
      </c>
      <c r="L217" s="18">
        <v>2</v>
      </c>
      <c r="M217" s="7" t="s">
        <v>406</v>
      </c>
    </row>
    <row r="218" spans="1:13" x14ac:dyDescent="0.2">
      <c r="A218" s="8" t="str">
        <f t="shared" si="14"/>
        <v>2025/1末</v>
      </c>
      <c r="B218" s="8" t="str">
        <f t="shared" si="14"/>
        <v>令和7/1末</v>
      </c>
      <c r="C218" s="16">
        <v>216</v>
      </c>
      <c r="D218" s="16">
        <v>320</v>
      </c>
      <c r="E218" s="17" t="s">
        <v>249</v>
      </c>
      <c r="F218" s="16">
        <v>190</v>
      </c>
      <c r="G218" s="16">
        <v>0</v>
      </c>
      <c r="H218" s="16">
        <v>195</v>
      </c>
      <c r="I218" s="16">
        <v>1</v>
      </c>
      <c r="J218" s="16">
        <v>385</v>
      </c>
      <c r="K218" s="16">
        <v>1</v>
      </c>
      <c r="L218" s="16">
        <v>146</v>
      </c>
      <c r="M218" s="9" t="s">
        <v>407</v>
      </c>
    </row>
    <row r="219" spans="1:13" x14ac:dyDescent="0.2">
      <c r="A219" s="10" t="str">
        <f t="shared" si="14"/>
        <v>2025/1末</v>
      </c>
      <c r="B219" s="10" t="str">
        <f t="shared" si="14"/>
        <v>令和7/1末</v>
      </c>
      <c r="C219" s="18">
        <v>217</v>
      </c>
      <c r="D219" s="18">
        <v>323</v>
      </c>
      <c r="E219" s="19" t="s">
        <v>250</v>
      </c>
      <c r="F219" s="18">
        <v>39</v>
      </c>
      <c r="G219" s="18">
        <v>0</v>
      </c>
      <c r="H219" s="18">
        <v>49</v>
      </c>
      <c r="I219" s="18">
        <v>0</v>
      </c>
      <c r="J219" s="18">
        <v>88</v>
      </c>
      <c r="K219" s="18">
        <v>0</v>
      </c>
      <c r="L219" s="18">
        <v>35</v>
      </c>
      <c r="M219" s="7" t="s">
        <v>407</v>
      </c>
    </row>
    <row r="220" spans="1:13" x14ac:dyDescent="0.2">
      <c r="A220" s="8" t="str">
        <f t="shared" si="14"/>
        <v>2025/1末</v>
      </c>
      <c r="B220" s="8" t="str">
        <f t="shared" si="14"/>
        <v>令和7/1末</v>
      </c>
      <c r="C220" s="16">
        <v>218</v>
      </c>
      <c r="D220" s="16">
        <v>324</v>
      </c>
      <c r="E220" s="17" t="s">
        <v>251</v>
      </c>
      <c r="F220" s="16">
        <v>46</v>
      </c>
      <c r="G220" s="16">
        <v>0</v>
      </c>
      <c r="H220" s="16">
        <v>56</v>
      </c>
      <c r="I220" s="16">
        <v>0</v>
      </c>
      <c r="J220" s="16">
        <v>102</v>
      </c>
      <c r="K220" s="16">
        <v>0</v>
      </c>
      <c r="L220" s="16">
        <v>39</v>
      </c>
      <c r="M220" s="9" t="s">
        <v>407</v>
      </c>
    </row>
    <row r="221" spans="1:13" x14ac:dyDescent="0.2">
      <c r="A221" s="10" t="str">
        <f t="shared" si="14"/>
        <v>2025/1末</v>
      </c>
      <c r="B221" s="10" t="str">
        <f t="shared" si="14"/>
        <v>令和7/1末</v>
      </c>
      <c r="C221" s="18">
        <v>219</v>
      </c>
      <c r="D221" s="18">
        <v>325</v>
      </c>
      <c r="E221" s="19" t="s">
        <v>252</v>
      </c>
      <c r="F221" s="18">
        <v>25</v>
      </c>
      <c r="G221" s="18">
        <v>0</v>
      </c>
      <c r="H221" s="18">
        <v>32</v>
      </c>
      <c r="I221" s="18">
        <v>0</v>
      </c>
      <c r="J221" s="18">
        <v>57</v>
      </c>
      <c r="K221" s="18">
        <v>0</v>
      </c>
      <c r="L221" s="18">
        <v>26</v>
      </c>
      <c r="M221" s="7" t="s">
        <v>407</v>
      </c>
    </row>
    <row r="222" spans="1:13" x14ac:dyDescent="0.2">
      <c r="A222" s="8" t="str">
        <f t="shared" si="14"/>
        <v>2025/1末</v>
      </c>
      <c r="B222" s="8" t="str">
        <f t="shared" si="14"/>
        <v>令和7/1末</v>
      </c>
      <c r="C222" s="16">
        <v>220</v>
      </c>
      <c r="D222" s="16">
        <v>327</v>
      </c>
      <c r="E222" s="17" t="s">
        <v>253</v>
      </c>
      <c r="F222" s="16">
        <v>120</v>
      </c>
      <c r="G222" s="16">
        <v>0</v>
      </c>
      <c r="H222" s="16">
        <v>137</v>
      </c>
      <c r="I222" s="16">
        <v>0</v>
      </c>
      <c r="J222" s="16">
        <v>257</v>
      </c>
      <c r="K222" s="16">
        <v>0</v>
      </c>
      <c r="L222" s="16">
        <v>106</v>
      </c>
      <c r="M222" s="9" t="s">
        <v>407</v>
      </c>
    </row>
    <row r="223" spans="1:13" x14ac:dyDescent="0.2">
      <c r="A223" s="10" t="str">
        <f t="shared" si="14"/>
        <v>2025/1末</v>
      </c>
      <c r="B223" s="10" t="str">
        <f t="shared" si="14"/>
        <v>令和7/1末</v>
      </c>
      <c r="C223" s="18">
        <v>221</v>
      </c>
      <c r="D223" s="18">
        <v>328</v>
      </c>
      <c r="E223" s="19" t="s">
        <v>254</v>
      </c>
      <c r="F223" s="18">
        <v>27</v>
      </c>
      <c r="G223" s="18">
        <v>0</v>
      </c>
      <c r="H223" s="18">
        <v>27</v>
      </c>
      <c r="I223" s="18">
        <v>0</v>
      </c>
      <c r="J223" s="18">
        <v>54</v>
      </c>
      <c r="K223" s="18">
        <v>0</v>
      </c>
      <c r="L223" s="18">
        <v>28</v>
      </c>
      <c r="M223" s="7" t="s">
        <v>407</v>
      </c>
    </row>
    <row r="224" spans="1:13" x14ac:dyDescent="0.2">
      <c r="A224" s="8" t="str">
        <f t="shared" si="14"/>
        <v>2025/1末</v>
      </c>
      <c r="B224" s="8" t="str">
        <f t="shared" si="14"/>
        <v>令和7/1末</v>
      </c>
      <c r="C224" s="16">
        <v>222</v>
      </c>
      <c r="D224" s="16">
        <v>329</v>
      </c>
      <c r="E224" s="17" t="s">
        <v>255</v>
      </c>
      <c r="F224" s="16">
        <v>38</v>
      </c>
      <c r="G224" s="16">
        <v>0</v>
      </c>
      <c r="H224" s="16">
        <v>46</v>
      </c>
      <c r="I224" s="16">
        <v>2</v>
      </c>
      <c r="J224" s="16">
        <v>84</v>
      </c>
      <c r="K224" s="16">
        <v>2</v>
      </c>
      <c r="L224" s="16">
        <v>29</v>
      </c>
      <c r="M224" s="9" t="s">
        <v>407</v>
      </c>
    </row>
    <row r="225" spans="1:13" x14ac:dyDescent="0.2">
      <c r="A225" s="10" t="str">
        <f t="shared" si="14"/>
        <v>2025/1末</v>
      </c>
      <c r="B225" s="10" t="str">
        <f t="shared" si="14"/>
        <v>令和7/1末</v>
      </c>
      <c r="C225" s="18">
        <v>223</v>
      </c>
      <c r="D225" s="18">
        <v>331</v>
      </c>
      <c r="E225" s="19" t="s">
        <v>256</v>
      </c>
      <c r="F225" s="18">
        <v>32</v>
      </c>
      <c r="G225" s="18">
        <v>0</v>
      </c>
      <c r="H225" s="18">
        <v>24</v>
      </c>
      <c r="I225" s="18">
        <v>0</v>
      </c>
      <c r="J225" s="18">
        <v>56</v>
      </c>
      <c r="K225" s="18">
        <v>0</v>
      </c>
      <c r="L225" s="18">
        <v>26</v>
      </c>
      <c r="M225" s="7" t="s">
        <v>407</v>
      </c>
    </row>
    <row r="226" spans="1:13" x14ac:dyDescent="0.2">
      <c r="A226" s="8" t="str">
        <f t="shared" si="14"/>
        <v>2025/1末</v>
      </c>
      <c r="B226" s="8" t="str">
        <f t="shared" si="14"/>
        <v>令和7/1末</v>
      </c>
      <c r="C226" s="16">
        <v>224</v>
      </c>
      <c r="D226" s="16">
        <v>332</v>
      </c>
      <c r="E226" s="17" t="s">
        <v>257</v>
      </c>
      <c r="F226" s="16">
        <v>68</v>
      </c>
      <c r="G226" s="16">
        <v>0</v>
      </c>
      <c r="H226" s="16">
        <v>80</v>
      </c>
      <c r="I226" s="16">
        <v>0</v>
      </c>
      <c r="J226" s="16">
        <v>148</v>
      </c>
      <c r="K226" s="16">
        <v>0</v>
      </c>
      <c r="L226" s="16">
        <v>61</v>
      </c>
      <c r="M226" s="9" t="s">
        <v>407</v>
      </c>
    </row>
    <row r="227" spans="1:13" x14ac:dyDescent="0.2">
      <c r="A227" s="10" t="str">
        <f t="shared" si="14"/>
        <v>2025/1末</v>
      </c>
      <c r="B227" s="10" t="str">
        <f t="shared" si="14"/>
        <v>令和7/1末</v>
      </c>
      <c r="C227" s="18">
        <v>225</v>
      </c>
      <c r="D227" s="18">
        <v>333</v>
      </c>
      <c r="E227" s="19" t="s">
        <v>258</v>
      </c>
      <c r="F227" s="18">
        <v>89</v>
      </c>
      <c r="G227" s="18">
        <v>0</v>
      </c>
      <c r="H227" s="18">
        <v>86</v>
      </c>
      <c r="I227" s="18">
        <v>0</v>
      </c>
      <c r="J227" s="18">
        <v>175</v>
      </c>
      <c r="K227" s="18">
        <v>0</v>
      </c>
      <c r="L227" s="18">
        <v>75</v>
      </c>
      <c r="M227" s="7" t="s">
        <v>407</v>
      </c>
    </row>
    <row r="228" spans="1:13" x14ac:dyDescent="0.2">
      <c r="A228" s="8" t="str">
        <f t="shared" si="14"/>
        <v>2025/1末</v>
      </c>
      <c r="B228" s="8" t="str">
        <f t="shared" si="14"/>
        <v>令和7/1末</v>
      </c>
      <c r="C228" s="16">
        <v>226</v>
      </c>
      <c r="D228" s="16">
        <v>334</v>
      </c>
      <c r="E228" s="17" t="s">
        <v>259</v>
      </c>
      <c r="F228" s="16">
        <v>65</v>
      </c>
      <c r="G228" s="16">
        <v>0</v>
      </c>
      <c r="H228" s="16">
        <v>57</v>
      </c>
      <c r="I228" s="16">
        <v>0</v>
      </c>
      <c r="J228" s="16">
        <v>122</v>
      </c>
      <c r="K228" s="16">
        <v>0</v>
      </c>
      <c r="L228" s="16">
        <v>62</v>
      </c>
      <c r="M228" s="9" t="s">
        <v>407</v>
      </c>
    </row>
    <row r="229" spans="1:13" x14ac:dyDescent="0.2">
      <c r="A229" s="10" t="str">
        <f t="shared" ref="A229:B244" si="15">A228</f>
        <v>2025/1末</v>
      </c>
      <c r="B229" s="10" t="str">
        <f t="shared" si="15"/>
        <v>令和7/1末</v>
      </c>
      <c r="C229" s="18">
        <v>227</v>
      </c>
      <c r="D229" s="18">
        <v>335</v>
      </c>
      <c r="E229" s="19" t="s">
        <v>260</v>
      </c>
      <c r="F229" s="18">
        <v>80</v>
      </c>
      <c r="G229" s="18">
        <v>0</v>
      </c>
      <c r="H229" s="18">
        <v>80</v>
      </c>
      <c r="I229" s="18">
        <v>2</v>
      </c>
      <c r="J229" s="18">
        <v>160</v>
      </c>
      <c r="K229" s="18">
        <v>2</v>
      </c>
      <c r="L229" s="18">
        <v>72</v>
      </c>
      <c r="M229" s="7" t="s">
        <v>407</v>
      </c>
    </row>
    <row r="230" spans="1:13" x14ac:dyDescent="0.2">
      <c r="A230" s="8" t="str">
        <f t="shared" si="15"/>
        <v>2025/1末</v>
      </c>
      <c r="B230" s="8" t="str">
        <f t="shared" si="15"/>
        <v>令和7/1末</v>
      </c>
      <c r="C230" s="16">
        <v>228</v>
      </c>
      <c r="D230" s="16">
        <v>336</v>
      </c>
      <c r="E230" s="17" t="s">
        <v>261</v>
      </c>
      <c r="F230" s="16">
        <v>89</v>
      </c>
      <c r="G230" s="16">
        <v>0</v>
      </c>
      <c r="H230" s="16">
        <v>86</v>
      </c>
      <c r="I230" s="16">
        <v>0</v>
      </c>
      <c r="J230" s="16">
        <v>175</v>
      </c>
      <c r="K230" s="16">
        <v>0</v>
      </c>
      <c r="L230" s="16">
        <v>78</v>
      </c>
      <c r="M230" s="9" t="s">
        <v>407</v>
      </c>
    </row>
    <row r="231" spans="1:13" x14ac:dyDescent="0.2">
      <c r="A231" s="10" t="str">
        <f t="shared" si="15"/>
        <v>2025/1末</v>
      </c>
      <c r="B231" s="10" t="str">
        <f t="shared" si="15"/>
        <v>令和7/1末</v>
      </c>
      <c r="C231" s="18">
        <v>229</v>
      </c>
      <c r="D231" s="18">
        <v>338</v>
      </c>
      <c r="E231" s="19" t="s">
        <v>164</v>
      </c>
      <c r="F231" s="18">
        <v>28</v>
      </c>
      <c r="G231" s="18">
        <v>0</v>
      </c>
      <c r="H231" s="18">
        <v>26</v>
      </c>
      <c r="I231" s="18">
        <v>0</v>
      </c>
      <c r="J231" s="18">
        <v>54</v>
      </c>
      <c r="K231" s="18">
        <v>0</v>
      </c>
      <c r="L231" s="18">
        <v>21</v>
      </c>
      <c r="M231" s="7" t="s">
        <v>407</v>
      </c>
    </row>
    <row r="232" spans="1:13" x14ac:dyDescent="0.2">
      <c r="A232" s="8" t="str">
        <f t="shared" si="15"/>
        <v>2025/1末</v>
      </c>
      <c r="B232" s="8" t="str">
        <f t="shared" si="15"/>
        <v>令和7/1末</v>
      </c>
      <c r="C232" s="16">
        <v>230</v>
      </c>
      <c r="D232" s="16">
        <v>339</v>
      </c>
      <c r="E232" s="17" t="s">
        <v>262</v>
      </c>
      <c r="F232" s="16">
        <v>14</v>
      </c>
      <c r="G232" s="16">
        <v>0</v>
      </c>
      <c r="H232" s="16">
        <v>19</v>
      </c>
      <c r="I232" s="16">
        <v>0</v>
      </c>
      <c r="J232" s="16">
        <v>33</v>
      </c>
      <c r="K232" s="16">
        <v>0</v>
      </c>
      <c r="L232" s="16">
        <v>17</v>
      </c>
      <c r="M232" s="9" t="s">
        <v>407</v>
      </c>
    </row>
    <row r="233" spans="1:13" x14ac:dyDescent="0.2">
      <c r="A233" s="10" t="str">
        <f t="shared" si="15"/>
        <v>2025/1末</v>
      </c>
      <c r="B233" s="10" t="str">
        <f t="shared" si="15"/>
        <v>令和7/1末</v>
      </c>
      <c r="C233" s="18">
        <v>231</v>
      </c>
      <c r="D233" s="18">
        <v>340</v>
      </c>
      <c r="E233" s="19" t="s">
        <v>263</v>
      </c>
      <c r="F233" s="18">
        <v>42</v>
      </c>
      <c r="G233" s="18">
        <v>0</v>
      </c>
      <c r="H233" s="18">
        <v>39</v>
      </c>
      <c r="I233" s="18">
        <v>0</v>
      </c>
      <c r="J233" s="18">
        <v>81</v>
      </c>
      <c r="K233" s="18">
        <v>0</v>
      </c>
      <c r="L233" s="18">
        <v>35</v>
      </c>
      <c r="M233" s="7" t="s">
        <v>407</v>
      </c>
    </row>
    <row r="234" spans="1:13" x14ac:dyDescent="0.2">
      <c r="A234" s="8" t="str">
        <f t="shared" si="15"/>
        <v>2025/1末</v>
      </c>
      <c r="B234" s="8" t="str">
        <f t="shared" si="15"/>
        <v>令和7/1末</v>
      </c>
      <c r="C234" s="16">
        <v>232</v>
      </c>
      <c r="D234" s="16">
        <v>341</v>
      </c>
      <c r="E234" s="17" t="s">
        <v>264</v>
      </c>
      <c r="F234" s="16">
        <v>48</v>
      </c>
      <c r="G234" s="16">
        <v>0</v>
      </c>
      <c r="H234" s="16">
        <v>55</v>
      </c>
      <c r="I234" s="16">
        <v>0</v>
      </c>
      <c r="J234" s="16">
        <v>103</v>
      </c>
      <c r="K234" s="16">
        <v>0</v>
      </c>
      <c r="L234" s="16">
        <v>44</v>
      </c>
      <c r="M234" s="9" t="s">
        <v>407</v>
      </c>
    </row>
    <row r="235" spans="1:13" x14ac:dyDescent="0.2">
      <c r="A235" s="10" t="str">
        <f t="shared" si="15"/>
        <v>2025/1末</v>
      </c>
      <c r="B235" s="10" t="str">
        <f t="shared" si="15"/>
        <v>令和7/1末</v>
      </c>
      <c r="C235" s="18">
        <v>233</v>
      </c>
      <c r="D235" s="18">
        <v>343</v>
      </c>
      <c r="E235" s="19" t="s">
        <v>265</v>
      </c>
      <c r="F235" s="18">
        <v>21</v>
      </c>
      <c r="G235" s="18">
        <v>0</v>
      </c>
      <c r="H235" s="18">
        <v>18</v>
      </c>
      <c r="I235" s="18">
        <v>0</v>
      </c>
      <c r="J235" s="18">
        <v>39</v>
      </c>
      <c r="K235" s="18">
        <v>0</v>
      </c>
      <c r="L235" s="18">
        <v>19</v>
      </c>
      <c r="M235" s="7" t="s">
        <v>407</v>
      </c>
    </row>
    <row r="236" spans="1:13" x14ac:dyDescent="0.2">
      <c r="A236" s="8" t="str">
        <f t="shared" si="15"/>
        <v>2025/1末</v>
      </c>
      <c r="B236" s="8" t="str">
        <f t="shared" si="15"/>
        <v>令和7/1末</v>
      </c>
      <c r="C236" s="16">
        <v>234</v>
      </c>
      <c r="D236" s="16">
        <v>344</v>
      </c>
      <c r="E236" s="17" t="s">
        <v>266</v>
      </c>
      <c r="F236" s="16">
        <v>0</v>
      </c>
      <c r="G236" s="16">
        <v>0</v>
      </c>
      <c r="H236" s="16">
        <v>0</v>
      </c>
      <c r="I236" s="16">
        <v>0</v>
      </c>
      <c r="J236" s="16">
        <v>0</v>
      </c>
      <c r="K236" s="16">
        <v>0</v>
      </c>
      <c r="L236" s="16">
        <v>0</v>
      </c>
      <c r="M236" s="9" t="s">
        <v>407</v>
      </c>
    </row>
    <row r="237" spans="1:13" x14ac:dyDescent="0.2">
      <c r="A237" s="10" t="str">
        <f t="shared" si="15"/>
        <v>2025/1末</v>
      </c>
      <c r="B237" s="10" t="str">
        <f t="shared" si="15"/>
        <v>令和7/1末</v>
      </c>
      <c r="C237" s="18">
        <v>235</v>
      </c>
      <c r="D237" s="18">
        <v>345</v>
      </c>
      <c r="E237" s="19" t="s">
        <v>267</v>
      </c>
      <c r="F237" s="18">
        <v>1</v>
      </c>
      <c r="G237" s="18">
        <v>0</v>
      </c>
      <c r="H237" s="18">
        <v>1</v>
      </c>
      <c r="I237" s="18">
        <v>0</v>
      </c>
      <c r="J237" s="18">
        <v>2</v>
      </c>
      <c r="K237" s="18">
        <v>0</v>
      </c>
      <c r="L237" s="18">
        <v>1</v>
      </c>
      <c r="M237" s="7" t="s">
        <v>407</v>
      </c>
    </row>
    <row r="238" spans="1:13" x14ac:dyDescent="0.2">
      <c r="A238" s="8" t="str">
        <f t="shared" si="15"/>
        <v>2025/1末</v>
      </c>
      <c r="B238" s="8" t="str">
        <f t="shared" si="15"/>
        <v>令和7/1末</v>
      </c>
      <c r="C238" s="16">
        <v>236</v>
      </c>
      <c r="D238" s="16">
        <v>346</v>
      </c>
      <c r="E238" s="17" t="s">
        <v>268</v>
      </c>
      <c r="F238" s="16">
        <v>2</v>
      </c>
      <c r="G238" s="16">
        <v>0</v>
      </c>
      <c r="H238" s="16">
        <v>3</v>
      </c>
      <c r="I238" s="16">
        <v>0</v>
      </c>
      <c r="J238" s="16">
        <v>5</v>
      </c>
      <c r="K238" s="16">
        <v>0</v>
      </c>
      <c r="L238" s="16">
        <v>2</v>
      </c>
      <c r="M238" s="9" t="s">
        <v>407</v>
      </c>
    </row>
    <row r="239" spans="1:13" x14ac:dyDescent="0.2">
      <c r="A239" s="10" t="str">
        <f t="shared" si="15"/>
        <v>2025/1末</v>
      </c>
      <c r="B239" s="10" t="str">
        <f t="shared" si="15"/>
        <v>令和7/1末</v>
      </c>
      <c r="C239" s="18">
        <v>237</v>
      </c>
      <c r="D239" s="18">
        <v>347</v>
      </c>
      <c r="E239" s="19" t="s">
        <v>269</v>
      </c>
      <c r="F239" s="18">
        <v>1</v>
      </c>
      <c r="G239" s="18">
        <v>0</v>
      </c>
      <c r="H239" s="18">
        <v>3</v>
      </c>
      <c r="I239" s="18">
        <v>0</v>
      </c>
      <c r="J239" s="18">
        <v>4</v>
      </c>
      <c r="K239" s="18">
        <v>0</v>
      </c>
      <c r="L239" s="18">
        <v>2</v>
      </c>
      <c r="M239" s="7" t="s">
        <v>407</v>
      </c>
    </row>
    <row r="240" spans="1:13" x14ac:dyDescent="0.2">
      <c r="A240" s="8" t="str">
        <f t="shared" si="15"/>
        <v>2025/1末</v>
      </c>
      <c r="B240" s="8" t="str">
        <f t="shared" si="15"/>
        <v>令和7/1末</v>
      </c>
      <c r="C240" s="16">
        <v>238</v>
      </c>
      <c r="D240" s="16">
        <v>348</v>
      </c>
      <c r="E240" s="17" t="s">
        <v>270</v>
      </c>
      <c r="F240" s="16">
        <v>43</v>
      </c>
      <c r="G240" s="16">
        <v>0</v>
      </c>
      <c r="H240" s="16">
        <v>40</v>
      </c>
      <c r="I240" s="16">
        <v>0</v>
      </c>
      <c r="J240" s="16">
        <v>83</v>
      </c>
      <c r="K240" s="16">
        <v>0</v>
      </c>
      <c r="L240" s="16">
        <v>36</v>
      </c>
      <c r="M240" s="9" t="s">
        <v>407</v>
      </c>
    </row>
    <row r="241" spans="1:13" x14ac:dyDescent="0.2">
      <c r="A241" s="10" t="str">
        <f t="shared" si="15"/>
        <v>2025/1末</v>
      </c>
      <c r="B241" s="10" t="str">
        <f t="shared" si="15"/>
        <v>令和7/1末</v>
      </c>
      <c r="C241" s="18">
        <v>239</v>
      </c>
      <c r="D241" s="18">
        <v>349</v>
      </c>
      <c r="E241" s="19" t="s">
        <v>271</v>
      </c>
      <c r="F241" s="18">
        <v>0</v>
      </c>
      <c r="G241" s="18">
        <v>0</v>
      </c>
      <c r="H241" s="18">
        <v>0</v>
      </c>
      <c r="I241" s="18">
        <v>0</v>
      </c>
      <c r="J241" s="18">
        <v>0</v>
      </c>
      <c r="K241" s="18">
        <v>0</v>
      </c>
      <c r="L241" s="18">
        <v>0</v>
      </c>
      <c r="M241" s="7" t="s">
        <v>407</v>
      </c>
    </row>
    <row r="242" spans="1:13" x14ac:dyDescent="0.2">
      <c r="A242" s="8" t="str">
        <f t="shared" si="15"/>
        <v>2025/1末</v>
      </c>
      <c r="B242" s="8" t="str">
        <f t="shared" si="15"/>
        <v>令和7/1末</v>
      </c>
      <c r="C242" s="16">
        <v>240</v>
      </c>
      <c r="D242" s="16">
        <v>250</v>
      </c>
      <c r="E242" s="17" t="s">
        <v>272</v>
      </c>
      <c r="F242" s="16">
        <v>100</v>
      </c>
      <c r="G242" s="16">
        <v>0</v>
      </c>
      <c r="H242" s="16">
        <v>105</v>
      </c>
      <c r="I242" s="16">
        <v>0</v>
      </c>
      <c r="J242" s="16">
        <v>205</v>
      </c>
      <c r="K242" s="16">
        <v>0</v>
      </c>
      <c r="L242" s="16">
        <v>90</v>
      </c>
      <c r="M242" s="9" t="s">
        <v>408</v>
      </c>
    </row>
    <row r="243" spans="1:13" x14ac:dyDescent="0.2">
      <c r="A243" s="10" t="str">
        <f t="shared" si="15"/>
        <v>2025/1末</v>
      </c>
      <c r="B243" s="10" t="str">
        <f t="shared" si="15"/>
        <v>令和7/1末</v>
      </c>
      <c r="C243" s="18">
        <v>241</v>
      </c>
      <c r="D243" s="18">
        <v>251</v>
      </c>
      <c r="E243" s="19" t="s">
        <v>273</v>
      </c>
      <c r="F243" s="18">
        <v>50</v>
      </c>
      <c r="G243" s="18">
        <v>0</v>
      </c>
      <c r="H243" s="18">
        <v>51</v>
      </c>
      <c r="I243" s="18">
        <v>0</v>
      </c>
      <c r="J243" s="18">
        <v>101</v>
      </c>
      <c r="K243" s="18">
        <v>0</v>
      </c>
      <c r="L243" s="18">
        <v>43</v>
      </c>
      <c r="M243" s="7" t="s">
        <v>408</v>
      </c>
    </row>
    <row r="244" spans="1:13" x14ac:dyDescent="0.2">
      <c r="A244" s="8" t="str">
        <f t="shared" si="15"/>
        <v>2025/1末</v>
      </c>
      <c r="B244" s="8" t="str">
        <f t="shared" si="15"/>
        <v>令和7/1末</v>
      </c>
      <c r="C244" s="16">
        <v>242</v>
      </c>
      <c r="D244" s="16">
        <v>252</v>
      </c>
      <c r="E244" s="17" t="s">
        <v>274</v>
      </c>
      <c r="F244" s="16">
        <v>73</v>
      </c>
      <c r="G244" s="16">
        <v>0</v>
      </c>
      <c r="H244" s="16">
        <v>90</v>
      </c>
      <c r="I244" s="16">
        <v>0</v>
      </c>
      <c r="J244" s="16">
        <v>163</v>
      </c>
      <c r="K244" s="16">
        <v>0</v>
      </c>
      <c r="L244" s="16">
        <v>69</v>
      </c>
      <c r="M244" s="9" t="s">
        <v>408</v>
      </c>
    </row>
    <row r="245" spans="1:13" x14ac:dyDescent="0.2">
      <c r="A245" s="10" t="str">
        <f t="shared" ref="A245:B260" si="16">A244</f>
        <v>2025/1末</v>
      </c>
      <c r="B245" s="10" t="str">
        <f t="shared" si="16"/>
        <v>令和7/1末</v>
      </c>
      <c r="C245" s="18">
        <v>243</v>
      </c>
      <c r="D245" s="18">
        <v>253</v>
      </c>
      <c r="E245" s="19" t="s">
        <v>275</v>
      </c>
      <c r="F245" s="18">
        <v>87</v>
      </c>
      <c r="G245" s="18">
        <v>0</v>
      </c>
      <c r="H245" s="18">
        <v>86</v>
      </c>
      <c r="I245" s="18">
        <v>2</v>
      </c>
      <c r="J245" s="18">
        <v>173</v>
      </c>
      <c r="K245" s="18">
        <v>2</v>
      </c>
      <c r="L245" s="18">
        <v>86</v>
      </c>
      <c r="M245" s="7" t="s">
        <v>408</v>
      </c>
    </row>
    <row r="246" spans="1:13" x14ac:dyDescent="0.2">
      <c r="A246" s="8" t="str">
        <f t="shared" si="16"/>
        <v>2025/1末</v>
      </c>
      <c r="B246" s="8" t="str">
        <f t="shared" si="16"/>
        <v>令和7/1末</v>
      </c>
      <c r="C246" s="16">
        <v>244</v>
      </c>
      <c r="D246" s="16">
        <v>254</v>
      </c>
      <c r="E246" s="17" t="s">
        <v>276</v>
      </c>
      <c r="F246" s="16">
        <v>45</v>
      </c>
      <c r="G246" s="16">
        <v>0</v>
      </c>
      <c r="H246" s="16">
        <v>56</v>
      </c>
      <c r="I246" s="16">
        <v>1</v>
      </c>
      <c r="J246" s="16">
        <v>101</v>
      </c>
      <c r="K246" s="16">
        <v>1</v>
      </c>
      <c r="L246" s="16">
        <v>49</v>
      </c>
      <c r="M246" s="9" t="s">
        <v>408</v>
      </c>
    </row>
    <row r="247" spans="1:13" x14ac:dyDescent="0.2">
      <c r="A247" s="10" t="str">
        <f t="shared" si="16"/>
        <v>2025/1末</v>
      </c>
      <c r="B247" s="10" t="str">
        <f t="shared" si="16"/>
        <v>令和7/1末</v>
      </c>
      <c r="C247" s="18">
        <v>245</v>
      </c>
      <c r="D247" s="18">
        <v>255</v>
      </c>
      <c r="E247" s="19" t="s">
        <v>468</v>
      </c>
      <c r="F247" s="18">
        <v>16</v>
      </c>
      <c r="G247" s="18">
        <v>0</v>
      </c>
      <c r="H247" s="18">
        <v>11</v>
      </c>
      <c r="I247" s="18">
        <v>0</v>
      </c>
      <c r="J247" s="18">
        <v>27</v>
      </c>
      <c r="K247" s="18">
        <v>0</v>
      </c>
      <c r="L247" s="18">
        <v>17</v>
      </c>
      <c r="M247" s="7" t="s">
        <v>408</v>
      </c>
    </row>
    <row r="248" spans="1:13" x14ac:dyDescent="0.2">
      <c r="A248" s="8" t="str">
        <f t="shared" si="16"/>
        <v>2025/1末</v>
      </c>
      <c r="B248" s="8" t="str">
        <f t="shared" si="16"/>
        <v>令和7/1末</v>
      </c>
      <c r="C248" s="16">
        <v>246</v>
      </c>
      <c r="D248" s="16">
        <v>256</v>
      </c>
      <c r="E248" s="17" t="s">
        <v>277</v>
      </c>
      <c r="F248" s="16">
        <v>12</v>
      </c>
      <c r="G248" s="16">
        <v>0</v>
      </c>
      <c r="H248" s="16">
        <v>11</v>
      </c>
      <c r="I248" s="16">
        <v>0</v>
      </c>
      <c r="J248" s="16">
        <v>23</v>
      </c>
      <c r="K248" s="16">
        <v>0</v>
      </c>
      <c r="L248" s="16">
        <v>13</v>
      </c>
      <c r="M248" s="9" t="s">
        <v>408</v>
      </c>
    </row>
    <row r="249" spans="1:13" x14ac:dyDescent="0.2">
      <c r="A249" s="10" t="str">
        <f t="shared" si="16"/>
        <v>2025/1末</v>
      </c>
      <c r="B249" s="10" t="str">
        <f t="shared" si="16"/>
        <v>令和7/1末</v>
      </c>
      <c r="C249" s="18">
        <v>247</v>
      </c>
      <c r="D249" s="18">
        <v>257</v>
      </c>
      <c r="E249" s="19" t="s">
        <v>469</v>
      </c>
      <c r="F249" s="18">
        <v>52</v>
      </c>
      <c r="G249" s="18">
        <v>0</v>
      </c>
      <c r="H249" s="18">
        <v>59</v>
      </c>
      <c r="I249" s="18">
        <v>0</v>
      </c>
      <c r="J249" s="18">
        <v>111</v>
      </c>
      <c r="K249" s="18">
        <v>0</v>
      </c>
      <c r="L249" s="18">
        <v>47</v>
      </c>
      <c r="M249" s="7" t="s">
        <v>408</v>
      </c>
    </row>
    <row r="250" spans="1:13" x14ac:dyDescent="0.2">
      <c r="A250" s="8" t="str">
        <f t="shared" si="16"/>
        <v>2025/1末</v>
      </c>
      <c r="B250" s="8" t="str">
        <f t="shared" si="16"/>
        <v>令和7/1末</v>
      </c>
      <c r="C250" s="16">
        <v>248</v>
      </c>
      <c r="D250" s="16">
        <v>258</v>
      </c>
      <c r="E250" s="17" t="s">
        <v>278</v>
      </c>
      <c r="F250" s="16">
        <v>42</v>
      </c>
      <c r="G250" s="16">
        <v>0</v>
      </c>
      <c r="H250" s="16">
        <v>45</v>
      </c>
      <c r="I250" s="16">
        <v>1</v>
      </c>
      <c r="J250" s="16">
        <v>87</v>
      </c>
      <c r="K250" s="16">
        <v>1</v>
      </c>
      <c r="L250" s="16">
        <v>40</v>
      </c>
      <c r="M250" s="9" t="s">
        <v>408</v>
      </c>
    </row>
    <row r="251" spans="1:13" x14ac:dyDescent="0.2">
      <c r="A251" s="10" t="str">
        <f t="shared" si="16"/>
        <v>2025/1末</v>
      </c>
      <c r="B251" s="10" t="str">
        <f t="shared" si="16"/>
        <v>令和7/1末</v>
      </c>
      <c r="C251" s="18">
        <v>249</v>
      </c>
      <c r="D251" s="18">
        <v>259</v>
      </c>
      <c r="E251" s="19" t="s">
        <v>470</v>
      </c>
      <c r="F251" s="18">
        <v>56</v>
      </c>
      <c r="G251" s="18">
        <v>0</v>
      </c>
      <c r="H251" s="18">
        <v>62</v>
      </c>
      <c r="I251" s="18">
        <v>0</v>
      </c>
      <c r="J251" s="18">
        <v>118</v>
      </c>
      <c r="K251" s="18">
        <v>0</v>
      </c>
      <c r="L251" s="18">
        <v>43</v>
      </c>
      <c r="M251" s="7" t="s">
        <v>408</v>
      </c>
    </row>
    <row r="252" spans="1:13" x14ac:dyDescent="0.2">
      <c r="A252" s="8" t="str">
        <f t="shared" si="16"/>
        <v>2025/1末</v>
      </c>
      <c r="B252" s="8" t="str">
        <f t="shared" si="16"/>
        <v>令和7/1末</v>
      </c>
      <c r="C252" s="16">
        <v>250</v>
      </c>
      <c r="D252" s="16">
        <v>270</v>
      </c>
      <c r="E252" s="17" t="s">
        <v>279</v>
      </c>
      <c r="F252" s="16">
        <v>29</v>
      </c>
      <c r="G252" s="16">
        <v>0</v>
      </c>
      <c r="H252" s="16">
        <v>29</v>
      </c>
      <c r="I252" s="16">
        <v>0</v>
      </c>
      <c r="J252" s="16">
        <v>58</v>
      </c>
      <c r="K252" s="16">
        <v>0</v>
      </c>
      <c r="L252" s="16">
        <v>33</v>
      </c>
      <c r="M252" s="9" t="s">
        <v>409</v>
      </c>
    </row>
    <row r="253" spans="1:13" x14ac:dyDescent="0.2">
      <c r="A253" s="10" t="str">
        <f t="shared" si="16"/>
        <v>2025/1末</v>
      </c>
      <c r="B253" s="10" t="str">
        <f t="shared" si="16"/>
        <v>令和7/1末</v>
      </c>
      <c r="C253" s="18">
        <v>251</v>
      </c>
      <c r="D253" s="18">
        <v>271</v>
      </c>
      <c r="E253" s="19" t="s">
        <v>280</v>
      </c>
      <c r="F253" s="18">
        <v>25</v>
      </c>
      <c r="G253" s="18">
        <v>0</v>
      </c>
      <c r="H253" s="18">
        <v>29</v>
      </c>
      <c r="I253" s="18">
        <v>0</v>
      </c>
      <c r="J253" s="18">
        <v>54</v>
      </c>
      <c r="K253" s="18">
        <v>0</v>
      </c>
      <c r="L253" s="18">
        <v>23</v>
      </c>
      <c r="M253" s="7" t="s">
        <v>409</v>
      </c>
    </row>
    <row r="254" spans="1:13" x14ac:dyDescent="0.2">
      <c r="A254" s="8" t="str">
        <f t="shared" si="16"/>
        <v>2025/1末</v>
      </c>
      <c r="B254" s="8" t="str">
        <f t="shared" si="16"/>
        <v>令和7/1末</v>
      </c>
      <c r="C254" s="16">
        <v>252</v>
      </c>
      <c r="D254" s="16">
        <v>272</v>
      </c>
      <c r="E254" s="17" t="s">
        <v>281</v>
      </c>
      <c r="F254" s="16">
        <v>33</v>
      </c>
      <c r="G254" s="16">
        <v>0</v>
      </c>
      <c r="H254" s="16">
        <v>33</v>
      </c>
      <c r="I254" s="16">
        <v>0</v>
      </c>
      <c r="J254" s="16">
        <v>66</v>
      </c>
      <c r="K254" s="16">
        <v>0</v>
      </c>
      <c r="L254" s="16">
        <v>28</v>
      </c>
      <c r="M254" s="9" t="s">
        <v>409</v>
      </c>
    </row>
    <row r="255" spans="1:13" x14ac:dyDescent="0.2">
      <c r="A255" s="10" t="str">
        <f t="shared" si="16"/>
        <v>2025/1末</v>
      </c>
      <c r="B255" s="10" t="str">
        <f t="shared" si="16"/>
        <v>令和7/1末</v>
      </c>
      <c r="C255" s="18">
        <v>253</v>
      </c>
      <c r="D255" s="18">
        <v>273</v>
      </c>
      <c r="E255" s="19" t="s">
        <v>282</v>
      </c>
      <c r="F255" s="18">
        <v>31</v>
      </c>
      <c r="G255" s="18">
        <v>0</v>
      </c>
      <c r="H255" s="18">
        <v>35</v>
      </c>
      <c r="I255" s="18">
        <v>0</v>
      </c>
      <c r="J255" s="18">
        <v>66</v>
      </c>
      <c r="K255" s="18">
        <v>0</v>
      </c>
      <c r="L255" s="18">
        <v>38</v>
      </c>
      <c r="M255" s="7" t="s">
        <v>409</v>
      </c>
    </row>
    <row r="256" spans="1:13" x14ac:dyDescent="0.2">
      <c r="A256" s="8" t="str">
        <f t="shared" si="16"/>
        <v>2025/1末</v>
      </c>
      <c r="B256" s="8" t="str">
        <f t="shared" si="16"/>
        <v>令和7/1末</v>
      </c>
      <c r="C256" s="16">
        <v>254</v>
      </c>
      <c r="D256" s="16">
        <v>274</v>
      </c>
      <c r="E256" s="17" t="s">
        <v>283</v>
      </c>
      <c r="F256" s="16">
        <v>47</v>
      </c>
      <c r="G256" s="16">
        <v>0</v>
      </c>
      <c r="H256" s="16">
        <v>49</v>
      </c>
      <c r="I256" s="16">
        <v>0</v>
      </c>
      <c r="J256" s="16">
        <v>96</v>
      </c>
      <c r="K256" s="16">
        <v>0</v>
      </c>
      <c r="L256" s="16">
        <v>42</v>
      </c>
      <c r="M256" s="9" t="s">
        <v>409</v>
      </c>
    </row>
    <row r="257" spans="1:13" x14ac:dyDescent="0.2">
      <c r="A257" s="10" t="str">
        <f t="shared" si="16"/>
        <v>2025/1末</v>
      </c>
      <c r="B257" s="10" t="str">
        <f t="shared" si="16"/>
        <v>令和7/1末</v>
      </c>
      <c r="C257" s="18">
        <v>255</v>
      </c>
      <c r="D257" s="18">
        <v>275</v>
      </c>
      <c r="E257" s="19" t="s">
        <v>284</v>
      </c>
      <c r="F257" s="18">
        <v>26</v>
      </c>
      <c r="G257" s="18">
        <v>0</v>
      </c>
      <c r="H257" s="18">
        <v>27</v>
      </c>
      <c r="I257" s="18">
        <v>0</v>
      </c>
      <c r="J257" s="18">
        <v>53</v>
      </c>
      <c r="K257" s="18">
        <v>0</v>
      </c>
      <c r="L257" s="18">
        <v>29</v>
      </c>
      <c r="M257" s="7" t="s">
        <v>409</v>
      </c>
    </row>
    <row r="258" spans="1:13" x14ac:dyDescent="0.2">
      <c r="A258" s="8" t="str">
        <f t="shared" si="16"/>
        <v>2025/1末</v>
      </c>
      <c r="B258" s="8" t="str">
        <f t="shared" si="16"/>
        <v>令和7/1末</v>
      </c>
      <c r="C258" s="16">
        <v>256</v>
      </c>
      <c r="D258" s="16">
        <v>276</v>
      </c>
      <c r="E258" s="17" t="s">
        <v>285</v>
      </c>
      <c r="F258" s="16">
        <v>89</v>
      </c>
      <c r="G258" s="16">
        <v>2</v>
      </c>
      <c r="H258" s="16">
        <v>89</v>
      </c>
      <c r="I258" s="16">
        <v>0</v>
      </c>
      <c r="J258" s="16">
        <v>178</v>
      </c>
      <c r="K258" s="16">
        <v>2</v>
      </c>
      <c r="L258" s="16">
        <v>86</v>
      </c>
      <c r="M258" s="9" t="s">
        <v>409</v>
      </c>
    </row>
    <row r="259" spans="1:13" x14ac:dyDescent="0.2">
      <c r="A259" s="10" t="str">
        <f t="shared" si="16"/>
        <v>2025/1末</v>
      </c>
      <c r="B259" s="10" t="str">
        <f t="shared" si="16"/>
        <v>令和7/1末</v>
      </c>
      <c r="C259" s="18">
        <v>257</v>
      </c>
      <c r="D259" s="18">
        <v>277</v>
      </c>
      <c r="E259" s="19" t="s">
        <v>286</v>
      </c>
      <c r="F259" s="18">
        <v>46</v>
      </c>
      <c r="G259" s="18">
        <v>0</v>
      </c>
      <c r="H259" s="18">
        <v>45</v>
      </c>
      <c r="I259" s="18">
        <v>0</v>
      </c>
      <c r="J259" s="18">
        <v>91</v>
      </c>
      <c r="K259" s="18">
        <v>0</v>
      </c>
      <c r="L259" s="18">
        <v>49</v>
      </c>
      <c r="M259" s="7" t="s">
        <v>409</v>
      </c>
    </row>
    <row r="260" spans="1:13" x14ac:dyDescent="0.2">
      <c r="A260" s="8" t="str">
        <f t="shared" si="16"/>
        <v>2025/1末</v>
      </c>
      <c r="B260" s="8" t="str">
        <f t="shared" si="16"/>
        <v>令和7/1末</v>
      </c>
      <c r="C260" s="16">
        <v>258</v>
      </c>
      <c r="D260" s="16">
        <v>278</v>
      </c>
      <c r="E260" s="17" t="s">
        <v>287</v>
      </c>
      <c r="F260" s="16">
        <v>86</v>
      </c>
      <c r="G260" s="16">
        <v>1</v>
      </c>
      <c r="H260" s="16">
        <v>72</v>
      </c>
      <c r="I260" s="16">
        <v>1</v>
      </c>
      <c r="J260" s="16">
        <v>158</v>
      </c>
      <c r="K260" s="16">
        <v>2</v>
      </c>
      <c r="L260" s="16">
        <v>83</v>
      </c>
      <c r="M260" s="9" t="s">
        <v>409</v>
      </c>
    </row>
    <row r="261" spans="1:13" x14ac:dyDescent="0.2">
      <c r="A261" s="10" t="str">
        <f t="shared" ref="A261:B276" si="17">A260</f>
        <v>2025/1末</v>
      </c>
      <c r="B261" s="10" t="str">
        <f t="shared" si="17"/>
        <v>令和7/1末</v>
      </c>
      <c r="C261" s="18">
        <v>259</v>
      </c>
      <c r="D261" s="18">
        <v>280</v>
      </c>
      <c r="E261" s="19" t="s">
        <v>471</v>
      </c>
      <c r="F261" s="18">
        <v>74</v>
      </c>
      <c r="G261" s="18">
        <v>0</v>
      </c>
      <c r="H261" s="18">
        <v>88</v>
      </c>
      <c r="I261" s="18">
        <v>0</v>
      </c>
      <c r="J261" s="18">
        <v>162</v>
      </c>
      <c r="K261" s="18">
        <v>0</v>
      </c>
      <c r="L261" s="18">
        <v>75</v>
      </c>
      <c r="M261" s="7" t="s">
        <v>410</v>
      </c>
    </row>
    <row r="262" spans="1:13" x14ac:dyDescent="0.2">
      <c r="A262" s="8" t="str">
        <f t="shared" si="17"/>
        <v>2025/1末</v>
      </c>
      <c r="B262" s="8" t="str">
        <f t="shared" si="17"/>
        <v>令和7/1末</v>
      </c>
      <c r="C262" s="16">
        <v>260</v>
      </c>
      <c r="D262" s="16">
        <v>281</v>
      </c>
      <c r="E262" s="17" t="s">
        <v>478</v>
      </c>
      <c r="F262" s="16">
        <v>43</v>
      </c>
      <c r="G262" s="16">
        <v>0</v>
      </c>
      <c r="H262" s="16">
        <v>42</v>
      </c>
      <c r="I262" s="16">
        <v>0</v>
      </c>
      <c r="J262" s="16">
        <v>85</v>
      </c>
      <c r="K262" s="16">
        <v>0</v>
      </c>
      <c r="L262" s="16">
        <v>40</v>
      </c>
      <c r="M262" s="9" t="s">
        <v>410</v>
      </c>
    </row>
    <row r="263" spans="1:13" x14ac:dyDescent="0.2">
      <c r="A263" s="10" t="str">
        <f t="shared" si="17"/>
        <v>2025/1末</v>
      </c>
      <c r="B263" s="10" t="str">
        <f t="shared" si="17"/>
        <v>令和7/1末</v>
      </c>
      <c r="C263" s="18">
        <v>261</v>
      </c>
      <c r="D263" s="18">
        <v>282</v>
      </c>
      <c r="E263" s="19" t="s">
        <v>479</v>
      </c>
      <c r="F263" s="18">
        <v>10</v>
      </c>
      <c r="G263" s="18">
        <v>0</v>
      </c>
      <c r="H263" s="18">
        <v>16</v>
      </c>
      <c r="I263" s="18">
        <v>0</v>
      </c>
      <c r="J263" s="18">
        <v>26</v>
      </c>
      <c r="K263" s="18">
        <v>0</v>
      </c>
      <c r="L263" s="18">
        <v>14</v>
      </c>
      <c r="M263" s="7" t="s">
        <v>410</v>
      </c>
    </row>
    <row r="264" spans="1:13" x14ac:dyDescent="0.2">
      <c r="A264" s="8" t="str">
        <f t="shared" si="17"/>
        <v>2025/1末</v>
      </c>
      <c r="B264" s="8" t="str">
        <f t="shared" si="17"/>
        <v>令和7/1末</v>
      </c>
      <c r="C264" s="16">
        <v>262</v>
      </c>
      <c r="D264" s="16">
        <v>283</v>
      </c>
      <c r="E264" s="17" t="s">
        <v>480</v>
      </c>
      <c r="F264" s="16">
        <v>41</v>
      </c>
      <c r="G264" s="16">
        <v>0</v>
      </c>
      <c r="H264" s="16">
        <v>43</v>
      </c>
      <c r="I264" s="16">
        <v>0</v>
      </c>
      <c r="J264" s="16">
        <v>84</v>
      </c>
      <c r="K264" s="16">
        <v>0</v>
      </c>
      <c r="L264" s="16">
        <v>41</v>
      </c>
      <c r="M264" s="9" t="s">
        <v>410</v>
      </c>
    </row>
    <row r="265" spans="1:13" x14ac:dyDescent="0.2">
      <c r="A265" s="10" t="str">
        <f t="shared" si="17"/>
        <v>2025/1末</v>
      </c>
      <c r="B265" s="10" t="str">
        <f t="shared" si="17"/>
        <v>令和7/1末</v>
      </c>
      <c r="C265" s="18">
        <v>263</v>
      </c>
      <c r="D265" s="18">
        <v>284</v>
      </c>
      <c r="E265" s="19" t="s">
        <v>481</v>
      </c>
      <c r="F265" s="18">
        <v>22</v>
      </c>
      <c r="G265" s="18">
        <v>0</v>
      </c>
      <c r="H265" s="18">
        <v>13</v>
      </c>
      <c r="I265" s="18">
        <v>0</v>
      </c>
      <c r="J265" s="18">
        <v>35</v>
      </c>
      <c r="K265" s="18">
        <v>0</v>
      </c>
      <c r="L265" s="18">
        <v>21</v>
      </c>
      <c r="M265" s="7" t="s">
        <v>410</v>
      </c>
    </row>
    <row r="266" spans="1:13" x14ac:dyDescent="0.2">
      <c r="A266" s="8" t="str">
        <f t="shared" si="17"/>
        <v>2025/1末</v>
      </c>
      <c r="B266" s="8" t="str">
        <f t="shared" si="17"/>
        <v>令和7/1末</v>
      </c>
      <c r="C266" s="16">
        <v>264</v>
      </c>
      <c r="D266" s="16">
        <v>285</v>
      </c>
      <c r="E266" s="17" t="s">
        <v>482</v>
      </c>
      <c r="F266" s="16">
        <v>18</v>
      </c>
      <c r="G266" s="16">
        <v>0</v>
      </c>
      <c r="H266" s="16">
        <v>18</v>
      </c>
      <c r="I266" s="16">
        <v>0</v>
      </c>
      <c r="J266" s="16">
        <v>36</v>
      </c>
      <c r="K266" s="16">
        <v>0</v>
      </c>
      <c r="L266" s="16">
        <v>21</v>
      </c>
      <c r="M266" s="9" t="s">
        <v>410</v>
      </c>
    </row>
    <row r="267" spans="1:13" x14ac:dyDescent="0.2">
      <c r="A267" s="10" t="str">
        <f t="shared" si="17"/>
        <v>2025/1末</v>
      </c>
      <c r="B267" s="10" t="str">
        <f t="shared" si="17"/>
        <v>令和7/1末</v>
      </c>
      <c r="C267" s="18">
        <v>265</v>
      </c>
      <c r="D267" s="18">
        <v>286</v>
      </c>
      <c r="E267" s="19" t="s">
        <v>483</v>
      </c>
      <c r="F267" s="18">
        <v>28</v>
      </c>
      <c r="G267" s="18">
        <v>0</v>
      </c>
      <c r="H267" s="18">
        <v>25</v>
      </c>
      <c r="I267" s="18">
        <v>0</v>
      </c>
      <c r="J267" s="18">
        <v>53</v>
      </c>
      <c r="K267" s="18">
        <v>0</v>
      </c>
      <c r="L267" s="18">
        <v>21</v>
      </c>
      <c r="M267" s="7" t="s">
        <v>410</v>
      </c>
    </row>
    <row r="268" spans="1:13" x14ac:dyDescent="0.2">
      <c r="A268" s="8" t="str">
        <f t="shared" si="17"/>
        <v>2025/1末</v>
      </c>
      <c r="B268" s="8" t="str">
        <f t="shared" si="17"/>
        <v>令和7/1末</v>
      </c>
      <c r="C268" s="16">
        <v>266</v>
      </c>
      <c r="D268" s="16">
        <v>287</v>
      </c>
      <c r="E268" s="17" t="s">
        <v>484</v>
      </c>
      <c r="F268" s="16">
        <v>24</v>
      </c>
      <c r="G268" s="16">
        <v>0</v>
      </c>
      <c r="H268" s="16">
        <v>27</v>
      </c>
      <c r="I268" s="16">
        <v>0</v>
      </c>
      <c r="J268" s="16">
        <v>51</v>
      </c>
      <c r="K268" s="16">
        <v>0</v>
      </c>
      <c r="L268" s="16">
        <v>21</v>
      </c>
      <c r="M268" s="9" t="s">
        <v>410</v>
      </c>
    </row>
    <row r="269" spans="1:13" x14ac:dyDescent="0.2">
      <c r="A269" s="10" t="str">
        <f t="shared" si="17"/>
        <v>2025/1末</v>
      </c>
      <c r="B269" s="10" t="str">
        <f t="shared" si="17"/>
        <v>令和7/1末</v>
      </c>
      <c r="C269" s="18">
        <v>267</v>
      </c>
      <c r="D269" s="18">
        <v>288</v>
      </c>
      <c r="E269" s="19" t="s">
        <v>485</v>
      </c>
      <c r="F269" s="18">
        <v>20</v>
      </c>
      <c r="G269" s="18">
        <v>2</v>
      </c>
      <c r="H269" s="18">
        <v>23</v>
      </c>
      <c r="I269" s="18">
        <v>1</v>
      </c>
      <c r="J269" s="18">
        <v>43</v>
      </c>
      <c r="K269" s="18">
        <v>3</v>
      </c>
      <c r="L269" s="18">
        <v>21</v>
      </c>
      <c r="M269" s="7" t="s">
        <v>410</v>
      </c>
    </row>
    <row r="270" spans="1:13" x14ac:dyDescent="0.2">
      <c r="A270" s="8" t="str">
        <f t="shared" si="17"/>
        <v>2025/1末</v>
      </c>
      <c r="B270" s="8" t="str">
        <f t="shared" si="17"/>
        <v>令和7/1末</v>
      </c>
      <c r="C270" s="16">
        <v>268</v>
      </c>
      <c r="D270" s="16">
        <v>289</v>
      </c>
      <c r="E270" s="17" t="s">
        <v>486</v>
      </c>
      <c r="F270" s="16">
        <v>15</v>
      </c>
      <c r="G270" s="16">
        <v>0</v>
      </c>
      <c r="H270" s="16">
        <v>14</v>
      </c>
      <c r="I270" s="16">
        <v>1</v>
      </c>
      <c r="J270" s="16">
        <v>29</v>
      </c>
      <c r="K270" s="16">
        <v>1</v>
      </c>
      <c r="L270" s="16">
        <v>12</v>
      </c>
      <c r="M270" s="9" t="s">
        <v>410</v>
      </c>
    </row>
    <row r="271" spans="1:13" x14ac:dyDescent="0.2">
      <c r="A271" s="10" t="str">
        <f t="shared" si="17"/>
        <v>2025/1末</v>
      </c>
      <c r="B271" s="10" t="str">
        <f t="shared" si="17"/>
        <v>令和7/1末</v>
      </c>
      <c r="C271" s="18">
        <v>269</v>
      </c>
      <c r="D271" s="18">
        <v>290</v>
      </c>
      <c r="E271" s="19" t="s">
        <v>487</v>
      </c>
      <c r="F271" s="18">
        <v>25</v>
      </c>
      <c r="G271" s="18">
        <v>0</v>
      </c>
      <c r="H271" s="18">
        <v>30</v>
      </c>
      <c r="I271" s="18">
        <v>0</v>
      </c>
      <c r="J271" s="18">
        <v>55</v>
      </c>
      <c r="K271" s="18">
        <v>0</v>
      </c>
      <c r="L271" s="18">
        <v>30</v>
      </c>
      <c r="M271" s="7" t="s">
        <v>410</v>
      </c>
    </row>
    <row r="272" spans="1:13" x14ac:dyDescent="0.2">
      <c r="A272" s="8" t="str">
        <f t="shared" si="17"/>
        <v>2025/1末</v>
      </c>
      <c r="B272" s="8" t="str">
        <f t="shared" si="17"/>
        <v>令和7/1末</v>
      </c>
      <c r="C272" s="16">
        <v>270</v>
      </c>
      <c r="D272" s="16">
        <v>291</v>
      </c>
      <c r="E272" s="17" t="s">
        <v>488</v>
      </c>
      <c r="F272" s="16">
        <v>3</v>
      </c>
      <c r="G272" s="16">
        <v>0</v>
      </c>
      <c r="H272" s="16">
        <v>1</v>
      </c>
      <c r="I272" s="16">
        <v>0</v>
      </c>
      <c r="J272" s="16">
        <v>4</v>
      </c>
      <c r="K272" s="16">
        <v>0</v>
      </c>
      <c r="L272" s="16">
        <v>2</v>
      </c>
      <c r="M272" s="9" t="s">
        <v>410</v>
      </c>
    </row>
    <row r="273" spans="1:13" x14ac:dyDescent="0.2">
      <c r="A273" s="10" t="str">
        <f t="shared" si="17"/>
        <v>2025/1末</v>
      </c>
      <c r="B273" s="10" t="str">
        <f t="shared" si="17"/>
        <v>令和7/1末</v>
      </c>
      <c r="C273" s="18">
        <v>271</v>
      </c>
      <c r="D273" s="18">
        <v>292</v>
      </c>
      <c r="E273" s="19" t="s">
        <v>489</v>
      </c>
      <c r="F273" s="18">
        <v>7</v>
      </c>
      <c r="G273" s="18">
        <v>0</v>
      </c>
      <c r="H273" s="18">
        <v>7</v>
      </c>
      <c r="I273" s="18">
        <v>0</v>
      </c>
      <c r="J273" s="18">
        <v>14</v>
      </c>
      <c r="K273" s="18">
        <v>0</v>
      </c>
      <c r="L273" s="18">
        <v>12</v>
      </c>
      <c r="M273" s="7" t="s">
        <v>410</v>
      </c>
    </row>
    <row r="274" spans="1:13" x14ac:dyDescent="0.2">
      <c r="A274" s="8" t="str">
        <f t="shared" si="17"/>
        <v>2025/1末</v>
      </c>
      <c r="B274" s="8" t="str">
        <f t="shared" si="17"/>
        <v>令和7/1末</v>
      </c>
      <c r="C274" s="16">
        <v>272</v>
      </c>
      <c r="D274" s="16">
        <v>293</v>
      </c>
      <c r="E274" s="17" t="s">
        <v>490</v>
      </c>
      <c r="F274" s="16">
        <v>2</v>
      </c>
      <c r="G274" s="16">
        <v>0</v>
      </c>
      <c r="H274" s="16">
        <v>2</v>
      </c>
      <c r="I274" s="16">
        <v>0</v>
      </c>
      <c r="J274" s="16">
        <v>4</v>
      </c>
      <c r="K274" s="16">
        <v>0</v>
      </c>
      <c r="L274" s="16">
        <v>2</v>
      </c>
      <c r="M274" s="9" t="s">
        <v>410</v>
      </c>
    </row>
    <row r="275" spans="1:13" x14ac:dyDescent="0.2">
      <c r="A275" s="10" t="str">
        <f t="shared" si="17"/>
        <v>2025/1末</v>
      </c>
      <c r="B275" s="10" t="str">
        <f t="shared" si="17"/>
        <v>令和7/1末</v>
      </c>
      <c r="C275" s="18">
        <v>273</v>
      </c>
      <c r="D275" s="18">
        <v>294</v>
      </c>
      <c r="E275" s="19" t="s">
        <v>491</v>
      </c>
      <c r="F275" s="18">
        <v>10</v>
      </c>
      <c r="G275" s="18">
        <v>1</v>
      </c>
      <c r="H275" s="18">
        <v>7</v>
      </c>
      <c r="I275" s="18">
        <v>0</v>
      </c>
      <c r="J275" s="18">
        <v>17</v>
      </c>
      <c r="K275" s="18">
        <v>1</v>
      </c>
      <c r="L275" s="18">
        <v>11</v>
      </c>
      <c r="M275" s="7" t="s">
        <v>410</v>
      </c>
    </row>
    <row r="276" spans="1:13" x14ac:dyDescent="0.2">
      <c r="A276" s="8" t="str">
        <f t="shared" si="17"/>
        <v>2025/1末</v>
      </c>
      <c r="B276" s="8" t="str">
        <f t="shared" si="17"/>
        <v>令和7/1末</v>
      </c>
      <c r="C276" s="16">
        <v>274</v>
      </c>
      <c r="D276" s="16">
        <v>295</v>
      </c>
      <c r="E276" s="17" t="s">
        <v>492</v>
      </c>
      <c r="F276" s="16">
        <v>2</v>
      </c>
      <c r="G276" s="16">
        <v>0</v>
      </c>
      <c r="H276" s="16">
        <v>1</v>
      </c>
      <c r="I276" s="16">
        <v>0</v>
      </c>
      <c r="J276" s="16">
        <v>3</v>
      </c>
      <c r="K276" s="16">
        <v>0</v>
      </c>
      <c r="L276" s="16">
        <v>3</v>
      </c>
      <c r="M276" s="9" t="s">
        <v>410</v>
      </c>
    </row>
    <row r="277" spans="1:13" x14ac:dyDescent="0.2">
      <c r="A277" s="10" t="str">
        <f t="shared" ref="A277:B292" si="18">A276</f>
        <v>2025/1末</v>
      </c>
      <c r="B277" s="10" t="str">
        <f t="shared" si="18"/>
        <v>令和7/1末</v>
      </c>
      <c r="C277" s="18">
        <v>275</v>
      </c>
      <c r="D277" s="18">
        <v>296</v>
      </c>
      <c r="E277" s="19" t="s">
        <v>493</v>
      </c>
      <c r="F277" s="18">
        <v>0</v>
      </c>
      <c r="G277" s="18">
        <v>0</v>
      </c>
      <c r="H277" s="18">
        <v>0</v>
      </c>
      <c r="I277" s="18">
        <v>0</v>
      </c>
      <c r="J277" s="18">
        <v>0</v>
      </c>
      <c r="K277" s="18">
        <v>0</v>
      </c>
      <c r="L277" s="18">
        <v>0</v>
      </c>
      <c r="M277" s="7" t="s">
        <v>410</v>
      </c>
    </row>
    <row r="278" spans="1:13" x14ac:dyDescent="0.2">
      <c r="A278" s="8" t="str">
        <f t="shared" si="18"/>
        <v>2025/1末</v>
      </c>
      <c r="B278" s="8" t="str">
        <f t="shared" si="18"/>
        <v>令和7/1末</v>
      </c>
      <c r="C278" s="16">
        <v>276</v>
      </c>
      <c r="D278" s="16">
        <v>297</v>
      </c>
      <c r="E278" s="17" t="s">
        <v>494</v>
      </c>
      <c r="F278" s="16">
        <v>0</v>
      </c>
      <c r="G278" s="16">
        <v>0</v>
      </c>
      <c r="H278" s="16">
        <v>0</v>
      </c>
      <c r="I278" s="16">
        <v>0</v>
      </c>
      <c r="J278" s="16">
        <v>0</v>
      </c>
      <c r="K278" s="16">
        <v>0</v>
      </c>
      <c r="L278" s="16">
        <v>0</v>
      </c>
      <c r="M278" s="9" t="s">
        <v>410</v>
      </c>
    </row>
    <row r="279" spans="1:13" x14ac:dyDescent="0.2">
      <c r="A279" s="10" t="str">
        <f t="shared" si="18"/>
        <v>2025/1末</v>
      </c>
      <c r="B279" s="10" t="str">
        <f t="shared" si="18"/>
        <v>令和7/1末</v>
      </c>
      <c r="C279" s="18">
        <v>277</v>
      </c>
      <c r="D279" s="18">
        <v>298</v>
      </c>
      <c r="E279" s="19" t="s">
        <v>495</v>
      </c>
      <c r="F279" s="18">
        <v>0</v>
      </c>
      <c r="G279" s="18">
        <v>0</v>
      </c>
      <c r="H279" s="18">
        <v>0</v>
      </c>
      <c r="I279" s="18">
        <v>0</v>
      </c>
      <c r="J279" s="18">
        <v>0</v>
      </c>
      <c r="K279" s="18">
        <v>0</v>
      </c>
      <c r="L279" s="18">
        <v>0</v>
      </c>
      <c r="M279" s="7" t="s">
        <v>410</v>
      </c>
    </row>
    <row r="280" spans="1:13" x14ac:dyDescent="0.2">
      <c r="A280" s="8" t="str">
        <f t="shared" si="18"/>
        <v>2025/1末</v>
      </c>
      <c r="B280" s="8" t="str">
        <f t="shared" si="18"/>
        <v>令和7/1末</v>
      </c>
      <c r="C280" s="16">
        <v>278</v>
      </c>
      <c r="D280" s="16">
        <v>299</v>
      </c>
      <c r="E280" s="17" t="s">
        <v>496</v>
      </c>
      <c r="F280" s="16">
        <v>0</v>
      </c>
      <c r="G280" s="16">
        <v>0</v>
      </c>
      <c r="H280" s="16">
        <v>0</v>
      </c>
      <c r="I280" s="16">
        <v>0</v>
      </c>
      <c r="J280" s="16">
        <v>0</v>
      </c>
      <c r="K280" s="16">
        <v>0</v>
      </c>
      <c r="L280" s="16">
        <v>0</v>
      </c>
      <c r="M280" s="9" t="s">
        <v>410</v>
      </c>
    </row>
    <row r="281" spans="1:13" x14ac:dyDescent="0.2">
      <c r="A281" s="10" t="str">
        <f t="shared" si="18"/>
        <v>2025/1末</v>
      </c>
      <c r="B281" s="10" t="str">
        <f t="shared" si="18"/>
        <v>令和7/1末</v>
      </c>
      <c r="C281" s="18">
        <v>279</v>
      </c>
      <c r="D281" s="18">
        <v>300</v>
      </c>
      <c r="E281" s="19" t="s">
        <v>497</v>
      </c>
      <c r="F281" s="18">
        <v>0</v>
      </c>
      <c r="G281" s="18">
        <v>0</v>
      </c>
      <c r="H281" s="18">
        <v>0</v>
      </c>
      <c r="I281" s="18">
        <v>0</v>
      </c>
      <c r="J281" s="18">
        <v>0</v>
      </c>
      <c r="K281" s="18">
        <v>0</v>
      </c>
      <c r="L281" s="18">
        <v>0</v>
      </c>
      <c r="M281" s="7" t="s">
        <v>410</v>
      </c>
    </row>
    <row r="282" spans="1:13" x14ac:dyDescent="0.2">
      <c r="A282" s="8" t="str">
        <f t="shared" si="18"/>
        <v>2025/1末</v>
      </c>
      <c r="B282" s="8" t="str">
        <f t="shared" si="18"/>
        <v>令和7/1末</v>
      </c>
      <c r="C282" s="16">
        <v>280</v>
      </c>
      <c r="D282" s="16">
        <v>301</v>
      </c>
      <c r="E282" s="17" t="s">
        <v>498</v>
      </c>
      <c r="F282" s="16">
        <v>2</v>
      </c>
      <c r="G282" s="16">
        <v>0</v>
      </c>
      <c r="H282" s="16">
        <v>2</v>
      </c>
      <c r="I282" s="16">
        <v>0</v>
      </c>
      <c r="J282" s="16">
        <v>4</v>
      </c>
      <c r="K282" s="16">
        <v>0</v>
      </c>
      <c r="L282" s="16">
        <v>4</v>
      </c>
      <c r="M282" s="9" t="s">
        <v>410</v>
      </c>
    </row>
    <row r="283" spans="1:13" x14ac:dyDescent="0.2">
      <c r="A283" s="10" t="str">
        <f t="shared" si="18"/>
        <v>2025/1末</v>
      </c>
      <c r="B283" s="10" t="str">
        <f t="shared" si="18"/>
        <v>令和7/1末</v>
      </c>
      <c r="C283" s="18">
        <v>281</v>
      </c>
      <c r="D283" s="18">
        <v>302</v>
      </c>
      <c r="E283" s="19" t="s">
        <v>499</v>
      </c>
      <c r="F283" s="18">
        <v>1</v>
      </c>
      <c r="G283" s="18">
        <v>0</v>
      </c>
      <c r="H283" s="18">
        <v>1</v>
      </c>
      <c r="I283" s="18">
        <v>0</v>
      </c>
      <c r="J283" s="18">
        <v>2</v>
      </c>
      <c r="K283" s="18">
        <v>0</v>
      </c>
      <c r="L283" s="18">
        <v>1</v>
      </c>
      <c r="M283" s="7" t="s">
        <v>410</v>
      </c>
    </row>
    <row r="284" spans="1:13" x14ac:dyDescent="0.2">
      <c r="A284" s="8" t="str">
        <f t="shared" si="18"/>
        <v>2025/1末</v>
      </c>
      <c r="B284" s="8" t="str">
        <f t="shared" si="18"/>
        <v>令和7/1末</v>
      </c>
      <c r="C284" s="16">
        <v>282</v>
      </c>
      <c r="D284" s="16">
        <v>303</v>
      </c>
      <c r="E284" s="17" t="s">
        <v>500</v>
      </c>
      <c r="F284" s="16">
        <v>0</v>
      </c>
      <c r="G284" s="16">
        <v>0</v>
      </c>
      <c r="H284" s="16">
        <v>0</v>
      </c>
      <c r="I284" s="16">
        <v>0</v>
      </c>
      <c r="J284" s="16">
        <v>0</v>
      </c>
      <c r="K284" s="16">
        <v>0</v>
      </c>
      <c r="L284" s="16">
        <v>0</v>
      </c>
      <c r="M284" s="9" t="s">
        <v>410</v>
      </c>
    </row>
    <row r="285" spans="1:13" x14ac:dyDescent="0.2">
      <c r="A285" s="10" t="str">
        <f t="shared" si="18"/>
        <v>2025/1末</v>
      </c>
      <c r="B285" s="10" t="str">
        <f t="shared" si="18"/>
        <v>令和7/1末</v>
      </c>
      <c r="C285" s="18">
        <v>283</v>
      </c>
      <c r="D285" s="18">
        <v>400</v>
      </c>
      <c r="E285" s="19" t="s">
        <v>288</v>
      </c>
      <c r="F285" s="18">
        <v>76</v>
      </c>
      <c r="G285" s="18">
        <v>0</v>
      </c>
      <c r="H285" s="18">
        <v>86</v>
      </c>
      <c r="I285" s="18">
        <v>1</v>
      </c>
      <c r="J285" s="18">
        <v>162</v>
      </c>
      <c r="K285" s="18">
        <v>1</v>
      </c>
      <c r="L285" s="18">
        <v>94</v>
      </c>
      <c r="M285" s="7" t="s">
        <v>411</v>
      </c>
    </row>
    <row r="286" spans="1:13" x14ac:dyDescent="0.2">
      <c r="A286" s="8" t="str">
        <f t="shared" si="18"/>
        <v>2025/1末</v>
      </c>
      <c r="B286" s="8" t="str">
        <f t="shared" si="18"/>
        <v>令和7/1末</v>
      </c>
      <c r="C286" s="16">
        <v>284</v>
      </c>
      <c r="D286" s="16">
        <v>401</v>
      </c>
      <c r="E286" s="17" t="s">
        <v>289</v>
      </c>
      <c r="F286" s="16">
        <v>143</v>
      </c>
      <c r="G286" s="16">
        <v>0</v>
      </c>
      <c r="H286" s="16">
        <v>157</v>
      </c>
      <c r="I286" s="16">
        <v>1</v>
      </c>
      <c r="J286" s="16">
        <v>300</v>
      </c>
      <c r="K286" s="16">
        <v>1</v>
      </c>
      <c r="L286" s="16">
        <v>157</v>
      </c>
      <c r="M286" s="9" t="s">
        <v>411</v>
      </c>
    </row>
    <row r="287" spans="1:13" x14ac:dyDescent="0.2">
      <c r="A287" s="10" t="str">
        <f t="shared" si="18"/>
        <v>2025/1末</v>
      </c>
      <c r="B287" s="10" t="str">
        <f t="shared" si="18"/>
        <v>令和7/1末</v>
      </c>
      <c r="C287" s="18">
        <v>285</v>
      </c>
      <c r="D287" s="18">
        <v>402</v>
      </c>
      <c r="E287" s="19" t="s">
        <v>290</v>
      </c>
      <c r="F287" s="18">
        <v>19</v>
      </c>
      <c r="G287" s="18">
        <v>0</v>
      </c>
      <c r="H287" s="18">
        <v>10</v>
      </c>
      <c r="I287" s="18">
        <v>0</v>
      </c>
      <c r="J287" s="18">
        <v>29</v>
      </c>
      <c r="K287" s="18">
        <v>0</v>
      </c>
      <c r="L287" s="18">
        <v>20</v>
      </c>
      <c r="M287" s="7" t="s">
        <v>411</v>
      </c>
    </row>
    <row r="288" spans="1:13" x14ac:dyDescent="0.2">
      <c r="A288" s="8" t="str">
        <f t="shared" si="18"/>
        <v>2025/1末</v>
      </c>
      <c r="B288" s="8" t="str">
        <f t="shared" si="18"/>
        <v>令和7/1末</v>
      </c>
      <c r="C288" s="16">
        <v>286</v>
      </c>
      <c r="D288" s="16">
        <v>403</v>
      </c>
      <c r="E288" s="17" t="s">
        <v>291</v>
      </c>
      <c r="F288" s="16">
        <v>30</v>
      </c>
      <c r="G288" s="16">
        <v>0</v>
      </c>
      <c r="H288" s="16">
        <v>31</v>
      </c>
      <c r="I288" s="16">
        <v>0</v>
      </c>
      <c r="J288" s="16">
        <v>61</v>
      </c>
      <c r="K288" s="16">
        <v>0</v>
      </c>
      <c r="L288" s="16">
        <v>32</v>
      </c>
      <c r="M288" s="9" t="s">
        <v>411</v>
      </c>
    </row>
    <row r="289" spans="1:13" x14ac:dyDescent="0.2">
      <c r="A289" s="10" t="str">
        <f t="shared" si="18"/>
        <v>2025/1末</v>
      </c>
      <c r="B289" s="10" t="str">
        <f t="shared" si="18"/>
        <v>令和7/1末</v>
      </c>
      <c r="C289" s="18">
        <v>287</v>
      </c>
      <c r="D289" s="18">
        <v>404</v>
      </c>
      <c r="E289" s="19" t="s">
        <v>292</v>
      </c>
      <c r="F289" s="18">
        <v>3</v>
      </c>
      <c r="G289" s="18">
        <v>0</v>
      </c>
      <c r="H289" s="18">
        <v>1</v>
      </c>
      <c r="I289" s="18">
        <v>0</v>
      </c>
      <c r="J289" s="18">
        <v>4</v>
      </c>
      <c r="K289" s="18">
        <v>0</v>
      </c>
      <c r="L289" s="18">
        <v>2</v>
      </c>
      <c r="M289" s="7" t="s">
        <v>411</v>
      </c>
    </row>
    <row r="290" spans="1:13" x14ac:dyDescent="0.2">
      <c r="A290" s="8" t="str">
        <f t="shared" si="18"/>
        <v>2025/1末</v>
      </c>
      <c r="B290" s="8" t="str">
        <f t="shared" si="18"/>
        <v>令和7/1末</v>
      </c>
      <c r="C290" s="16">
        <v>288</v>
      </c>
      <c r="D290" s="16">
        <v>405</v>
      </c>
      <c r="E290" s="17" t="s">
        <v>293</v>
      </c>
      <c r="F290" s="16">
        <v>16</v>
      </c>
      <c r="G290" s="16">
        <v>0</v>
      </c>
      <c r="H290" s="16">
        <v>23</v>
      </c>
      <c r="I290" s="16">
        <v>0</v>
      </c>
      <c r="J290" s="16">
        <v>39</v>
      </c>
      <c r="K290" s="16">
        <v>0</v>
      </c>
      <c r="L290" s="16">
        <v>20</v>
      </c>
      <c r="M290" s="9" t="s">
        <v>411</v>
      </c>
    </row>
    <row r="291" spans="1:13" x14ac:dyDescent="0.2">
      <c r="A291" s="10" t="str">
        <f t="shared" si="18"/>
        <v>2025/1末</v>
      </c>
      <c r="B291" s="10" t="str">
        <f t="shared" si="18"/>
        <v>令和7/1末</v>
      </c>
      <c r="C291" s="18">
        <v>289</v>
      </c>
      <c r="D291" s="18">
        <v>406</v>
      </c>
      <c r="E291" s="19" t="s">
        <v>294</v>
      </c>
      <c r="F291" s="18">
        <v>18</v>
      </c>
      <c r="G291" s="18">
        <v>0</v>
      </c>
      <c r="H291" s="18">
        <v>21</v>
      </c>
      <c r="I291" s="18">
        <v>0</v>
      </c>
      <c r="J291" s="18">
        <v>39</v>
      </c>
      <c r="K291" s="18">
        <v>0</v>
      </c>
      <c r="L291" s="18">
        <v>20</v>
      </c>
      <c r="M291" s="7" t="s">
        <v>411</v>
      </c>
    </row>
    <row r="292" spans="1:13" x14ac:dyDescent="0.2">
      <c r="A292" s="8" t="str">
        <f t="shared" si="18"/>
        <v>2025/1末</v>
      </c>
      <c r="B292" s="8" t="str">
        <f t="shared" si="18"/>
        <v>令和7/1末</v>
      </c>
      <c r="C292" s="16">
        <v>290</v>
      </c>
      <c r="D292" s="16">
        <v>407</v>
      </c>
      <c r="E292" s="17" t="s">
        <v>295</v>
      </c>
      <c r="F292" s="16">
        <v>82</v>
      </c>
      <c r="G292" s="16">
        <v>0</v>
      </c>
      <c r="H292" s="16">
        <v>70</v>
      </c>
      <c r="I292" s="16">
        <v>0</v>
      </c>
      <c r="J292" s="16">
        <v>152</v>
      </c>
      <c r="K292" s="16">
        <v>0</v>
      </c>
      <c r="L292" s="16">
        <v>72</v>
      </c>
      <c r="M292" s="9" t="s">
        <v>411</v>
      </c>
    </row>
    <row r="293" spans="1:13" x14ac:dyDescent="0.2">
      <c r="A293" s="10" t="str">
        <f t="shared" ref="A293:B308" si="19">A292</f>
        <v>2025/1末</v>
      </c>
      <c r="B293" s="10" t="str">
        <f t="shared" si="19"/>
        <v>令和7/1末</v>
      </c>
      <c r="C293" s="18">
        <v>291</v>
      </c>
      <c r="D293" s="18">
        <v>408</v>
      </c>
      <c r="E293" s="19" t="s">
        <v>296</v>
      </c>
      <c r="F293" s="18">
        <v>7</v>
      </c>
      <c r="G293" s="18">
        <v>0</v>
      </c>
      <c r="H293" s="18">
        <v>8</v>
      </c>
      <c r="I293" s="18">
        <v>0</v>
      </c>
      <c r="J293" s="18">
        <v>15</v>
      </c>
      <c r="K293" s="18">
        <v>0</v>
      </c>
      <c r="L293" s="18">
        <v>11</v>
      </c>
      <c r="M293" s="7" t="s">
        <v>411</v>
      </c>
    </row>
    <row r="294" spans="1:13" x14ac:dyDescent="0.2">
      <c r="A294" s="8" t="str">
        <f t="shared" si="19"/>
        <v>2025/1末</v>
      </c>
      <c r="B294" s="8" t="str">
        <f t="shared" si="19"/>
        <v>令和7/1末</v>
      </c>
      <c r="C294" s="16">
        <v>292</v>
      </c>
      <c r="D294" s="16">
        <v>409</v>
      </c>
      <c r="E294" s="17" t="s">
        <v>297</v>
      </c>
      <c r="F294" s="16">
        <v>10</v>
      </c>
      <c r="G294" s="16">
        <v>0</v>
      </c>
      <c r="H294" s="16">
        <v>13</v>
      </c>
      <c r="I294" s="16">
        <v>0</v>
      </c>
      <c r="J294" s="16">
        <v>23</v>
      </c>
      <c r="K294" s="16">
        <v>0</v>
      </c>
      <c r="L294" s="16">
        <v>15</v>
      </c>
      <c r="M294" s="9" t="s">
        <v>411</v>
      </c>
    </row>
    <row r="295" spans="1:13" x14ac:dyDescent="0.2">
      <c r="A295" s="10" t="str">
        <f t="shared" si="19"/>
        <v>2025/1末</v>
      </c>
      <c r="B295" s="10" t="str">
        <f t="shared" si="19"/>
        <v>令和7/1末</v>
      </c>
      <c r="C295" s="18">
        <v>293</v>
      </c>
      <c r="D295" s="18">
        <v>410</v>
      </c>
      <c r="E295" s="19" t="s">
        <v>298</v>
      </c>
      <c r="F295" s="18">
        <v>28</v>
      </c>
      <c r="G295" s="18">
        <v>0</v>
      </c>
      <c r="H295" s="18">
        <v>19</v>
      </c>
      <c r="I295" s="18">
        <v>1</v>
      </c>
      <c r="J295" s="18">
        <v>47</v>
      </c>
      <c r="K295" s="18">
        <v>1</v>
      </c>
      <c r="L295" s="18">
        <v>22</v>
      </c>
      <c r="M295" s="7" t="s">
        <v>411</v>
      </c>
    </row>
    <row r="296" spans="1:13" x14ac:dyDescent="0.2">
      <c r="A296" s="8" t="str">
        <f t="shared" si="19"/>
        <v>2025/1末</v>
      </c>
      <c r="B296" s="8" t="str">
        <f t="shared" si="19"/>
        <v>令和7/1末</v>
      </c>
      <c r="C296" s="16">
        <v>294</v>
      </c>
      <c r="D296" s="16">
        <v>411</v>
      </c>
      <c r="E296" s="17" t="s">
        <v>299</v>
      </c>
      <c r="F296" s="16">
        <v>4</v>
      </c>
      <c r="G296" s="16">
        <v>0</v>
      </c>
      <c r="H296" s="16">
        <v>3</v>
      </c>
      <c r="I296" s="16">
        <v>0</v>
      </c>
      <c r="J296" s="16">
        <v>7</v>
      </c>
      <c r="K296" s="16">
        <v>0</v>
      </c>
      <c r="L296" s="16">
        <v>4</v>
      </c>
      <c r="M296" s="9" t="s">
        <v>411</v>
      </c>
    </row>
    <row r="297" spans="1:13" x14ac:dyDescent="0.2">
      <c r="A297" s="10" t="str">
        <f t="shared" si="19"/>
        <v>2025/1末</v>
      </c>
      <c r="B297" s="10" t="str">
        <f t="shared" si="19"/>
        <v>令和7/1末</v>
      </c>
      <c r="C297" s="18">
        <v>295</v>
      </c>
      <c r="D297" s="18">
        <v>412</v>
      </c>
      <c r="E297" s="19" t="s">
        <v>300</v>
      </c>
      <c r="F297" s="18">
        <v>2</v>
      </c>
      <c r="G297" s="18">
        <v>0</v>
      </c>
      <c r="H297" s="18">
        <v>0</v>
      </c>
      <c r="I297" s="18">
        <v>0</v>
      </c>
      <c r="J297" s="18">
        <v>2</v>
      </c>
      <c r="K297" s="18">
        <v>0</v>
      </c>
      <c r="L297" s="18">
        <v>1</v>
      </c>
      <c r="M297" s="7" t="s">
        <v>411</v>
      </c>
    </row>
    <row r="298" spans="1:13" x14ac:dyDescent="0.2">
      <c r="A298" s="8" t="str">
        <f t="shared" si="19"/>
        <v>2025/1末</v>
      </c>
      <c r="B298" s="8" t="str">
        <f t="shared" si="19"/>
        <v>令和7/1末</v>
      </c>
      <c r="C298" s="16">
        <v>296</v>
      </c>
      <c r="D298" s="16">
        <v>413</v>
      </c>
      <c r="E298" s="17" t="s">
        <v>301</v>
      </c>
      <c r="F298" s="16">
        <v>9</v>
      </c>
      <c r="G298" s="16">
        <v>0</v>
      </c>
      <c r="H298" s="16">
        <v>7</v>
      </c>
      <c r="I298" s="16">
        <v>0</v>
      </c>
      <c r="J298" s="16">
        <v>16</v>
      </c>
      <c r="K298" s="16">
        <v>0</v>
      </c>
      <c r="L298" s="16">
        <v>9</v>
      </c>
      <c r="M298" s="9" t="s">
        <v>411</v>
      </c>
    </row>
    <row r="299" spans="1:13" x14ac:dyDescent="0.2">
      <c r="A299" s="10" t="str">
        <f t="shared" si="19"/>
        <v>2025/1末</v>
      </c>
      <c r="B299" s="10" t="str">
        <f t="shared" si="19"/>
        <v>令和7/1末</v>
      </c>
      <c r="C299" s="18">
        <v>297</v>
      </c>
      <c r="D299" s="18">
        <v>414</v>
      </c>
      <c r="E299" s="19" t="s">
        <v>302</v>
      </c>
      <c r="F299" s="18">
        <v>5</v>
      </c>
      <c r="G299" s="18">
        <v>0</v>
      </c>
      <c r="H299" s="18">
        <v>3</v>
      </c>
      <c r="I299" s="18">
        <v>0</v>
      </c>
      <c r="J299" s="18">
        <v>8</v>
      </c>
      <c r="K299" s="18">
        <v>0</v>
      </c>
      <c r="L299" s="18">
        <v>4</v>
      </c>
      <c r="M299" s="7" t="s">
        <v>411</v>
      </c>
    </row>
    <row r="300" spans="1:13" x14ac:dyDescent="0.2">
      <c r="A300" s="8" t="str">
        <f t="shared" si="19"/>
        <v>2025/1末</v>
      </c>
      <c r="B300" s="8" t="str">
        <f t="shared" si="19"/>
        <v>令和7/1末</v>
      </c>
      <c r="C300" s="16">
        <v>298</v>
      </c>
      <c r="D300" s="16">
        <v>415</v>
      </c>
      <c r="E300" s="17" t="s">
        <v>303</v>
      </c>
      <c r="F300" s="16">
        <v>2</v>
      </c>
      <c r="G300" s="16">
        <v>0</v>
      </c>
      <c r="H300" s="16">
        <v>5</v>
      </c>
      <c r="I300" s="16">
        <v>0</v>
      </c>
      <c r="J300" s="16">
        <v>7</v>
      </c>
      <c r="K300" s="16">
        <v>0</v>
      </c>
      <c r="L300" s="16">
        <v>3</v>
      </c>
      <c r="M300" s="9" t="s">
        <v>411</v>
      </c>
    </row>
    <row r="301" spans="1:13" x14ac:dyDescent="0.2">
      <c r="A301" s="10" t="str">
        <f t="shared" si="19"/>
        <v>2025/1末</v>
      </c>
      <c r="B301" s="10" t="str">
        <f t="shared" si="19"/>
        <v>令和7/1末</v>
      </c>
      <c r="C301" s="18">
        <v>299</v>
      </c>
      <c r="D301" s="18">
        <v>416</v>
      </c>
      <c r="E301" s="19" t="s">
        <v>304</v>
      </c>
      <c r="F301" s="18">
        <v>1</v>
      </c>
      <c r="G301" s="18">
        <v>0</v>
      </c>
      <c r="H301" s="18">
        <v>1</v>
      </c>
      <c r="I301" s="18">
        <v>0</v>
      </c>
      <c r="J301" s="18">
        <v>2</v>
      </c>
      <c r="K301" s="18">
        <v>0</v>
      </c>
      <c r="L301" s="18">
        <v>2</v>
      </c>
      <c r="M301" s="7" t="s">
        <v>411</v>
      </c>
    </row>
    <row r="302" spans="1:13" x14ac:dyDescent="0.2">
      <c r="A302" s="8" t="str">
        <f t="shared" si="19"/>
        <v>2025/1末</v>
      </c>
      <c r="B302" s="8" t="str">
        <f t="shared" si="19"/>
        <v>令和7/1末</v>
      </c>
      <c r="C302" s="16">
        <v>300</v>
      </c>
      <c r="D302" s="16">
        <v>417</v>
      </c>
      <c r="E302" s="17" t="s">
        <v>305</v>
      </c>
      <c r="F302" s="16">
        <v>4</v>
      </c>
      <c r="G302" s="16">
        <v>0</v>
      </c>
      <c r="H302" s="16">
        <v>6</v>
      </c>
      <c r="I302" s="16">
        <v>0</v>
      </c>
      <c r="J302" s="16">
        <v>10</v>
      </c>
      <c r="K302" s="16">
        <v>0</v>
      </c>
      <c r="L302" s="16">
        <v>7</v>
      </c>
      <c r="M302" s="9" t="s">
        <v>411</v>
      </c>
    </row>
    <row r="303" spans="1:13" x14ac:dyDescent="0.2">
      <c r="A303" s="10" t="str">
        <f t="shared" si="19"/>
        <v>2025/1末</v>
      </c>
      <c r="B303" s="10" t="str">
        <f t="shared" si="19"/>
        <v>令和7/1末</v>
      </c>
      <c r="C303" s="18">
        <v>301</v>
      </c>
      <c r="D303" s="18">
        <v>418</v>
      </c>
      <c r="E303" s="19" t="s">
        <v>306</v>
      </c>
      <c r="F303" s="18">
        <v>11</v>
      </c>
      <c r="G303" s="18">
        <v>0</v>
      </c>
      <c r="H303" s="18">
        <v>9</v>
      </c>
      <c r="I303" s="18">
        <v>0</v>
      </c>
      <c r="J303" s="18">
        <v>20</v>
      </c>
      <c r="K303" s="18">
        <v>0</v>
      </c>
      <c r="L303" s="18">
        <v>9</v>
      </c>
      <c r="M303" s="7" t="s">
        <v>411</v>
      </c>
    </row>
    <row r="304" spans="1:13" x14ac:dyDescent="0.2">
      <c r="A304" s="8" t="str">
        <f t="shared" si="19"/>
        <v>2025/1末</v>
      </c>
      <c r="B304" s="8" t="str">
        <f t="shared" si="19"/>
        <v>令和7/1末</v>
      </c>
      <c r="C304" s="16">
        <v>302</v>
      </c>
      <c r="D304" s="16">
        <v>419</v>
      </c>
      <c r="E304" s="17" t="s">
        <v>307</v>
      </c>
      <c r="F304" s="16">
        <v>5</v>
      </c>
      <c r="G304" s="16">
        <v>0</v>
      </c>
      <c r="H304" s="16">
        <v>64</v>
      </c>
      <c r="I304" s="16">
        <v>0</v>
      </c>
      <c r="J304" s="16">
        <v>69</v>
      </c>
      <c r="K304" s="16">
        <v>0</v>
      </c>
      <c r="L304" s="16">
        <v>69</v>
      </c>
      <c r="M304" s="9" t="s">
        <v>411</v>
      </c>
    </row>
    <row r="305" spans="1:13" x14ac:dyDescent="0.2">
      <c r="A305" s="10" t="str">
        <f t="shared" si="19"/>
        <v>2025/1末</v>
      </c>
      <c r="B305" s="10" t="str">
        <f t="shared" si="19"/>
        <v>令和7/1末</v>
      </c>
      <c r="C305" s="18">
        <v>303</v>
      </c>
      <c r="D305" s="18">
        <v>500</v>
      </c>
      <c r="E305" s="19" t="s">
        <v>308</v>
      </c>
      <c r="F305" s="18">
        <v>245</v>
      </c>
      <c r="G305" s="18">
        <v>0</v>
      </c>
      <c r="H305" s="18">
        <v>253</v>
      </c>
      <c r="I305" s="18">
        <v>1</v>
      </c>
      <c r="J305" s="18">
        <v>498</v>
      </c>
      <c r="K305" s="18">
        <v>1</v>
      </c>
      <c r="L305" s="18">
        <v>188</v>
      </c>
      <c r="M305" s="7" t="s">
        <v>412</v>
      </c>
    </row>
    <row r="306" spans="1:13" x14ac:dyDescent="0.2">
      <c r="A306" s="8" t="str">
        <f t="shared" si="19"/>
        <v>2025/1末</v>
      </c>
      <c r="B306" s="8" t="str">
        <f t="shared" si="19"/>
        <v>令和7/1末</v>
      </c>
      <c r="C306" s="16">
        <v>304</v>
      </c>
      <c r="D306" s="16">
        <v>501</v>
      </c>
      <c r="E306" s="17" t="s">
        <v>309</v>
      </c>
      <c r="F306" s="16">
        <v>82</v>
      </c>
      <c r="G306" s="16">
        <v>1</v>
      </c>
      <c r="H306" s="16">
        <v>72</v>
      </c>
      <c r="I306" s="16">
        <v>0</v>
      </c>
      <c r="J306" s="16">
        <v>154</v>
      </c>
      <c r="K306" s="16">
        <v>1</v>
      </c>
      <c r="L306" s="16">
        <v>72</v>
      </c>
      <c r="M306" s="9" t="s">
        <v>412</v>
      </c>
    </row>
    <row r="307" spans="1:13" x14ac:dyDescent="0.2">
      <c r="A307" s="10" t="str">
        <f t="shared" si="19"/>
        <v>2025/1末</v>
      </c>
      <c r="B307" s="10" t="str">
        <f t="shared" si="19"/>
        <v>令和7/1末</v>
      </c>
      <c r="C307" s="18">
        <v>305</v>
      </c>
      <c r="D307" s="18">
        <v>502</v>
      </c>
      <c r="E307" s="19" t="s">
        <v>310</v>
      </c>
      <c r="F307" s="18">
        <v>47</v>
      </c>
      <c r="G307" s="18">
        <v>0</v>
      </c>
      <c r="H307" s="18">
        <v>38</v>
      </c>
      <c r="I307" s="18">
        <v>0</v>
      </c>
      <c r="J307" s="18">
        <v>85</v>
      </c>
      <c r="K307" s="18">
        <v>0</v>
      </c>
      <c r="L307" s="18">
        <v>45</v>
      </c>
      <c r="M307" s="7" t="s">
        <v>412</v>
      </c>
    </row>
    <row r="308" spans="1:13" x14ac:dyDescent="0.2">
      <c r="A308" s="8" t="str">
        <f t="shared" si="19"/>
        <v>2025/1末</v>
      </c>
      <c r="B308" s="8" t="str">
        <f t="shared" si="19"/>
        <v>令和7/1末</v>
      </c>
      <c r="C308" s="16">
        <v>306</v>
      </c>
      <c r="D308" s="16">
        <v>503</v>
      </c>
      <c r="E308" s="17" t="s">
        <v>311</v>
      </c>
      <c r="F308" s="16">
        <v>44</v>
      </c>
      <c r="G308" s="16">
        <v>2</v>
      </c>
      <c r="H308" s="16">
        <v>35</v>
      </c>
      <c r="I308" s="16">
        <v>0</v>
      </c>
      <c r="J308" s="16">
        <v>79</v>
      </c>
      <c r="K308" s="16">
        <v>2</v>
      </c>
      <c r="L308" s="16">
        <v>41</v>
      </c>
      <c r="M308" s="9" t="s">
        <v>412</v>
      </c>
    </row>
    <row r="309" spans="1:13" x14ac:dyDescent="0.2">
      <c r="A309" s="10" t="str">
        <f t="shared" ref="A309:B324" si="20">A308</f>
        <v>2025/1末</v>
      </c>
      <c r="B309" s="10" t="str">
        <f t="shared" si="20"/>
        <v>令和7/1末</v>
      </c>
      <c r="C309" s="18">
        <v>307</v>
      </c>
      <c r="D309" s="18">
        <v>504</v>
      </c>
      <c r="E309" s="19" t="s">
        <v>312</v>
      </c>
      <c r="F309" s="18">
        <v>83</v>
      </c>
      <c r="G309" s="18">
        <v>0</v>
      </c>
      <c r="H309" s="18">
        <v>78</v>
      </c>
      <c r="I309" s="18">
        <v>0</v>
      </c>
      <c r="J309" s="18">
        <v>161</v>
      </c>
      <c r="K309" s="18">
        <v>0</v>
      </c>
      <c r="L309" s="18">
        <v>72</v>
      </c>
      <c r="M309" s="7" t="s">
        <v>412</v>
      </c>
    </row>
    <row r="310" spans="1:13" x14ac:dyDescent="0.2">
      <c r="A310" s="8" t="str">
        <f t="shared" si="20"/>
        <v>2025/1末</v>
      </c>
      <c r="B310" s="8" t="str">
        <f t="shared" si="20"/>
        <v>令和7/1末</v>
      </c>
      <c r="C310" s="16">
        <v>308</v>
      </c>
      <c r="D310" s="16">
        <v>505</v>
      </c>
      <c r="E310" s="17" t="s">
        <v>313</v>
      </c>
      <c r="F310" s="16">
        <v>7</v>
      </c>
      <c r="G310" s="16">
        <v>0</v>
      </c>
      <c r="H310" s="16">
        <v>4</v>
      </c>
      <c r="I310" s="16">
        <v>0</v>
      </c>
      <c r="J310" s="16">
        <v>11</v>
      </c>
      <c r="K310" s="16">
        <v>0</v>
      </c>
      <c r="L310" s="16">
        <v>9</v>
      </c>
      <c r="M310" s="9" t="s">
        <v>412</v>
      </c>
    </row>
    <row r="311" spans="1:13" x14ac:dyDescent="0.2">
      <c r="A311" s="10" t="str">
        <f t="shared" si="20"/>
        <v>2025/1末</v>
      </c>
      <c r="B311" s="10" t="str">
        <f t="shared" si="20"/>
        <v>令和7/1末</v>
      </c>
      <c r="C311" s="18">
        <v>309</v>
      </c>
      <c r="D311" s="18">
        <v>506</v>
      </c>
      <c r="E311" s="19" t="s">
        <v>314</v>
      </c>
      <c r="F311" s="18">
        <v>131</v>
      </c>
      <c r="G311" s="18">
        <v>0</v>
      </c>
      <c r="H311" s="18">
        <v>143</v>
      </c>
      <c r="I311" s="18">
        <v>1</v>
      </c>
      <c r="J311" s="18">
        <v>274</v>
      </c>
      <c r="K311" s="18">
        <v>1</v>
      </c>
      <c r="L311" s="18">
        <v>110</v>
      </c>
      <c r="M311" s="7" t="s">
        <v>412</v>
      </c>
    </row>
    <row r="312" spans="1:13" x14ac:dyDescent="0.2">
      <c r="A312" s="8" t="str">
        <f t="shared" si="20"/>
        <v>2025/1末</v>
      </c>
      <c r="B312" s="8" t="str">
        <f t="shared" si="20"/>
        <v>令和7/1末</v>
      </c>
      <c r="C312" s="16">
        <v>310</v>
      </c>
      <c r="D312" s="16">
        <v>507</v>
      </c>
      <c r="E312" s="17" t="s">
        <v>315</v>
      </c>
      <c r="F312" s="16">
        <v>37</v>
      </c>
      <c r="G312" s="16">
        <v>0</v>
      </c>
      <c r="H312" s="16">
        <v>38</v>
      </c>
      <c r="I312" s="16">
        <v>0</v>
      </c>
      <c r="J312" s="16">
        <v>75</v>
      </c>
      <c r="K312" s="16">
        <v>0</v>
      </c>
      <c r="L312" s="16">
        <v>31</v>
      </c>
      <c r="M312" s="9" t="s">
        <v>412</v>
      </c>
    </row>
    <row r="313" spans="1:13" x14ac:dyDescent="0.2">
      <c r="A313" s="10" t="str">
        <f t="shared" si="20"/>
        <v>2025/1末</v>
      </c>
      <c r="B313" s="10" t="str">
        <f t="shared" si="20"/>
        <v>令和7/1末</v>
      </c>
      <c r="C313" s="18">
        <v>311</v>
      </c>
      <c r="D313" s="18">
        <v>508</v>
      </c>
      <c r="E313" s="19" t="s">
        <v>316</v>
      </c>
      <c r="F313" s="18">
        <v>50</v>
      </c>
      <c r="G313" s="18">
        <v>4</v>
      </c>
      <c r="H313" s="18">
        <v>60</v>
      </c>
      <c r="I313" s="18">
        <v>2</v>
      </c>
      <c r="J313" s="18">
        <v>110</v>
      </c>
      <c r="K313" s="18">
        <v>6</v>
      </c>
      <c r="L313" s="18">
        <v>48</v>
      </c>
      <c r="M313" s="7" t="s">
        <v>412</v>
      </c>
    </row>
    <row r="314" spans="1:13" x14ac:dyDescent="0.2">
      <c r="A314" s="8" t="str">
        <f t="shared" si="20"/>
        <v>2025/1末</v>
      </c>
      <c r="B314" s="8" t="str">
        <f t="shared" si="20"/>
        <v>令和7/1末</v>
      </c>
      <c r="C314" s="16">
        <v>312</v>
      </c>
      <c r="D314" s="16">
        <v>509</v>
      </c>
      <c r="E314" s="17" t="s">
        <v>317</v>
      </c>
      <c r="F314" s="16">
        <v>80</v>
      </c>
      <c r="G314" s="16">
        <v>0</v>
      </c>
      <c r="H314" s="16">
        <v>78</v>
      </c>
      <c r="I314" s="16">
        <v>0</v>
      </c>
      <c r="J314" s="16">
        <v>158</v>
      </c>
      <c r="K314" s="16">
        <v>0</v>
      </c>
      <c r="L314" s="16">
        <v>55</v>
      </c>
      <c r="M314" s="9" t="s">
        <v>412</v>
      </c>
    </row>
    <row r="315" spans="1:13" x14ac:dyDescent="0.2">
      <c r="A315" s="10" t="str">
        <f t="shared" si="20"/>
        <v>2025/1末</v>
      </c>
      <c r="B315" s="10" t="str">
        <f t="shared" si="20"/>
        <v>令和7/1末</v>
      </c>
      <c r="C315" s="18">
        <v>313</v>
      </c>
      <c r="D315" s="18">
        <v>510</v>
      </c>
      <c r="E315" s="19" t="s">
        <v>318</v>
      </c>
      <c r="F315" s="18">
        <v>69</v>
      </c>
      <c r="G315" s="18">
        <v>0</v>
      </c>
      <c r="H315" s="18">
        <v>64</v>
      </c>
      <c r="I315" s="18">
        <v>0</v>
      </c>
      <c r="J315" s="18">
        <v>133</v>
      </c>
      <c r="K315" s="18">
        <v>0</v>
      </c>
      <c r="L315" s="18">
        <v>49</v>
      </c>
      <c r="M315" s="7" t="s">
        <v>412</v>
      </c>
    </row>
    <row r="316" spans="1:13" x14ac:dyDescent="0.2">
      <c r="A316" s="8" t="str">
        <f t="shared" si="20"/>
        <v>2025/1末</v>
      </c>
      <c r="B316" s="8" t="str">
        <f t="shared" si="20"/>
        <v>令和7/1末</v>
      </c>
      <c r="C316" s="16">
        <v>314</v>
      </c>
      <c r="D316" s="16">
        <v>511</v>
      </c>
      <c r="E316" s="17" t="s">
        <v>319</v>
      </c>
      <c r="F316" s="16">
        <v>18</v>
      </c>
      <c r="G316" s="16">
        <v>0</v>
      </c>
      <c r="H316" s="16">
        <v>19</v>
      </c>
      <c r="I316" s="16">
        <v>0</v>
      </c>
      <c r="J316" s="16">
        <v>37</v>
      </c>
      <c r="K316" s="16">
        <v>0</v>
      </c>
      <c r="L316" s="16">
        <v>15</v>
      </c>
      <c r="M316" s="9" t="s">
        <v>412</v>
      </c>
    </row>
    <row r="317" spans="1:13" x14ac:dyDescent="0.2">
      <c r="A317" s="10" t="str">
        <f t="shared" si="20"/>
        <v>2025/1末</v>
      </c>
      <c r="B317" s="10" t="str">
        <f t="shared" si="20"/>
        <v>令和7/1末</v>
      </c>
      <c r="C317" s="18">
        <v>315</v>
      </c>
      <c r="D317" s="18">
        <v>512</v>
      </c>
      <c r="E317" s="19" t="s">
        <v>320</v>
      </c>
      <c r="F317" s="18">
        <v>18</v>
      </c>
      <c r="G317" s="18">
        <v>0</v>
      </c>
      <c r="H317" s="18">
        <v>18</v>
      </c>
      <c r="I317" s="18">
        <v>1</v>
      </c>
      <c r="J317" s="18">
        <v>36</v>
      </c>
      <c r="K317" s="18">
        <v>1</v>
      </c>
      <c r="L317" s="18">
        <v>15</v>
      </c>
      <c r="M317" s="7" t="s">
        <v>412</v>
      </c>
    </row>
    <row r="318" spans="1:13" x14ac:dyDescent="0.2">
      <c r="A318" s="8" t="str">
        <f t="shared" si="20"/>
        <v>2025/1末</v>
      </c>
      <c r="B318" s="8" t="str">
        <f t="shared" si="20"/>
        <v>令和7/1末</v>
      </c>
      <c r="C318" s="16">
        <v>316</v>
      </c>
      <c r="D318" s="16">
        <v>513</v>
      </c>
      <c r="E318" s="17" t="s">
        <v>321</v>
      </c>
      <c r="F318" s="16">
        <v>69</v>
      </c>
      <c r="G318" s="16">
        <v>0</v>
      </c>
      <c r="H318" s="16">
        <v>72</v>
      </c>
      <c r="I318" s="16">
        <v>0</v>
      </c>
      <c r="J318" s="16">
        <v>141</v>
      </c>
      <c r="K318" s="16">
        <v>0</v>
      </c>
      <c r="L318" s="16">
        <v>60</v>
      </c>
      <c r="M318" s="9" t="s">
        <v>412</v>
      </c>
    </row>
    <row r="319" spans="1:13" x14ac:dyDescent="0.2">
      <c r="A319" s="10" t="str">
        <f t="shared" si="20"/>
        <v>2025/1末</v>
      </c>
      <c r="B319" s="10" t="str">
        <f t="shared" si="20"/>
        <v>令和7/1末</v>
      </c>
      <c r="C319" s="18">
        <v>317</v>
      </c>
      <c r="D319" s="18">
        <v>514</v>
      </c>
      <c r="E319" s="19" t="s">
        <v>322</v>
      </c>
      <c r="F319" s="18">
        <v>52</v>
      </c>
      <c r="G319" s="18">
        <v>1</v>
      </c>
      <c r="H319" s="18">
        <v>40</v>
      </c>
      <c r="I319" s="18">
        <v>2</v>
      </c>
      <c r="J319" s="18">
        <v>92</v>
      </c>
      <c r="K319" s="18">
        <v>3</v>
      </c>
      <c r="L319" s="18">
        <v>43</v>
      </c>
      <c r="M319" s="7" t="s">
        <v>412</v>
      </c>
    </row>
    <row r="320" spans="1:13" x14ac:dyDescent="0.2">
      <c r="A320" s="8" t="str">
        <f t="shared" si="20"/>
        <v>2025/1末</v>
      </c>
      <c r="B320" s="8" t="str">
        <f t="shared" si="20"/>
        <v>令和7/1末</v>
      </c>
      <c r="C320" s="16">
        <v>318</v>
      </c>
      <c r="D320" s="16">
        <v>515</v>
      </c>
      <c r="E320" s="17" t="s">
        <v>323</v>
      </c>
      <c r="F320" s="16">
        <v>58</v>
      </c>
      <c r="G320" s="16">
        <v>0</v>
      </c>
      <c r="H320" s="16">
        <v>75</v>
      </c>
      <c r="I320" s="16">
        <v>0</v>
      </c>
      <c r="J320" s="16">
        <v>133</v>
      </c>
      <c r="K320" s="16">
        <v>0</v>
      </c>
      <c r="L320" s="16">
        <v>51</v>
      </c>
      <c r="M320" s="9" t="s">
        <v>412</v>
      </c>
    </row>
    <row r="321" spans="1:13" x14ac:dyDescent="0.2">
      <c r="A321" s="10" t="str">
        <f t="shared" si="20"/>
        <v>2025/1末</v>
      </c>
      <c r="B321" s="10" t="str">
        <f t="shared" si="20"/>
        <v>令和7/1末</v>
      </c>
      <c r="C321" s="18">
        <v>319</v>
      </c>
      <c r="D321" s="18">
        <v>516</v>
      </c>
      <c r="E321" s="19" t="s">
        <v>324</v>
      </c>
      <c r="F321" s="18">
        <v>46</v>
      </c>
      <c r="G321" s="18">
        <v>0</v>
      </c>
      <c r="H321" s="18">
        <v>40</v>
      </c>
      <c r="I321" s="18">
        <v>0</v>
      </c>
      <c r="J321" s="18">
        <v>86</v>
      </c>
      <c r="K321" s="18">
        <v>0</v>
      </c>
      <c r="L321" s="18">
        <v>34</v>
      </c>
      <c r="M321" s="7" t="s">
        <v>412</v>
      </c>
    </row>
    <row r="322" spans="1:13" x14ac:dyDescent="0.2">
      <c r="A322" s="8" t="str">
        <f t="shared" si="20"/>
        <v>2025/1末</v>
      </c>
      <c r="B322" s="8" t="str">
        <f t="shared" si="20"/>
        <v>令和7/1末</v>
      </c>
      <c r="C322" s="16">
        <v>320</v>
      </c>
      <c r="D322" s="16">
        <v>517</v>
      </c>
      <c r="E322" s="17" t="s">
        <v>325</v>
      </c>
      <c r="F322" s="16">
        <v>70</v>
      </c>
      <c r="G322" s="16">
        <v>0</v>
      </c>
      <c r="H322" s="16">
        <v>74</v>
      </c>
      <c r="I322" s="16">
        <v>0</v>
      </c>
      <c r="J322" s="16">
        <v>144</v>
      </c>
      <c r="K322" s="16">
        <v>0</v>
      </c>
      <c r="L322" s="16">
        <v>47</v>
      </c>
      <c r="M322" s="9" t="s">
        <v>412</v>
      </c>
    </row>
    <row r="323" spans="1:13" x14ac:dyDescent="0.2">
      <c r="A323" s="10" t="str">
        <f t="shared" si="20"/>
        <v>2025/1末</v>
      </c>
      <c r="B323" s="10" t="str">
        <f t="shared" si="20"/>
        <v>令和7/1末</v>
      </c>
      <c r="C323" s="18">
        <v>321</v>
      </c>
      <c r="D323" s="18">
        <v>518</v>
      </c>
      <c r="E323" s="19" t="s">
        <v>326</v>
      </c>
      <c r="F323" s="18">
        <v>168</v>
      </c>
      <c r="G323" s="18">
        <v>2</v>
      </c>
      <c r="H323" s="18">
        <v>172</v>
      </c>
      <c r="I323" s="18">
        <v>3</v>
      </c>
      <c r="J323" s="18">
        <v>340</v>
      </c>
      <c r="K323" s="18">
        <v>5</v>
      </c>
      <c r="L323" s="18">
        <v>139</v>
      </c>
      <c r="M323" s="7" t="s">
        <v>412</v>
      </c>
    </row>
    <row r="324" spans="1:13" x14ac:dyDescent="0.2">
      <c r="A324" s="8" t="str">
        <f t="shared" si="20"/>
        <v>2025/1末</v>
      </c>
      <c r="B324" s="8" t="str">
        <f t="shared" si="20"/>
        <v>令和7/1末</v>
      </c>
      <c r="C324" s="16">
        <v>322</v>
      </c>
      <c r="D324" s="16">
        <v>519</v>
      </c>
      <c r="E324" s="17" t="s">
        <v>327</v>
      </c>
      <c r="F324" s="16">
        <v>70</v>
      </c>
      <c r="G324" s="16">
        <v>0</v>
      </c>
      <c r="H324" s="16">
        <v>70</v>
      </c>
      <c r="I324" s="16">
        <v>0</v>
      </c>
      <c r="J324" s="16">
        <v>140</v>
      </c>
      <c r="K324" s="16">
        <v>0</v>
      </c>
      <c r="L324" s="16">
        <v>52</v>
      </c>
      <c r="M324" s="9" t="s">
        <v>412</v>
      </c>
    </row>
    <row r="325" spans="1:13" x14ac:dyDescent="0.2">
      <c r="A325" s="10" t="str">
        <f t="shared" ref="A325:B340" si="21">A324</f>
        <v>2025/1末</v>
      </c>
      <c r="B325" s="10" t="str">
        <f t="shared" si="21"/>
        <v>令和7/1末</v>
      </c>
      <c r="C325" s="18">
        <v>323</v>
      </c>
      <c r="D325" s="18">
        <v>520</v>
      </c>
      <c r="E325" s="19" t="s">
        <v>328</v>
      </c>
      <c r="F325" s="18">
        <v>95</v>
      </c>
      <c r="G325" s="18">
        <v>0</v>
      </c>
      <c r="H325" s="18">
        <v>97</v>
      </c>
      <c r="I325" s="18">
        <v>0</v>
      </c>
      <c r="J325" s="18">
        <v>192</v>
      </c>
      <c r="K325" s="18">
        <v>0</v>
      </c>
      <c r="L325" s="18">
        <v>74</v>
      </c>
      <c r="M325" s="7" t="s">
        <v>412</v>
      </c>
    </row>
    <row r="326" spans="1:13" x14ac:dyDescent="0.2">
      <c r="A326" s="8" t="str">
        <f t="shared" si="21"/>
        <v>2025/1末</v>
      </c>
      <c r="B326" s="8" t="str">
        <f t="shared" si="21"/>
        <v>令和7/1末</v>
      </c>
      <c r="C326" s="16">
        <v>324</v>
      </c>
      <c r="D326" s="16">
        <v>521</v>
      </c>
      <c r="E326" s="17" t="s">
        <v>329</v>
      </c>
      <c r="F326" s="16">
        <v>45</v>
      </c>
      <c r="G326" s="16">
        <v>0</v>
      </c>
      <c r="H326" s="16">
        <v>32</v>
      </c>
      <c r="I326" s="16">
        <v>0</v>
      </c>
      <c r="J326" s="16">
        <v>77</v>
      </c>
      <c r="K326" s="16">
        <v>0</v>
      </c>
      <c r="L326" s="16">
        <v>34</v>
      </c>
      <c r="M326" s="9" t="s">
        <v>412</v>
      </c>
    </row>
    <row r="327" spans="1:13" x14ac:dyDescent="0.2">
      <c r="A327" s="10" t="str">
        <f t="shared" si="21"/>
        <v>2025/1末</v>
      </c>
      <c r="B327" s="10" t="str">
        <f t="shared" si="21"/>
        <v>令和7/1末</v>
      </c>
      <c r="C327" s="18">
        <v>325</v>
      </c>
      <c r="D327" s="18">
        <v>522</v>
      </c>
      <c r="E327" s="19" t="s">
        <v>330</v>
      </c>
      <c r="F327" s="18">
        <v>76</v>
      </c>
      <c r="G327" s="18">
        <v>0</v>
      </c>
      <c r="H327" s="18">
        <v>76</v>
      </c>
      <c r="I327" s="18">
        <v>0</v>
      </c>
      <c r="J327" s="18">
        <v>152</v>
      </c>
      <c r="K327" s="18">
        <v>0</v>
      </c>
      <c r="L327" s="18">
        <v>56</v>
      </c>
      <c r="M327" s="7" t="s">
        <v>412</v>
      </c>
    </row>
    <row r="328" spans="1:13" x14ac:dyDescent="0.2">
      <c r="A328" s="8" t="str">
        <f t="shared" si="21"/>
        <v>2025/1末</v>
      </c>
      <c r="B328" s="8" t="str">
        <f t="shared" si="21"/>
        <v>令和7/1末</v>
      </c>
      <c r="C328" s="16">
        <v>326</v>
      </c>
      <c r="D328" s="16">
        <v>523</v>
      </c>
      <c r="E328" s="17" t="s">
        <v>331</v>
      </c>
      <c r="F328" s="16">
        <v>40</v>
      </c>
      <c r="G328" s="16">
        <v>0</v>
      </c>
      <c r="H328" s="16">
        <v>43</v>
      </c>
      <c r="I328" s="16">
        <v>0</v>
      </c>
      <c r="J328" s="16">
        <v>83</v>
      </c>
      <c r="K328" s="16">
        <v>0</v>
      </c>
      <c r="L328" s="16">
        <v>30</v>
      </c>
      <c r="M328" s="9" t="s">
        <v>412</v>
      </c>
    </row>
    <row r="329" spans="1:13" x14ac:dyDescent="0.2">
      <c r="A329" s="10" t="str">
        <f t="shared" si="21"/>
        <v>2025/1末</v>
      </c>
      <c r="B329" s="10" t="str">
        <f t="shared" si="21"/>
        <v>令和7/1末</v>
      </c>
      <c r="C329" s="18">
        <v>327</v>
      </c>
      <c r="D329" s="18">
        <v>524</v>
      </c>
      <c r="E329" s="19" t="s">
        <v>332</v>
      </c>
      <c r="F329" s="18">
        <v>14</v>
      </c>
      <c r="G329" s="18">
        <v>0</v>
      </c>
      <c r="H329" s="18">
        <v>19</v>
      </c>
      <c r="I329" s="18">
        <v>0</v>
      </c>
      <c r="J329" s="18">
        <v>33</v>
      </c>
      <c r="K329" s="18">
        <v>0</v>
      </c>
      <c r="L329" s="18">
        <v>18</v>
      </c>
      <c r="M329" s="7" t="s">
        <v>412</v>
      </c>
    </row>
    <row r="330" spans="1:13" x14ac:dyDescent="0.2">
      <c r="A330" s="8" t="str">
        <f t="shared" si="21"/>
        <v>2025/1末</v>
      </c>
      <c r="B330" s="8" t="str">
        <f t="shared" si="21"/>
        <v>令和7/1末</v>
      </c>
      <c r="C330" s="16">
        <v>328</v>
      </c>
      <c r="D330" s="16">
        <v>525</v>
      </c>
      <c r="E330" s="17" t="s">
        <v>333</v>
      </c>
      <c r="F330" s="16">
        <v>38</v>
      </c>
      <c r="G330" s="16">
        <v>0</v>
      </c>
      <c r="H330" s="16">
        <v>44</v>
      </c>
      <c r="I330" s="16">
        <v>0</v>
      </c>
      <c r="J330" s="16">
        <v>82</v>
      </c>
      <c r="K330" s="16">
        <v>0</v>
      </c>
      <c r="L330" s="16">
        <v>31</v>
      </c>
      <c r="M330" s="9" t="s">
        <v>412</v>
      </c>
    </row>
    <row r="331" spans="1:13" x14ac:dyDescent="0.2">
      <c r="A331" s="10" t="str">
        <f t="shared" si="21"/>
        <v>2025/1末</v>
      </c>
      <c r="B331" s="10" t="str">
        <f t="shared" si="21"/>
        <v>令和7/1末</v>
      </c>
      <c r="C331" s="18">
        <v>329</v>
      </c>
      <c r="D331" s="18">
        <v>526</v>
      </c>
      <c r="E331" s="19" t="s">
        <v>334</v>
      </c>
      <c r="F331" s="18">
        <v>43</v>
      </c>
      <c r="G331" s="18">
        <v>0</v>
      </c>
      <c r="H331" s="18">
        <v>42</v>
      </c>
      <c r="I331" s="18">
        <v>0</v>
      </c>
      <c r="J331" s="18">
        <v>85</v>
      </c>
      <c r="K331" s="18">
        <v>0</v>
      </c>
      <c r="L331" s="18">
        <v>39</v>
      </c>
      <c r="M331" s="7" t="s">
        <v>412</v>
      </c>
    </row>
    <row r="332" spans="1:13" x14ac:dyDescent="0.2">
      <c r="A332" s="8" t="str">
        <f t="shared" si="21"/>
        <v>2025/1末</v>
      </c>
      <c r="B332" s="8" t="str">
        <f t="shared" si="21"/>
        <v>令和7/1末</v>
      </c>
      <c r="C332" s="16">
        <v>330</v>
      </c>
      <c r="D332" s="16">
        <v>527</v>
      </c>
      <c r="E332" s="17" t="s">
        <v>335</v>
      </c>
      <c r="F332" s="16">
        <v>16</v>
      </c>
      <c r="G332" s="16">
        <v>0</v>
      </c>
      <c r="H332" s="16">
        <v>18</v>
      </c>
      <c r="I332" s="16">
        <v>0</v>
      </c>
      <c r="J332" s="16">
        <v>34</v>
      </c>
      <c r="K332" s="16">
        <v>0</v>
      </c>
      <c r="L332" s="16">
        <v>15</v>
      </c>
      <c r="M332" s="9" t="s">
        <v>412</v>
      </c>
    </row>
    <row r="333" spans="1:13" x14ac:dyDescent="0.2">
      <c r="A333" s="10" t="str">
        <f t="shared" si="21"/>
        <v>2025/1末</v>
      </c>
      <c r="B333" s="10" t="str">
        <f t="shared" si="21"/>
        <v>令和7/1末</v>
      </c>
      <c r="C333" s="18">
        <v>331</v>
      </c>
      <c r="D333" s="18">
        <v>528</v>
      </c>
      <c r="E333" s="19" t="s">
        <v>336</v>
      </c>
      <c r="F333" s="18">
        <v>15</v>
      </c>
      <c r="G333" s="18">
        <v>0</v>
      </c>
      <c r="H333" s="18">
        <v>13</v>
      </c>
      <c r="I333" s="18">
        <v>0</v>
      </c>
      <c r="J333" s="18">
        <v>28</v>
      </c>
      <c r="K333" s="18">
        <v>0</v>
      </c>
      <c r="L333" s="18">
        <v>12</v>
      </c>
      <c r="M333" s="7" t="s">
        <v>412</v>
      </c>
    </row>
    <row r="334" spans="1:13" x14ac:dyDescent="0.2">
      <c r="A334" s="8" t="str">
        <f t="shared" si="21"/>
        <v>2025/1末</v>
      </c>
      <c r="B334" s="8" t="str">
        <f t="shared" si="21"/>
        <v>令和7/1末</v>
      </c>
      <c r="C334" s="16">
        <v>332</v>
      </c>
      <c r="D334" s="16">
        <v>529</v>
      </c>
      <c r="E334" s="17" t="s">
        <v>337</v>
      </c>
      <c r="F334" s="16">
        <v>14</v>
      </c>
      <c r="G334" s="16">
        <v>0</v>
      </c>
      <c r="H334" s="16">
        <v>18</v>
      </c>
      <c r="I334" s="16">
        <v>0</v>
      </c>
      <c r="J334" s="16">
        <v>32</v>
      </c>
      <c r="K334" s="16">
        <v>0</v>
      </c>
      <c r="L334" s="16">
        <v>13</v>
      </c>
      <c r="M334" s="9" t="s">
        <v>412</v>
      </c>
    </row>
    <row r="335" spans="1:13" x14ac:dyDescent="0.2">
      <c r="A335" s="10" t="str">
        <f t="shared" si="21"/>
        <v>2025/1末</v>
      </c>
      <c r="B335" s="10" t="str">
        <f t="shared" si="21"/>
        <v>令和7/1末</v>
      </c>
      <c r="C335" s="18">
        <v>333</v>
      </c>
      <c r="D335" s="18">
        <v>530</v>
      </c>
      <c r="E335" s="19" t="s">
        <v>338</v>
      </c>
      <c r="F335" s="18">
        <v>18</v>
      </c>
      <c r="G335" s="18">
        <v>0</v>
      </c>
      <c r="H335" s="18">
        <v>14</v>
      </c>
      <c r="I335" s="18">
        <v>0</v>
      </c>
      <c r="J335" s="18">
        <v>32</v>
      </c>
      <c r="K335" s="18">
        <v>0</v>
      </c>
      <c r="L335" s="18">
        <v>15</v>
      </c>
      <c r="M335" s="7" t="s">
        <v>412</v>
      </c>
    </row>
    <row r="336" spans="1:13" x14ac:dyDescent="0.2">
      <c r="A336" s="8" t="str">
        <f t="shared" si="21"/>
        <v>2025/1末</v>
      </c>
      <c r="B336" s="8" t="str">
        <f t="shared" si="21"/>
        <v>令和7/1末</v>
      </c>
      <c r="C336" s="16">
        <v>334</v>
      </c>
      <c r="D336" s="16">
        <v>531</v>
      </c>
      <c r="E336" s="17" t="s">
        <v>339</v>
      </c>
      <c r="F336" s="16">
        <v>16</v>
      </c>
      <c r="G336" s="16">
        <v>0</v>
      </c>
      <c r="H336" s="16">
        <v>11</v>
      </c>
      <c r="I336" s="16">
        <v>0</v>
      </c>
      <c r="J336" s="16">
        <v>27</v>
      </c>
      <c r="K336" s="16">
        <v>0</v>
      </c>
      <c r="L336" s="16">
        <v>13</v>
      </c>
      <c r="M336" s="9" t="s">
        <v>412</v>
      </c>
    </row>
    <row r="337" spans="1:13" x14ac:dyDescent="0.2">
      <c r="A337" s="10" t="str">
        <f t="shared" si="21"/>
        <v>2025/1末</v>
      </c>
      <c r="B337" s="10" t="str">
        <f t="shared" si="21"/>
        <v>令和7/1末</v>
      </c>
      <c r="C337" s="18">
        <v>335</v>
      </c>
      <c r="D337" s="18">
        <v>532</v>
      </c>
      <c r="E337" s="19" t="s">
        <v>340</v>
      </c>
      <c r="F337" s="18">
        <v>18</v>
      </c>
      <c r="G337" s="18">
        <v>0</v>
      </c>
      <c r="H337" s="18">
        <v>13</v>
      </c>
      <c r="I337" s="18">
        <v>0</v>
      </c>
      <c r="J337" s="18">
        <v>31</v>
      </c>
      <c r="K337" s="18">
        <v>0</v>
      </c>
      <c r="L337" s="18">
        <v>12</v>
      </c>
      <c r="M337" s="7" t="s">
        <v>412</v>
      </c>
    </row>
    <row r="338" spans="1:13" x14ac:dyDescent="0.2">
      <c r="A338" s="8" t="str">
        <f t="shared" si="21"/>
        <v>2025/1末</v>
      </c>
      <c r="B338" s="8" t="str">
        <f t="shared" si="21"/>
        <v>令和7/1末</v>
      </c>
      <c r="C338" s="16">
        <v>336</v>
      </c>
      <c r="D338" s="16">
        <v>533</v>
      </c>
      <c r="E338" s="17" t="s">
        <v>341</v>
      </c>
      <c r="F338" s="16">
        <v>40</v>
      </c>
      <c r="G338" s="16">
        <v>0</v>
      </c>
      <c r="H338" s="16">
        <v>45</v>
      </c>
      <c r="I338" s="16">
        <v>1</v>
      </c>
      <c r="J338" s="16">
        <v>85</v>
      </c>
      <c r="K338" s="16">
        <v>1</v>
      </c>
      <c r="L338" s="16">
        <v>33</v>
      </c>
      <c r="M338" s="9" t="s">
        <v>412</v>
      </c>
    </row>
    <row r="339" spans="1:13" x14ac:dyDescent="0.2">
      <c r="A339" s="10" t="str">
        <f t="shared" si="21"/>
        <v>2025/1末</v>
      </c>
      <c r="B339" s="10" t="str">
        <f t="shared" si="21"/>
        <v>令和7/1末</v>
      </c>
      <c r="C339" s="18">
        <v>337</v>
      </c>
      <c r="D339" s="18">
        <v>534</v>
      </c>
      <c r="E339" s="19" t="s">
        <v>342</v>
      </c>
      <c r="F339" s="18">
        <v>96</v>
      </c>
      <c r="G339" s="18">
        <v>0</v>
      </c>
      <c r="H339" s="18">
        <v>91</v>
      </c>
      <c r="I339" s="18">
        <v>0</v>
      </c>
      <c r="J339" s="18">
        <v>187</v>
      </c>
      <c r="K339" s="18">
        <v>0</v>
      </c>
      <c r="L339" s="18">
        <v>98</v>
      </c>
      <c r="M339" s="7" t="s">
        <v>412</v>
      </c>
    </row>
    <row r="340" spans="1:13" x14ac:dyDescent="0.2">
      <c r="A340" s="8" t="str">
        <f t="shared" si="21"/>
        <v>2025/1末</v>
      </c>
      <c r="B340" s="8" t="str">
        <f t="shared" si="21"/>
        <v>令和7/1末</v>
      </c>
      <c r="C340" s="16">
        <v>338</v>
      </c>
      <c r="D340" s="16">
        <v>535</v>
      </c>
      <c r="E340" s="17" t="s">
        <v>343</v>
      </c>
      <c r="F340" s="16">
        <v>10</v>
      </c>
      <c r="G340" s="16">
        <v>0</v>
      </c>
      <c r="H340" s="16">
        <v>5</v>
      </c>
      <c r="I340" s="16">
        <v>0</v>
      </c>
      <c r="J340" s="16">
        <v>15</v>
      </c>
      <c r="K340" s="16">
        <v>0</v>
      </c>
      <c r="L340" s="16">
        <v>10</v>
      </c>
      <c r="M340" s="9" t="s">
        <v>412</v>
      </c>
    </row>
    <row r="341" spans="1:13" x14ac:dyDescent="0.2">
      <c r="A341" s="10" t="str">
        <f t="shared" ref="A341:B346" si="22">A340</f>
        <v>2025/1末</v>
      </c>
      <c r="B341" s="10" t="str">
        <f t="shared" si="22"/>
        <v>令和7/1末</v>
      </c>
      <c r="C341" s="18">
        <v>339</v>
      </c>
      <c r="D341" s="18">
        <v>536</v>
      </c>
      <c r="E341" s="19" t="s">
        <v>344</v>
      </c>
      <c r="F341" s="18">
        <v>67</v>
      </c>
      <c r="G341" s="18">
        <v>0</v>
      </c>
      <c r="H341" s="18">
        <v>60</v>
      </c>
      <c r="I341" s="18">
        <v>3</v>
      </c>
      <c r="J341" s="18">
        <v>127</v>
      </c>
      <c r="K341" s="18">
        <v>3</v>
      </c>
      <c r="L341" s="18">
        <v>54</v>
      </c>
      <c r="M341" s="7" t="s">
        <v>412</v>
      </c>
    </row>
    <row r="342" spans="1:13" x14ac:dyDescent="0.2">
      <c r="A342" s="8" t="str">
        <f t="shared" si="22"/>
        <v>2025/1末</v>
      </c>
      <c r="B342" s="8" t="str">
        <f t="shared" si="22"/>
        <v>令和7/1末</v>
      </c>
      <c r="C342" s="16">
        <v>340</v>
      </c>
      <c r="D342" s="16">
        <v>537</v>
      </c>
      <c r="E342" s="17" t="s">
        <v>345</v>
      </c>
      <c r="F342" s="16">
        <v>62</v>
      </c>
      <c r="G342" s="16">
        <v>0</v>
      </c>
      <c r="H342" s="16">
        <v>63</v>
      </c>
      <c r="I342" s="16">
        <v>0</v>
      </c>
      <c r="J342" s="16">
        <v>125</v>
      </c>
      <c r="K342" s="16">
        <v>0</v>
      </c>
      <c r="L342" s="16">
        <v>57</v>
      </c>
      <c r="M342" s="9" t="s">
        <v>412</v>
      </c>
    </row>
    <row r="343" spans="1:13" x14ac:dyDescent="0.2">
      <c r="A343" s="10" t="str">
        <f t="shared" si="22"/>
        <v>2025/1末</v>
      </c>
      <c r="B343" s="10" t="str">
        <f t="shared" si="22"/>
        <v>令和7/1末</v>
      </c>
      <c r="C343" s="18">
        <v>341</v>
      </c>
      <c r="D343" s="18">
        <v>538</v>
      </c>
      <c r="E343" s="19" t="s">
        <v>346</v>
      </c>
      <c r="F343" s="18">
        <v>11</v>
      </c>
      <c r="G343" s="18">
        <v>0</v>
      </c>
      <c r="H343" s="18">
        <v>16</v>
      </c>
      <c r="I343" s="18">
        <v>0</v>
      </c>
      <c r="J343" s="18">
        <v>27</v>
      </c>
      <c r="K343" s="18">
        <v>0</v>
      </c>
      <c r="L343" s="18">
        <v>15</v>
      </c>
      <c r="M343" s="7" t="s">
        <v>412</v>
      </c>
    </row>
    <row r="344" spans="1:13" x14ac:dyDescent="0.2">
      <c r="A344" s="8" t="str">
        <f t="shared" si="22"/>
        <v>2025/1末</v>
      </c>
      <c r="B344" s="8" t="str">
        <f t="shared" si="22"/>
        <v>令和7/1末</v>
      </c>
      <c r="C344" s="16">
        <v>342</v>
      </c>
      <c r="D344" s="16">
        <v>539</v>
      </c>
      <c r="E344" s="17" t="s">
        <v>347</v>
      </c>
      <c r="F344" s="16">
        <v>82</v>
      </c>
      <c r="G344" s="16">
        <v>0</v>
      </c>
      <c r="H344" s="16">
        <v>86</v>
      </c>
      <c r="I344" s="16">
        <v>1</v>
      </c>
      <c r="J344" s="16">
        <v>168</v>
      </c>
      <c r="K344" s="16">
        <v>1</v>
      </c>
      <c r="L344" s="16">
        <v>68</v>
      </c>
      <c r="M344" s="9" t="s">
        <v>412</v>
      </c>
    </row>
    <row r="345" spans="1:13" x14ac:dyDescent="0.2">
      <c r="A345" s="10" t="str">
        <f t="shared" si="22"/>
        <v>2025/1末</v>
      </c>
      <c r="B345" s="10" t="str">
        <f t="shared" si="22"/>
        <v>令和7/1末</v>
      </c>
      <c r="C345" s="18">
        <v>343</v>
      </c>
      <c r="D345" s="18">
        <v>540</v>
      </c>
      <c r="E345" s="19" t="s">
        <v>348</v>
      </c>
      <c r="F345" s="18">
        <v>22</v>
      </c>
      <c r="G345" s="18">
        <v>0</v>
      </c>
      <c r="H345" s="18">
        <v>58</v>
      </c>
      <c r="I345" s="18">
        <v>0</v>
      </c>
      <c r="J345" s="18">
        <v>80</v>
      </c>
      <c r="K345" s="18">
        <v>0</v>
      </c>
      <c r="L345" s="18">
        <v>80</v>
      </c>
      <c r="M345" s="7" t="s">
        <v>412</v>
      </c>
    </row>
    <row r="346" spans="1:13" x14ac:dyDescent="0.2">
      <c r="A346" s="11" t="str">
        <f t="shared" si="22"/>
        <v>2025/1末</v>
      </c>
      <c r="B346" s="11" t="str">
        <f t="shared" si="22"/>
        <v>令和7/1末</v>
      </c>
      <c r="C346" s="20">
        <v>344</v>
      </c>
      <c r="D346" s="20">
        <v>541</v>
      </c>
      <c r="E346" s="21" t="s">
        <v>349</v>
      </c>
      <c r="F346" s="20">
        <v>4</v>
      </c>
      <c r="G346" s="20">
        <v>0</v>
      </c>
      <c r="H346" s="20">
        <v>24</v>
      </c>
      <c r="I346" s="20">
        <v>0</v>
      </c>
      <c r="J346" s="20">
        <v>28</v>
      </c>
      <c r="K346" s="20">
        <v>0</v>
      </c>
      <c r="L346" s="20">
        <v>28</v>
      </c>
      <c r="M346" s="5" t="s">
        <v>412</v>
      </c>
    </row>
  </sheetData>
  <sheetProtection algorithmName="SHA-512" hashValue="KcgTTnN972MGn7boS83Y2dxT+unjGjQiQj4bGPIX0o5zYoo9d4ur7hq+iziJjBDb1ryTCAvhsAd6xv8ViLf4Yg==" saltValue="mICWkuW9rMKiPQ+4cdEAQw==" spinCount="100000" sheet="1" objects="1" scenarios="1" autoFilter="0"/>
  <phoneticPr fontId="3"/>
  <pageMargins left="0.7" right="0.7" top="0.75" bottom="0.75" header="0.3" footer="0.3"/>
  <pageSetup paperSize="9" orientation="portrait" r:id="rId1"/>
  <drawing r:id="rId2"/>
  <tableParts count="1">
    <tablePart r:id="rId3"/>
  </tableParts>
  <extLst>
    <ext xmlns:x15="http://schemas.microsoft.com/office/spreadsheetml/2010/11/main" uri="{3A4CF648-6AED-40f4-86FF-DC5316D8AED3}">
      <x14:slicerList xmlns:x14="http://schemas.microsoft.com/office/spreadsheetml/2009/9/main">
        <x14:slicer r:id="rId4"/>
      </x14:slicerList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7"/>
  </sheetPr>
  <dimension ref="A1:R346"/>
  <sheetViews>
    <sheetView workbookViewId="0"/>
  </sheetViews>
  <sheetFormatPr defaultRowHeight="13.2" x14ac:dyDescent="0.2"/>
  <cols>
    <col min="1" max="1" width="10.33203125" bestFit="1" customWidth="1"/>
    <col min="2" max="2" width="11.44140625" bestFit="1" customWidth="1"/>
    <col min="3" max="3" width="5.21875" customWidth="1"/>
    <col min="4" max="4" width="8.77734375" customWidth="1"/>
    <col min="5" max="5" width="18.44140625" customWidth="1"/>
    <col min="6" max="12" width="10.77734375" customWidth="1"/>
    <col min="13" max="13" width="9.77734375" bestFit="1" customWidth="1"/>
    <col min="14" max="14" width="3.44140625" customWidth="1"/>
    <col min="15" max="16" width="17" customWidth="1"/>
    <col min="17" max="17" width="15.21875" bestFit="1" customWidth="1"/>
    <col min="18" max="18" width="11.33203125" bestFit="1" customWidth="1"/>
  </cols>
  <sheetData>
    <row r="1" spans="1:18" x14ac:dyDescent="0.2">
      <c r="A1" s="13" t="s">
        <v>351</v>
      </c>
      <c r="B1" s="13" t="s">
        <v>352</v>
      </c>
      <c r="C1" s="13" t="s">
        <v>14</v>
      </c>
      <c r="D1" s="110" t="s">
        <v>15</v>
      </c>
      <c r="E1" s="110" t="s">
        <v>16</v>
      </c>
      <c r="F1" s="110" t="s">
        <v>17</v>
      </c>
      <c r="G1" s="110" t="s">
        <v>456</v>
      </c>
      <c r="H1" s="110" t="s">
        <v>18</v>
      </c>
      <c r="I1" s="110" t="s">
        <v>457</v>
      </c>
      <c r="J1" s="110" t="s">
        <v>19</v>
      </c>
      <c r="K1" s="110" t="s">
        <v>458</v>
      </c>
      <c r="L1" s="110" t="s">
        <v>20</v>
      </c>
      <c r="M1" s="111" t="s">
        <v>430</v>
      </c>
      <c r="O1" s="124"/>
    </row>
    <row r="2" spans="1:18" ht="16.2" x14ac:dyDescent="0.2">
      <c r="A2" s="24" t="s">
        <v>525</v>
      </c>
      <c r="B2" s="24" t="s">
        <v>526</v>
      </c>
      <c r="C2" s="25" t="s">
        <v>353</v>
      </c>
      <c r="D2" s="25" t="s">
        <v>353</v>
      </c>
      <c r="E2" s="25" t="s">
        <v>353</v>
      </c>
      <c r="F2" s="26">
        <f t="shared" ref="F2:L2" si="0">SUM(F3:F346)</f>
        <v>37585</v>
      </c>
      <c r="G2" s="26">
        <f t="shared" si="0"/>
        <v>365</v>
      </c>
      <c r="H2" s="26">
        <f t="shared" si="0"/>
        <v>38317</v>
      </c>
      <c r="I2" s="26">
        <f t="shared" si="0"/>
        <v>561</v>
      </c>
      <c r="J2" s="26">
        <f t="shared" si="0"/>
        <v>75902</v>
      </c>
      <c r="K2" s="26">
        <f t="shared" si="0"/>
        <v>926</v>
      </c>
      <c r="L2" s="26">
        <f t="shared" si="0"/>
        <v>34548</v>
      </c>
      <c r="M2" s="108" t="s">
        <v>350</v>
      </c>
    </row>
    <row r="3" spans="1:18" x14ac:dyDescent="0.2">
      <c r="A3" s="6" t="str">
        <f>A2</f>
        <v>2025/2末</v>
      </c>
      <c r="B3" s="6" t="str">
        <f>B2</f>
        <v>令和7/2末</v>
      </c>
      <c r="C3" s="14">
        <v>1</v>
      </c>
      <c r="D3" s="14">
        <v>1</v>
      </c>
      <c r="E3" s="15" t="s">
        <v>42</v>
      </c>
      <c r="F3" s="14">
        <v>27</v>
      </c>
      <c r="G3" s="14">
        <v>0</v>
      </c>
      <c r="H3" s="14">
        <v>39</v>
      </c>
      <c r="I3" s="14">
        <v>1</v>
      </c>
      <c r="J3" s="14">
        <v>66</v>
      </c>
      <c r="K3" s="14">
        <v>1</v>
      </c>
      <c r="L3" s="14">
        <v>45</v>
      </c>
      <c r="M3" s="12" t="s">
        <v>396</v>
      </c>
      <c r="O3" s="125"/>
      <c r="P3" s="125"/>
      <c r="Q3" s="125"/>
      <c r="R3" s="125"/>
    </row>
    <row r="4" spans="1:18" x14ac:dyDescent="0.2">
      <c r="A4" s="8" t="str">
        <f>A3</f>
        <v>2025/2末</v>
      </c>
      <c r="B4" s="8" t="str">
        <f>B3</f>
        <v>令和7/2末</v>
      </c>
      <c r="C4" s="16">
        <v>2</v>
      </c>
      <c r="D4" s="16">
        <v>2</v>
      </c>
      <c r="E4" s="17" t="s">
        <v>43</v>
      </c>
      <c r="F4" s="16">
        <v>122</v>
      </c>
      <c r="G4" s="16">
        <v>0</v>
      </c>
      <c r="H4" s="16">
        <v>174</v>
      </c>
      <c r="I4" s="16">
        <v>9</v>
      </c>
      <c r="J4" s="16">
        <v>296</v>
      </c>
      <c r="K4" s="16">
        <v>9</v>
      </c>
      <c r="L4" s="16">
        <v>181</v>
      </c>
      <c r="M4" s="9" t="s">
        <v>396</v>
      </c>
      <c r="Q4" s="1"/>
    </row>
    <row r="5" spans="1:18" x14ac:dyDescent="0.2">
      <c r="A5" s="10" t="str">
        <f t="shared" ref="A5:B20" si="1">A4</f>
        <v>2025/2末</v>
      </c>
      <c r="B5" s="10" t="str">
        <f t="shared" si="1"/>
        <v>令和7/2末</v>
      </c>
      <c r="C5" s="18">
        <v>3</v>
      </c>
      <c r="D5" s="18">
        <v>3</v>
      </c>
      <c r="E5" s="19" t="s">
        <v>44</v>
      </c>
      <c r="F5" s="18">
        <v>143</v>
      </c>
      <c r="G5" s="18">
        <v>4</v>
      </c>
      <c r="H5" s="18">
        <v>141</v>
      </c>
      <c r="I5" s="18">
        <v>5</v>
      </c>
      <c r="J5" s="18">
        <v>284</v>
      </c>
      <c r="K5" s="18">
        <v>9</v>
      </c>
      <c r="L5" s="18">
        <v>132</v>
      </c>
      <c r="M5" s="7" t="s">
        <v>396</v>
      </c>
    </row>
    <row r="6" spans="1:18" x14ac:dyDescent="0.2">
      <c r="A6" s="8" t="str">
        <f t="shared" si="1"/>
        <v>2025/2末</v>
      </c>
      <c r="B6" s="8" t="str">
        <f t="shared" si="1"/>
        <v>令和7/2末</v>
      </c>
      <c r="C6" s="16">
        <v>4</v>
      </c>
      <c r="D6" s="16">
        <v>4</v>
      </c>
      <c r="E6" s="17" t="s">
        <v>45</v>
      </c>
      <c r="F6" s="16">
        <v>246</v>
      </c>
      <c r="G6" s="16">
        <v>0</v>
      </c>
      <c r="H6" s="16">
        <v>245</v>
      </c>
      <c r="I6" s="16">
        <v>4</v>
      </c>
      <c r="J6" s="16">
        <v>491</v>
      </c>
      <c r="K6" s="16">
        <v>4</v>
      </c>
      <c r="L6" s="16">
        <v>241</v>
      </c>
      <c r="M6" s="9" t="s">
        <v>396</v>
      </c>
    </row>
    <row r="7" spans="1:18" x14ac:dyDescent="0.2">
      <c r="A7" s="10" t="str">
        <f t="shared" si="1"/>
        <v>2025/2末</v>
      </c>
      <c r="B7" s="10" t="str">
        <f t="shared" si="1"/>
        <v>令和7/2末</v>
      </c>
      <c r="C7" s="18">
        <v>5</v>
      </c>
      <c r="D7" s="18">
        <v>5</v>
      </c>
      <c r="E7" s="19" t="s">
        <v>46</v>
      </c>
      <c r="F7" s="18">
        <v>154</v>
      </c>
      <c r="G7" s="18">
        <v>3</v>
      </c>
      <c r="H7" s="18">
        <v>155</v>
      </c>
      <c r="I7" s="18">
        <v>1</v>
      </c>
      <c r="J7" s="18">
        <v>309</v>
      </c>
      <c r="K7" s="18">
        <v>4</v>
      </c>
      <c r="L7" s="18">
        <v>132</v>
      </c>
      <c r="M7" s="7" t="s">
        <v>396</v>
      </c>
    </row>
    <row r="8" spans="1:18" x14ac:dyDescent="0.2">
      <c r="A8" s="8" t="str">
        <f t="shared" si="1"/>
        <v>2025/2末</v>
      </c>
      <c r="B8" s="8" t="str">
        <f t="shared" si="1"/>
        <v>令和7/2末</v>
      </c>
      <c r="C8" s="16">
        <v>6</v>
      </c>
      <c r="D8" s="16">
        <v>6</v>
      </c>
      <c r="E8" s="17" t="s">
        <v>47</v>
      </c>
      <c r="F8" s="16">
        <v>245</v>
      </c>
      <c r="G8" s="16">
        <v>0</v>
      </c>
      <c r="H8" s="16">
        <v>259</v>
      </c>
      <c r="I8" s="16">
        <v>3</v>
      </c>
      <c r="J8" s="16">
        <v>504</v>
      </c>
      <c r="K8" s="16">
        <v>3</v>
      </c>
      <c r="L8" s="16">
        <v>231</v>
      </c>
      <c r="M8" s="9" t="s">
        <v>396</v>
      </c>
    </row>
    <row r="9" spans="1:18" x14ac:dyDescent="0.2">
      <c r="A9" s="10" t="str">
        <f t="shared" si="1"/>
        <v>2025/2末</v>
      </c>
      <c r="B9" s="10" t="str">
        <f t="shared" si="1"/>
        <v>令和7/2末</v>
      </c>
      <c r="C9" s="18">
        <v>7</v>
      </c>
      <c r="D9" s="18">
        <v>7</v>
      </c>
      <c r="E9" s="19" t="s">
        <v>48</v>
      </c>
      <c r="F9" s="18">
        <v>142</v>
      </c>
      <c r="G9" s="18">
        <v>0</v>
      </c>
      <c r="H9" s="18">
        <v>149</v>
      </c>
      <c r="I9" s="18">
        <v>0</v>
      </c>
      <c r="J9" s="18">
        <v>291</v>
      </c>
      <c r="K9" s="18">
        <v>0</v>
      </c>
      <c r="L9" s="18">
        <v>125</v>
      </c>
      <c r="M9" s="7" t="s">
        <v>396</v>
      </c>
    </row>
    <row r="10" spans="1:18" x14ac:dyDescent="0.2">
      <c r="A10" s="8" t="str">
        <f t="shared" si="1"/>
        <v>2025/2末</v>
      </c>
      <c r="B10" s="8" t="str">
        <f t="shared" si="1"/>
        <v>令和7/2末</v>
      </c>
      <c r="C10" s="16">
        <v>8</v>
      </c>
      <c r="D10" s="16">
        <v>8</v>
      </c>
      <c r="E10" s="17" t="s">
        <v>49</v>
      </c>
      <c r="F10" s="16">
        <v>163</v>
      </c>
      <c r="G10" s="16">
        <v>2</v>
      </c>
      <c r="H10" s="16">
        <v>181</v>
      </c>
      <c r="I10" s="16">
        <v>7</v>
      </c>
      <c r="J10" s="16">
        <v>344</v>
      </c>
      <c r="K10" s="16">
        <v>9</v>
      </c>
      <c r="L10" s="16">
        <v>164</v>
      </c>
      <c r="M10" s="9" t="s">
        <v>396</v>
      </c>
    </row>
    <row r="11" spans="1:18" x14ac:dyDescent="0.2">
      <c r="A11" s="10" t="str">
        <f t="shared" si="1"/>
        <v>2025/2末</v>
      </c>
      <c r="B11" s="10" t="str">
        <f t="shared" si="1"/>
        <v>令和7/2末</v>
      </c>
      <c r="C11" s="18">
        <v>9</v>
      </c>
      <c r="D11" s="18">
        <v>10</v>
      </c>
      <c r="E11" s="19" t="s">
        <v>50</v>
      </c>
      <c r="F11" s="18">
        <v>35</v>
      </c>
      <c r="G11" s="18">
        <v>0</v>
      </c>
      <c r="H11" s="18">
        <v>38</v>
      </c>
      <c r="I11" s="18">
        <v>0</v>
      </c>
      <c r="J11" s="18">
        <v>73</v>
      </c>
      <c r="K11" s="18">
        <v>0</v>
      </c>
      <c r="L11" s="18">
        <v>44</v>
      </c>
      <c r="M11" s="7" t="s">
        <v>396</v>
      </c>
    </row>
    <row r="12" spans="1:18" x14ac:dyDescent="0.2">
      <c r="A12" s="8" t="str">
        <f t="shared" si="1"/>
        <v>2025/2末</v>
      </c>
      <c r="B12" s="8" t="str">
        <f t="shared" si="1"/>
        <v>令和7/2末</v>
      </c>
      <c r="C12" s="16">
        <v>10</v>
      </c>
      <c r="D12" s="16">
        <v>11</v>
      </c>
      <c r="E12" s="17" t="s">
        <v>51</v>
      </c>
      <c r="F12" s="16">
        <v>151</v>
      </c>
      <c r="G12" s="16">
        <v>0</v>
      </c>
      <c r="H12" s="16">
        <v>185</v>
      </c>
      <c r="I12" s="16">
        <v>5</v>
      </c>
      <c r="J12" s="16">
        <v>336</v>
      </c>
      <c r="K12" s="16">
        <v>5</v>
      </c>
      <c r="L12" s="16">
        <v>163</v>
      </c>
      <c r="M12" s="9" t="s">
        <v>396</v>
      </c>
    </row>
    <row r="13" spans="1:18" x14ac:dyDescent="0.2">
      <c r="A13" s="10" t="str">
        <f t="shared" si="1"/>
        <v>2025/2末</v>
      </c>
      <c r="B13" s="10" t="str">
        <f t="shared" si="1"/>
        <v>令和7/2末</v>
      </c>
      <c r="C13" s="18">
        <v>11</v>
      </c>
      <c r="D13" s="18">
        <v>12</v>
      </c>
      <c r="E13" s="19" t="s">
        <v>52</v>
      </c>
      <c r="F13" s="18">
        <v>115</v>
      </c>
      <c r="G13" s="18">
        <v>1</v>
      </c>
      <c r="H13" s="18">
        <v>135</v>
      </c>
      <c r="I13" s="18">
        <v>5</v>
      </c>
      <c r="J13" s="18">
        <v>250</v>
      </c>
      <c r="K13" s="18">
        <v>6</v>
      </c>
      <c r="L13" s="18">
        <v>129</v>
      </c>
      <c r="M13" s="7" t="s">
        <v>396</v>
      </c>
    </row>
    <row r="14" spans="1:18" x14ac:dyDescent="0.2">
      <c r="A14" s="8" t="str">
        <f t="shared" si="1"/>
        <v>2025/2末</v>
      </c>
      <c r="B14" s="8" t="str">
        <f t="shared" si="1"/>
        <v>令和7/2末</v>
      </c>
      <c r="C14" s="16">
        <v>12</v>
      </c>
      <c r="D14" s="16">
        <v>13</v>
      </c>
      <c r="E14" s="17" t="s">
        <v>53</v>
      </c>
      <c r="F14" s="16">
        <v>169</v>
      </c>
      <c r="G14" s="16">
        <v>0</v>
      </c>
      <c r="H14" s="16">
        <v>209</v>
      </c>
      <c r="I14" s="16">
        <v>1</v>
      </c>
      <c r="J14" s="16">
        <v>378</v>
      </c>
      <c r="K14" s="16">
        <v>1</v>
      </c>
      <c r="L14" s="16">
        <v>188</v>
      </c>
      <c r="M14" s="9" t="s">
        <v>396</v>
      </c>
    </row>
    <row r="15" spans="1:18" x14ac:dyDescent="0.2">
      <c r="A15" s="10" t="str">
        <f t="shared" si="1"/>
        <v>2025/2末</v>
      </c>
      <c r="B15" s="10" t="str">
        <f t="shared" si="1"/>
        <v>令和7/2末</v>
      </c>
      <c r="C15" s="18">
        <v>13</v>
      </c>
      <c r="D15" s="18">
        <v>14</v>
      </c>
      <c r="E15" s="19" t="s">
        <v>54</v>
      </c>
      <c r="F15" s="18">
        <v>85</v>
      </c>
      <c r="G15" s="18">
        <v>3</v>
      </c>
      <c r="H15" s="18">
        <v>102</v>
      </c>
      <c r="I15" s="18">
        <v>6</v>
      </c>
      <c r="J15" s="18">
        <v>187</v>
      </c>
      <c r="K15" s="18">
        <v>9</v>
      </c>
      <c r="L15" s="18">
        <v>102</v>
      </c>
      <c r="M15" s="7" t="s">
        <v>396</v>
      </c>
    </row>
    <row r="16" spans="1:18" x14ac:dyDescent="0.2">
      <c r="A16" s="8" t="str">
        <f t="shared" si="1"/>
        <v>2025/2末</v>
      </c>
      <c r="B16" s="8" t="str">
        <f t="shared" si="1"/>
        <v>令和7/2末</v>
      </c>
      <c r="C16" s="16">
        <v>14</v>
      </c>
      <c r="D16" s="16">
        <v>15</v>
      </c>
      <c r="E16" s="17" t="s">
        <v>55</v>
      </c>
      <c r="F16" s="16">
        <v>176</v>
      </c>
      <c r="G16" s="16">
        <v>0</v>
      </c>
      <c r="H16" s="16">
        <v>194</v>
      </c>
      <c r="I16" s="16">
        <v>2</v>
      </c>
      <c r="J16" s="16">
        <v>370</v>
      </c>
      <c r="K16" s="16">
        <v>2</v>
      </c>
      <c r="L16" s="16">
        <v>181</v>
      </c>
      <c r="M16" s="9" t="s">
        <v>396</v>
      </c>
    </row>
    <row r="17" spans="1:13" x14ac:dyDescent="0.2">
      <c r="A17" s="10" t="str">
        <f t="shared" si="1"/>
        <v>2025/2末</v>
      </c>
      <c r="B17" s="10" t="str">
        <f t="shared" si="1"/>
        <v>令和7/2末</v>
      </c>
      <c r="C17" s="18">
        <v>15</v>
      </c>
      <c r="D17" s="18">
        <v>16</v>
      </c>
      <c r="E17" s="19" t="s">
        <v>56</v>
      </c>
      <c r="F17" s="18">
        <v>64</v>
      </c>
      <c r="G17" s="18">
        <v>0</v>
      </c>
      <c r="H17" s="18">
        <v>72</v>
      </c>
      <c r="I17" s="18">
        <v>0</v>
      </c>
      <c r="J17" s="18">
        <v>136</v>
      </c>
      <c r="K17" s="18">
        <v>0</v>
      </c>
      <c r="L17" s="18">
        <v>63</v>
      </c>
      <c r="M17" s="7" t="s">
        <v>396</v>
      </c>
    </row>
    <row r="18" spans="1:13" x14ac:dyDescent="0.2">
      <c r="A18" s="8" t="str">
        <f t="shared" si="1"/>
        <v>2025/2末</v>
      </c>
      <c r="B18" s="8" t="str">
        <f t="shared" si="1"/>
        <v>令和7/2末</v>
      </c>
      <c r="C18" s="16">
        <v>16</v>
      </c>
      <c r="D18" s="16">
        <v>17</v>
      </c>
      <c r="E18" s="17" t="s">
        <v>57</v>
      </c>
      <c r="F18" s="16">
        <v>179</v>
      </c>
      <c r="G18" s="16">
        <v>0</v>
      </c>
      <c r="H18" s="16">
        <v>192</v>
      </c>
      <c r="I18" s="16">
        <v>1</v>
      </c>
      <c r="J18" s="16">
        <v>371</v>
      </c>
      <c r="K18" s="16">
        <v>1</v>
      </c>
      <c r="L18" s="16">
        <v>175</v>
      </c>
      <c r="M18" s="9" t="s">
        <v>396</v>
      </c>
    </row>
    <row r="19" spans="1:13" x14ac:dyDescent="0.2">
      <c r="A19" s="10" t="str">
        <f t="shared" si="1"/>
        <v>2025/2末</v>
      </c>
      <c r="B19" s="10" t="str">
        <f t="shared" si="1"/>
        <v>令和7/2末</v>
      </c>
      <c r="C19" s="18">
        <v>17</v>
      </c>
      <c r="D19" s="18">
        <v>18</v>
      </c>
      <c r="E19" s="19" t="s">
        <v>58</v>
      </c>
      <c r="F19" s="18">
        <v>217</v>
      </c>
      <c r="G19" s="18">
        <v>0</v>
      </c>
      <c r="H19" s="18">
        <v>240</v>
      </c>
      <c r="I19" s="18">
        <v>2</v>
      </c>
      <c r="J19" s="18">
        <v>457</v>
      </c>
      <c r="K19" s="18">
        <v>2</v>
      </c>
      <c r="L19" s="18">
        <v>210</v>
      </c>
      <c r="M19" s="7" t="s">
        <v>396</v>
      </c>
    </row>
    <row r="20" spans="1:13" x14ac:dyDescent="0.2">
      <c r="A20" s="8" t="str">
        <f t="shared" si="1"/>
        <v>2025/2末</v>
      </c>
      <c r="B20" s="8" t="str">
        <f t="shared" si="1"/>
        <v>令和7/2末</v>
      </c>
      <c r="C20" s="16">
        <v>18</v>
      </c>
      <c r="D20" s="16">
        <v>19</v>
      </c>
      <c r="E20" s="17" t="s">
        <v>59</v>
      </c>
      <c r="F20" s="16">
        <v>156</v>
      </c>
      <c r="G20" s="16">
        <v>0</v>
      </c>
      <c r="H20" s="16">
        <v>183</v>
      </c>
      <c r="I20" s="16">
        <v>2</v>
      </c>
      <c r="J20" s="16">
        <v>339</v>
      </c>
      <c r="K20" s="16">
        <v>2</v>
      </c>
      <c r="L20" s="16">
        <v>143</v>
      </c>
      <c r="M20" s="9" t="s">
        <v>396</v>
      </c>
    </row>
    <row r="21" spans="1:13" x14ac:dyDescent="0.2">
      <c r="A21" s="10" t="str">
        <f t="shared" ref="A21:B36" si="2">A20</f>
        <v>2025/2末</v>
      </c>
      <c r="B21" s="10" t="str">
        <f t="shared" si="2"/>
        <v>令和7/2末</v>
      </c>
      <c r="C21" s="18">
        <v>19</v>
      </c>
      <c r="D21" s="18">
        <v>103</v>
      </c>
      <c r="E21" s="19" t="s">
        <v>60</v>
      </c>
      <c r="F21" s="18">
        <v>194</v>
      </c>
      <c r="G21" s="18">
        <v>7</v>
      </c>
      <c r="H21" s="18">
        <v>210</v>
      </c>
      <c r="I21" s="18">
        <v>4</v>
      </c>
      <c r="J21" s="18">
        <v>404</v>
      </c>
      <c r="K21" s="18">
        <v>11</v>
      </c>
      <c r="L21" s="18">
        <v>172</v>
      </c>
      <c r="M21" s="7" t="s">
        <v>396</v>
      </c>
    </row>
    <row r="22" spans="1:13" x14ac:dyDescent="0.2">
      <c r="A22" s="8" t="str">
        <f t="shared" si="2"/>
        <v>2025/2末</v>
      </c>
      <c r="B22" s="8" t="str">
        <f t="shared" si="2"/>
        <v>令和7/2末</v>
      </c>
      <c r="C22" s="16">
        <v>20</v>
      </c>
      <c r="D22" s="16">
        <v>104</v>
      </c>
      <c r="E22" s="17" t="s">
        <v>61</v>
      </c>
      <c r="F22" s="16">
        <v>43</v>
      </c>
      <c r="G22" s="16">
        <v>0</v>
      </c>
      <c r="H22" s="16">
        <v>60</v>
      </c>
      <c r="I22" s="16">
        <v>1</v>
      </c>
      <c r="J22" s="16">
        <v>103</v>
      </c>
      <c r="K22" s="16">
        <v>1</v>
      </c>
      <c r="L22" s="16">
        <v>53</v>
      </c>
      <c r="M22" s="9" t="s">
        <v>396</v>
      </c>
    </row>
    <row r="23" spans="1:13" x14ac:dyDescent="0.2">
      <c r="A23" s="10" t="str">
        <f t="shared" si="2"/>
        <v>2025/2末</v>
      </c>
      <c r="B23" s="10" t="str">
        <f t="shared" si="2"/>
        <v>令和7/2末</v>
      </c>
      <c r="C23" s="18">
        <v>21</v>
      </c>
      <c r="D23" s="18">
        <v>105</v>
      </c>
      <c r="E23" s="19" t="s">
        <v>62</v>
      </c>
      <c r="F23" s="18">
        <v>24</v>
      </c>
      <c r="G23" s="18">
        <v>0</v>
      </c>
      <c r="H23" s="18">
        <v>21</v>
      </c>
      <c r="I23" s="18">
        <v>0</v>
      </c>
      <c r="J23" s="18">
        <v>45</v>
      </c>
      <c r="K23" s="18">
        <v>0</v>
      </c>
      <c r="L23" s="18">
        <v>18</v>
      </c>
      <c r="M23" s="7" t="s">
        <v>396</v>
      </c>
    </row>
    <row r="24" spans="1:13" x14ac:dyDescent="0.2">
      <c r="A24" s="8" t="str">
        <f t="shared" si="2"/>
        <v>2025/2末</v>
      </c>
      <c r="B24" s="8" t="str">
        <f t="shared" si="2"/>
        <v>令和7/2末</v>
      </c>
      <c r="C24" s="16">
        <v>22</v>
      </c>
      <c r="D24" s="16">
        <v>20</v>
      </c>
      <c r="E24" s="17" t="s">
        <v>63</v>
      </c>
      <c r="F24" s="16">
        <v>38</v>
      </c>
      <c r="G24" s="16">
        <v>0</v>
      </c>
      <c r="H24" s="16">
        <v>34</v>
      </c>
      <c r="I24" s="16">
        <v>0</v>
      </c>
      <c r="J24" s="16">
        <v>72</v>
      </c>
      <c r="K24" s="16">
        <v>0</v>
      </c>
      <c r="L24" s="16">
        <v>28</v>
      </c>
      <c r="M24" s="9" t="s">
        <v>396</v>
      </c>
    </row>
    <row r="25" spans="1:13" x14ac:dyDescent="0.2">
      <c r="A25" s="10" t="str">
        <f t="shared" si="2"/>
        <v>2025/2末</v>
      </c>
      <c r="B25" s="10" t="str">
        <f t="shared" si="2"/>
        <v>令和7/2末</v>
      </c>
      <c r="C25" s="18">
        <v>23</v>
      </c>
      <c r="D25" s="18">
        <v>21</v>
      </c>
      <c r="E25" s="19" t="s">
        <v>64</v>
      </c>
      <c r="F25" s="18">
        <v>159</v>
      </c>
      <c r="G25" s="18">
        <v>0</v>
      </c>
      <c r="H25" s="18">
        <v>172</v>
      </c>
      <c r="I25" s="18">
        <v>13</v>
      </c>
      <c r="J25" s="18">
        <v>331</v>
      </c>
      <c r="K25" s="18">
        <v>13</v>
      </c>
      <c r="L25" s="18">
        <v>165</v>
      </c>
      <c r="M25" s="7" t="s">
        <v>396</v>
      </c>
    </row>
    <row r="26" spans="1:13" x14ac:dyDescent="0.2">
      <c r="A26" s="8" t="str">
        <f t="shared" si="2"/>
        <v>2025/2末</v>
      </c>
      <c r="B26" s="8" t="str">
        <f t="shared" si="2"/>
        <v>令和7/2末</v>
      </c>
      <c r="C26" s="16">
        <v>24</v>
      </c>
      <c r="D26" s="16">
        <v>22</v>
      </c>
      <c r="E26" s="17" t="s">
        <v>65</v>
      </c>
      <c r="F26" s="16">
        <v>220</v>
      </c>
      <c r="G26" s="16">
        <v>1</v>
      </c>
      <c r="H26" s="16">
        <v>271</v>
      </c>
      <c r="I26" s="16">
        <v>6</v>
      </c>
      <c r="J26" s="16">
        <v>491</v>
      </c>
      <c r="K26" s="16">
        <v>7</v>
      </c>
      <c r="L26" s="16">
        <v>251</v>
      </c>
      <c r="M26" s="9" t="s">
        <v>396</v>
      </c>
    </row>
    <row r="27" spans="1:13" x14ac:dyDescent="0.2">
      <c r="A27" s="10" t="str">
        <f t="shared" si="2"/>
        <v>2025/2末</v>
      </c>
      <c r="B27" s="10" t="str">
        <f t="shared" si="2"/>
        <v>令和7/2末</v>
      </c>
      <c r="C27" s="18">
        <v>25</v>
      </c>
      <c r="D27" s="18">
        <v>23</v>
      </c>
      <c r="E27" s="19" t="s">
        <v>66</v>
      </c>
      <c r="F27" s="18">
        <v>216</v>
      </c>
      <c r="G27" s="18">
        <v>2</v>
      </c>
      <c r="H27" s="18">
        <v>220</v>
      </c>
      <c r="I27" s="18">
        <v>5</v>
      </c>
      <c r="J27" s="18">
        <v>436</v>
      </c>
      <c r="K27" s="18">
        <v>7</v>
      </c>
      <c r="L27" s="18">
        <v>194</v>
      </c>
      <c r="M27" s="7" t="s">
        <v>396</v>
      </c>
    </row>
    <row r="28" spans="1:13" x14ac:dyDescent="0.2">
      <c r="A28" s="8" t="str">
        <f t="shared" si="2"/>
        <v>2025/2末</v>
      </c>
      <c r="B28" s="8" t="str">
        <f t="shared" si="2"/>
        <v>令和7/2末</v>
      </c>
      <c r="C28" s="16">
        <v>26</v>
      </c>
      <c r="D28" s="16">
        <v>24</v>
      </c>
      <c r="E28" s="17" t="s">
        <v>67</v>
      </c>
      <c r="F28" s="16">
        <v>312</v>
      </c>
      <c r="G28" s="16">
        <v>4</v>
      </c>
      <c r="H28" s="16">
        <v>392</v>
      </c>
      <c r="I28" s="16">
        <v>11</v>
      </c>
      <c r="J28" s="16">
        <v>704</v>
      </c>
      <c r="K28" s="16">
        <v>15</v>
      </c>
      <c r="L28" s="16">
        <v>312</v>
      </c>
      <c r="M28" s="9" t="s">
        <v>396</v>
      </c>
    </row>
    <row r="29" spans="1:13" x14ac:dyDescent="0.2">
      <c r="A29" s="10" t="str">
        <f t="shared" si="2"/>
        <v>2025/2末</v>
      </c>
      <c r="B29" s="10" t="str">
        <f t="shared" si="2"/>
        <v>令和7/2末</v>
      </c>
      <c r="C29" s="18">
        <v>27</v>
      </c>
      <c r="D29" s="18">
        <v>25</v>
      </c>
      <c r="E29" s="19" t="s">
        <v>68</v>
      </c>
      <c r="F29" s="18">
        <v>209</v>
      </c>
      <c r="G29" s="18">
        <v>10</v>
      </c>
      <c r="H29" s="18">
        <v>228</v>
      </c>
      <c r="I29" s="18">
        <v>13</v>
      </c>
      <c r="J29" s="18">
        <v>437</v>
      </c>
      <c r="K29" s="18">
        <v>23</v>
      </c>
      <c r="L29" s="18">
        <v>208</v>
      </c>
      <c r="M29" s="7" t="s">
        <v>396</v>
      </c>
    </row>
    <row r="30" spans="1:13" x14ac:dyDescent="0.2">
      <c r="A30" s="8" t="str">
        <f t="shared" si="2"/>
        <v>2025/2末</v>
      </c>
      <c r="B30" s="8" t="str">
        <f t="shared" si="2"/>
        <v>令和7/2末</v>
      </c>
      <c r="C30" s="16">
        <v>28</v>
      </c>
      <c r="D30" s="16">
        <v>26</v>
      </c>
      <c r="E30" s="17" t="s">
        <v>69</v>
      </c>
      <c r="F30" s="16">
        <v>170</v>
      </c>
      <c r="G30" s="16">
        <v>0</v>
      </c>
      <c r="H30" s="16">
        <v>157</v>
      </c>
      <c r="I30" s="16">
        <v>0</v>
      </c>
      <c r="J30" s="16">
        <v>327</v>
      </c>
      <c r="K30" s="16">
        <v>0</v>
      </c>
      <c r="L30" s="16">
        <v>137</v>
      </c>
      <c r="M30" s="9" t="s">
        <v>396</v>
      </c>
    </row>
    <row r="31" spans="1:13" x14ac:dyDescent="0.2">
      <c r="A31" s="10" t="str">
        <f t="shared" si="2"/>
        <v>2025/2末</v>
      </c>
      <c r="B31" s="10" t="str">
        <f t="shared" si="2"/>
        <v>令和7/2末</v>
      </c>
      <c r="C31" s="18">
        <v>29</v>
      </c>
      <c r="D31" s="18">
        <v>28</v>
      </c>
      <c r="E31" s="19" t="s">
        <v>70</v>
      </c>
      <c r="F31" s="18">
        <v>8</v>
      </c>
      <c r="G31" s="18">
        <v>0</v>
      </c>
      <c r="H31" s="18">
        <v>62</v>
      </c>
      <c r="I31" s="18">
        <v>0</v>
      </c>
      <c r="J31" s="18">
        <v>70</v>
      </c>
      <c r="K31" s="18">
        <v>0</v>
      </c>
      <c r="L31" s="18">
        <v>70</v>
      </c>
      <c r="M31" s="7" t="s">
        <v>396</v>
      </c>
    </row>
    <row r="32" spans="1:13" x14ac:dyDescent="0.2">
      <c r="A32" s="8" t="str">
        <f t="shared" si="2"/>
        <v>2025/2末</v>
      </c>
      <c r="B32" s="8" t="str">
        <f t="shared" si="2"/>
        <v>令和7/2末</v>
      </c>
      <c r="C32" s="16">
        <v>30</v>
      </c>
      <c r="D32" s="16">
        <v>29</v>
      </c>
      <c r="E32" s="17" t="s">
        <v>71</v>
      </c>
      <c r="F32" s="16">
        <v>9</v>
      </c>
      <c r="G32" s="16">
        <v>0</v>
      </c>
      <c r="H32" s="16">
        <v>17</v>
      </c>
      <c r="I32" s="16">
        <v>0</v>
      </c>
      <c r="J32" s="16">
        <v>26</v>
      </c>
      <c r="K32" s="16">
        <v>0</v>
      </c>
      <c r="L32" s="16">
        <v>26</v>
      </c>
      <c r="M32" s="9" t="s">
        <v>396</v>
      </c>
    </row>
    <row r="33" spans="1:13" x14ac:dyDescent="0.2">
      <c r="A33" s="10" t="str">
        <f t="shared" si="2"/>
        <v>2025/2末</v>
      </c>
      <c r="B33" s="10" t="str">
        <f t="shared" si="2"/>
        <v>令和7/2末</v>
      </c>
      <c r="C33" s="18">
        <v>31</v>
      </c>
      <c r="D33" s="18">
        <v>30</v>
      </c>
      <c r="E33" s="19" t="s">
        <v>72</v>
      </c>
      <c r="F33" s="18">
        <v>531</v>
      </c>
      <c r="G33" s="18">
        <v>2</v>
      </c>
      <c r="H33" s="18">
        <v>521</v>
      </c>
      <c r="I33" s="18">
        <v>7</v>
      </c>
      <c r="J33" s="18">
        <v>1052</v>
      </c>
      <c r="K33" s="18">
        <v>9</v>
      </c>
      <c r="L33" s="18">
        <v>483</v>
      </c>
      <c r="M33" s="7" t="s">
        <v>396</v>
      </c>
    </row>
    <row r="34" spans="1:13" x14ac:dyDescent="0.2">
      <c r="A34" s="8" t="str">
        <f t="shared" si="2"/>
        <v>2025/2末</v>
      </c>
      <c r="B34" s="8" t="str">
        <f t="shared" si="2"/>
        <v>令和7/2末</v>
      </c>
      <c r="C34" s="16">
        <v>32</v>
      </c>
      <c r="D34" s="16">
        <v>31</v>
      </c>
      <c r="E34" s="17" t="s">
        <v>73</v>
      </c>
      <c r="F34" s="16">
        <v>568</v>
      </c>
      <c r="G34" s="16">
        <v>5</v>
      </c>
      <c r="H34" s="16">
        <v>695</v>
      </c>
      <c r="I34" s="16">
        <v>21</v>
      </c>
      <c r="J34" s="16">
        <v>1263</v>
      </c>
      <c r="K34" s="16">
        <v>26</v>
      </c>
      <c r="L34" s="16">
        <v>682</v>
      </c>
      <c r="M34" s="9" t="s">
        <v>396</v>
      </c>
    </row>
    <row r="35" spans="1:13" x14ac:dyDescent="0.2">
      <c r="A35" s="10" t="str">
        <f t="shared" si="2"/>
        <v>2025/2末</v>
      </c>
      <c r="B35" s="10" t="str">
        <f t="shared" si="2"/>
        <v>令和7/2末</v>
      </c>
      <c r="C35" s="18">
        <v>33</v>
      </c>
      <c r="D35" s="18">
        <v>32</v>
      </c>
      <c r="E35" s="19" t="s">
        <v>74</v>
      </c>
      <c r="F35" s="18">
        <v>17</v>
      </c>
      <c r="G35" s="18">
        <v>0</v>
      </c>
      <c r="H35" s="18">
        <v>14</v>
      </c>
      <c r="I35" s="18">
        <v>0</v>
      </c>
      <c r="J35" s="18">
        <v>31</v>
      </c>
      <c r="K35" s="18">
        <v>0</v>
      </c>
      <c r="L35" s="18">
        <v>9</v>
      </c>
      <c r="M35" s="7" t="s">
        <v>396</v>
      </c>
    </row>
    <row r="36" spans="1:13" x14ac:dyDescent="0.2">
      <c r="A36" s="8" t="str">
        <f t="shared" si="2"/>
        <v>2025/2末</v>
      </c>
      <c r="B36" s="8" t="str">
        <f t="shared" si="2"/>
        <v>令和7/2末</v>
      </c>
      <c r="C36" s="16">
        <v>34</v>
      </c>
      <c r="D36" s="16">
        <v>33</v>
      </c>
      <c r="E36" s="17" t="s">
        <v>75</v>
      </c>
      <c r="F36" s="16">
        <v>317</v>
      </c>
      <c r="G36" s="16">
        <v>5</v>
      </c>
      <c r="H36" s="16">
        <v>301</v>
      </c>
      <c r="I36" s="16">
        <v>4</v>
      </c>
      <c r="J36" s="16">
        <v>618</v>
      </c>
      <c r="K36" s="16">
        <v>9</v>
      </c>
      <c r="L36" s="16">
        <v>244</v>
      </c>
      <c r="M36" s="9" t="s">
        <v>396</v>
      </c>
    </row>
    <row r="37" spans="1:13" x14ac:dyDescent="0.2">
      <c r="A37" s="10" t="str">
        <f t="shared" ref="A37:B52" si="3">A36</f>
        <v>2025/2末</v>
      </c>
      <c r="B37" s="10" t="str">
        <f t="shared" si="3"/>
        <v>令和7/2末</v>
      </c>
      <c r="C37" s="18">
        <v>35</v>
      </c>
      <c r="D37" s="18">
        <v>34</v>
      </c>
      <c r="E37" s="19" t="s">
        <v>76</v>
      </c>
      <c r="F37" s="18">
        <v>444</v>
      </c>
      <c r="G37" s="18">
        <v>3</v>
      </c>
      <c r="H37" s="18">
        <v>409</v>
      </c>
      <c r="I37" s="18">
        <v>3</v>
      </c>
      <c r="J37" s="18">
        <v>853</v>
      </c>
      <c r="K37" s="18">
        <v>6</v>
      </c>
      <c r="L37" s="18">
        <v>402</v>
      </c>
      <c r="M37" s="7" t="s">
        <v>396</v>
      </c>
    </row>
    <row r="38" spans="1:13" x14ac:dyDescent="0.2">
      <c r="A38" s="8" t="str">
        <f t="shared" si="3"/>
        <v>2025/2末</v>
      </c>
      <c r="B38" s="8" t="str">
        <f t="shared" si="3"/>
        <v>令和7/2末</v>
      </c>
      <c r="C38" s="16">
        <v>36</v>
      </c>
      <c r="D38" s="16">
        <v>35</v>
      </c>
      <c r="E38" s="17" t="s">
        <v>77</v>
      </c>
      <c r="F38" s="16">
        <v>555</v>
      </c>
      <c r="G38" s="16">
        <v>8</v>
      </c>
      <c r="H38" s="16">
        <v>505</v>
      </c>
      <c r="I38" s="16">
        <v>4</v>
      </c>
      <c r="J38" s="16">
        <v>1060</v>
      </c>
      <c r="K38" s="16">
        <v>12</v>
      </c>
      <c r="L38" s="16">
        <v>462</v>
      </c>
      <c r="M38" s="9" t="s">
        <v>396</v>
      </c>
    </row>
    <row r="39" spans="1:13" x14ac:dyDescent="0.2">
      <c r="A39" s="10" t="str">
        <f t="shared" si="3"/>
        <v>2025/2末</v>
      </c>
      <c r="B39" s="10" t="str">
        <f t="shared" si="3"/>
        <v>令和7/2末</v>
      </c>
      <c r="C39" s="18">
        <v>37</v>
      </c>
      <c r="D39" s="18">
        <v>36</v>
      </c>
      <c r="E39" s="19" t="s">
        <v>78</v>
      </c>
      <c r="F39" s="18">
        <v>154</v>
      </c>
      <c r="G39" s="18">
        <v>0</v>
      </c>
      <c r="H39" s="18">
        <v>134</v>
      </c>
      <c r="I39" s="18">
        <v>0</v>
      </c>
      <c r="J39" s="18">
        <v>288</v>
      </c>
      <c r="K39" s="18">
        <v>0</v>
      </c>
      <c r="L39" s="18">
        <v>113</v>
      </c>
      <c r="M39" s="7" t="s">
        <v>396</v>
      </c>
    </row>
    <row r="40" spans="1:13" x14ac:dyDescent="0.2">
      <c r="A40" s="8" t="str">
        <f t="shared" si="3"/>
        <v>2025/2末</v>
      </c>
      <c r="B40" s="8" t="str">
        <f t="shared" si="3"/>
        <v>令和7/2末</v>
      </c>
      <c r="C40" s="16">
        <v>38</v>
      </c>
      <c r="D40" s="16">
        <v>37</v>
      </c>
      <c r="E40" s="17" t="s">
        <v>79</v>
      </c>
      <c r="F40" s="16">
        <v>16</v>
      </c>
      <c r="G40" s="16">
        <v>0</v>
      </c>
      <c r="H40" s="16">
        <v>7</v>
      </c>
      <c r="I40" s="16">
        <v>0</v>
      </c>
      <c r="J40" s="16">
        <v>23</v>
      </c>
      <c r="K40" s="16">
        <v>0</v>
      </c>
      <c r="L40" s="16">
        <v>15</v>
      </c>
      <c r="M40" s="9" t="s">
        <v>396</v>
      </c>
    </row>
    <row r="41" spans="1:13" x14ac:dyDescent="0.2">
      <c r="A41" s="10" t="str">
        <f t="shared" si="3"/>
        <v>2025/2末</v>
      </c>
      <c r="B41" s="10" t="str">
        <f t="shared" si="3"/>
        <v>令和7/2末</v>
      </c>
      <c r="C41" s="18">
        <v>39</v>
      </c>
      <c r="D41" s="18">
        <v>38</v>
      </c>
      <c r="E41" s="19" t="s">
        <v>80</v>
      </c>
      <c r="F41" s="18">
        <v>271</v>
      </c>
      <c r="G41" s="18">
        <v>3</v>
      </c>
      <c r="H41" s="18">
        <v>283</v>
      </c>
      <c r="I41" s="18">
        <v>5</v>
      </c>
      <c r="J41" s="18">
        <v>554</v>
      </c>
      <c r="K41" s="18">
        <v>8</v>
      </c>
      <c r="L41" s="18">
        <v>219</v>
      </c>
      <c r="M41" s="7" t="s">
        <v>396</v>
      </c>
    </row>
    <row r="42" spans="1:13" x14ac:dyDescent="0.2">
      <c r="A42" s="8" t="str">
        <f t="shared" si="3"/>
        <v>2025/2末</v>
      </c>
      <c r="B42" s="8" t="str">
        <f t="shared" si="3"/>
        <v>令和7/2末</v>
      </c>
      <c r="C42" s="16">
        <v>40</v>
      </c>
      <c r="D42" s="16">
        <v>39</v>
      </c>
      <c r="E42" s="17" t="s">
        <v>81</v>
      </c>
      <c r="F42" s="16">
        <v>192</v>
      </c>
      <c r="G42" s="16">
        <v>0</v>
      </c>
      <c r="H42" s="16">
        <v>186</v>
      </c>
      <c r="I42" s="16">
        <v>0</v>
      </c>
      <c r="J42" s="16">
        <v>378</v>
      </c>
      <c r="K42" s="16">
        <v>0</v>
      </c>
      <c r="L42" s="16">
        <v>152</v>
      </c>
      <c r="M42" s="9" t="s">
        <v>396</v>
      </c>
    </row>
    <row r="43" spans="1:13" x14ac:dyDescent="0.2">
      <c r="A43" s="10" t="str">
        <f t="shared" si="3"/>
        <v>2025/2末</v>
      </c>
      <c r="B43" s="10" t="str">
        <f t="shared" si="3"/>
        <v>令和7/2末</v>
      </c>
      <c r="C43" s="18">
        <v>41</v>
      </c>
      <c r="D43" s="18">
        <v>40</v>
      </c>
      <c r="E43" s="19" t="s">
        <v>465</v>
      </c>
      <c r="F43" s="18">
        <v>108</v>
      </c>
      <c r="G43" s="18">
        <v>1</v>
      </c>
      <c r="H43" s="18">
        <v>103</v>
      </c>
      <c r="I43" s="18">
        <v>3</v>
      </c>
      <c r="J43" s="18">
        <v>211</v>
      </c>
      <c r="K43" s="18">
        <v>4</v>
      </c>
      <c r="L43" s="18">
        <v>115</v>
      </c>
      <c r="M43" s="7" t="s">
        <v>396</v>
      </c>
    </row>
    <row r="44" spans="1:13" x14ac:dyDescent="0.2">
      <c r="A44" s="8" t="str">
        <f t="shared" si="3"/>
        <v>2025/2末</v>
      </c>
      <c r="B44" s="8" t="str">
        <f t="shared" si="3"/>
        <v>令和7/2末</v>
      </c>
      <c r="C44" s="16">
        <v>42</v>
      </c>
      <c r="D44" s="16">
        <v>41</v>
      </c>
      <c r="E44" s="17" t="s">
        <v>466</v>
      </c>
      <c r="F44" s="16">
        <v>112</v>
      </c>
      <c r="G44" s="16">
        <v>1</v>
      </c>
      <c r="H44" s="16">
        <v>126</v>
      </c>
      <c r="I44" s="16">
        <v>0</v>
      </c>
      <c r="J44" s="16">
        <v>238</v>
      </c>
      <c r="K44" s="16">
        <v>1</v>
      </c>
      <c r="L44" s="16">
        <v>120</v>
      </c>
      <c r="M44" s="9" t="s">
        <v>396</v>
      </c>
    </row>
    <row r="45" spans="1:13" x14ac:dyDescent="0.2">
      <c r="A45" s="10" t="str">
        <f t="shared" si="3"/>
        <v>2025/2末</v>
      </c>
      <c r="B45" s="10" t="str">
        <f t="shared" si="3"/>
        <v>令和7/2末</v>
      </c>
      <c r="C45" s="18">
        <v>43</v>
      </c>
      <c r="D45" s="18">
        <v>42</v>
      </c>
      <c r="E45" s="19" t="s">
        <v>82</v>
      </c>
      <c r="F45" s="18">
        <v>149</v>
      </c>
      <c r="G45" s="18">
        <v>1</v>
      </c>
      <c r="H45" s="18">
        <v>156</v>
      </c>
      <c r="I45" s="18">
        <v>5</v>
      </c>
      <c r="J45" s="18">
        <v>305</v>
      </c>
      <c r="K45" s="18">
        <v>6</v>
      </c>
      <c r="L45" s="18">
        <v>145</v>
      </c>
      <c r="M45" s="7" t="s">
        <v>396</v>
      </c>
    </row>
    <row r="46" spans="1:13" x14ac:dyDescent="0.2">
      <c r="A46" s="8" t="str">
        <f t="shared" si="3"/>
        <v>2025/2末</v>
      </c>
      <c r="B46" s="8" t="str">
        <f t="shared" si="3"/>
        <v>令和7/2末</v>
      </c>
      <c r="C46" s="16">
        <v>44</v>
      </c>
      <c r="D46" s="16">
        <v>43</v>
      </c>
      <c r="E46" s="17" t="s">
        <v>83</v>
      </c>
      <c r="F46" s="16">
        <v>189</v>
      </c>
      <c r="G46" s="16">
        <v>0</v>
      </c>
      <c r="H46" s="16">
        <v>199</v>
      </c>
      <c r="I46" s="16">
        <v>0</v>
      </c>
      <c r="J46" s="16">
        <v>388</v>
      </c>
      <c r="K46" s="16">
        <v>0</v>
      </c>
      <c r="L46" s="16">
        <v>186</v>
      </c>
      <c r="M46" s="9" t="s">
        <v>396</v>
      </c>
    </row>
    <row r="47" spans="1:13" x14ac:dyDescent="0.2">
      <c r="A47" s="10" t="str">
        <f t="shared" si="3"/>
        <v>2025/2末</v>
      </c>
      <c r="B47" s="10" t="str">
        <f t="shared" si="3"/>
        <v>令和7/2末</v>
      </c>
      <c r="C47" s="18">
        <v>45</v>
      </c>
      <c r="D47" s="18">
        <v>44</v>
      </c>
      <c r="E47" s="19" t="s">
        <v>84</v>
      </c>
      <c r="F47" s="18">
        <v>30</v>
      </c>
      <c r="G47" s="18">
        <v>2</v>
      </c>
      <c r="H47" s="18">
        <v>52</v>
      </c>
      <c r="I47" s="18">
        <v>1</v>
      </c>
      <c r="J47" s="18">
        <v>82</v>
      </c>
      <c r="K47" s="18">
        <v>3</v>
      </c>
      <c r="L47" s="18">
        <v>44</v>
      </c>
      <c r="M47" s="7" t="s">
        <v>396</v>
      </c>
    </row>
    <row r="48" spans="1:13" x14ac:dyDescent="0.2">
      <c r="A48" s="8" t="str">
        <f t="shared" si="3"/>
        <v>2025/2末</v>
      </c>
      <c r="B48" s="8" t="str">
        <f t="shared" si="3"/>
        <v>令和7/2末</v>
      </c>
      <c r="C48" s="16">
        <v>46</v>
      </c>
      <c r="D48" s="16">
        <v>45</v>
      </c>
      <c r="E48" s="17" t="s">
        <v>85</v>
      </c>
      <c r="F48" s="16">
        <v>139</v>
      </c>
      <c r="G48" s="16">
        <v>1</v>
      </c>
      <c r="H48" s="16">
        <v>128</v>
      </c>
      <c r="I48" s="16">
        <v>1</v>
      </c>
      <c r="J48" s="16">
        <v>267</v>
      </c>
      <c r="K48" s="16">
        <v>2</v>
      </c>
      <c r="L48" s="16">
        <v>132</v>
      </c>
      <c r="M48" s="9" t="s">
        <v>396</v>
      </c>
    </row>
    <row r="49" spans="1:13" x14ac:dyDescent="0.2">
      <c r="A49" s="10" t="str">
        <f t="shared" si="3"/>
        <v>2025/2末</v>
      </c>
      <c r="B49" s="10" t="str">
        <f t="shared" si="3"/>
        <v>令和7/2末</v>
      </c>
      <c r="C49" s="18">
        <v>47</v>
      </c>
      <c r="D49" s="18">
        <v>46</v>
      </c>
      <c r="E49" s="19" t="s">
        <v>86</v>
      </c>
      <c r="F49" s="18">
        <v>99</v>
      </c>
      <c r="G49" s="18">
        <v>1</v>
      </c>
      <c r="H49" s="18">
        <v>146</v>
      </c>
      <c r="I49" s="18">
        <v>1</v>
      </c>
      <c r="J49" s="18">
        <v>245</v>
      </c>
      <c r="K49" s="18">
        <v>2</v>
      </c>
      <c r="L49" s="18">
        <v>205</v>
      </c>
      <c r="M49" s="7" t="s">
        <v>396</v>
      </c>
    </row>
    <row r="50" spans="1:13" x14ac:dyDescent="0.2">
      <c r="A50" s="8" t="str">
        <f t="shared" si="3"/>
        <v>2025/2末</v>
      </c>
      <c r="B50" s="8" t="str">
        <f t="shared" si="3"/>
        <v>令和7/2末</v>
      </c>
      <c r="C50" s="16">
        <v>48</v>
      </c>
      <c r="D50" s="16">
        <v>47</v>
      </c>
      <c r="E50" s="17" t="s">
        <v>87</v>
      </c>
      <c r="F50" s="16">
        <v>102</v>
      </c>
      <c r="G50" s="16">
        <v>0</v>
      </c>
      <c r="H50" s="16">
        <v>115</v>
      </c>
      <c r="I50" s="16">
        <v>0</v>
      </c>
      <c r="J50" s="16">
        <v>217</v>
      </c>
      <c r="K50" s="16">
        <v>0</v>
      </c>
      <c r="L50" s="16">
        <v>100</v>
      </c>
      <c r="M50" s="9" t="s">
        <v>396</v>
      </c>
    </row>
    <row r="51" spans="1:13" x14ac:dyDescent="0.2">
      <c r="A51" s="10" t="str">
        <f t="shared" si="3"/>
        <v>2025/2末</v>
      </c>
      <c r="B51" s="10" t="str">
        <f t="shared" si="3"/>
        <v>令和7/2末</v>
      </c>
      <c r="C51" s="18">
        <v>49</v>
      </c>
      <c r="D51" s="18">
        <v>48</v>
      </c>
      <c r="E51" s="19" t="s">
        <v>88</v>
      </c>
      <c r="F51" s="18">
        <v>141</v>
      </c>
      <c r="G51" s="18">
        <v>0</v>
      </c>
      <c r="H51" s="18">
        <v>129</v>
      </c>
      <c r="I51" s="18">
        <v>1</v>
      </c>
      <c r="J51" s="18">
        <v>270</v>
      </c>
      <c r="K51" s="18">
        <v>1</v>
      </c>
      <c r="L51" s="18">
        <v>120</v>
      </c>
      <c r="M51" s="7" t="s">
        <v>396</v>
      </c>
    </row>
    <row r="52" spans="1:13" x14ac:dyDescent="0.2">
      <c r="A52" s="8" t="str">
        <f t="shared" si="3"/>
        <v>2025/2末</v>
      </c>
      <c r="B52" s="8" t="str">
        <f t="shared" si="3"/>
        <v>令和7/2末</v>
      </c>
      <c r="C52" s="16">
        <v>50</v>
      </c>
      <c r="D52" s="16">
        <v>49</v>
      </c>
      <c r="E52" s="17" t="s">
        <v>89</v>
      </c>
      <c r="F52" s="16">
        <v>84</v>
      </c>
      <c r="G52" s="16">
        <v>1</v>
      </c>
      <c r="H52" s="16">
        <v>81</v>
      </c>
      <c r="I52" s="16">
        <v>1</v>
      </c>
      <c r="J52" s="16">
        <v>165</v>
      </c>
      <c r="K52" s="16">
        <v>2</v>
      </c>
      <c r="L52" s="16">
        <v>75</v>
      </c>
      <c r="M52" s="9" t="s">
        <v>396</v>
      </c>
    </row>
    <row r="53" spans="1:13" x14ac:dyDescent="0.2">
      <c r="A53" s="10" t="str">
        <f t="shared" ref="A53:B68" si="4">A52</f>
        <v>2025/2末</v>
      </c>
      <c r="B53" s="10" t="str">
        <f t="shared" si="4"/>
        <v>令和7/2末</v>
      </c>
      <c r="C53" s="18">
        <v>51</v>
      </c>
      <c r="D53" s="18">
        <v>50</v>
      </c>
      <c r="E53" s="19" t="s">
        <v>90</v>
      </c>
      <c r="F53" s="18">
        <v>0</v>
      </c>
      <c r="G53" s="18">
        <v>0</v>
      </c>
      <c r="H53" s="18">
        <v>0</v>
      </c>
      <c r="I53" s="18">
        <v>0</v>
      </c>
      <c r="J53" s="18">
        <v>0</v>
      </c>
      <c r="K53" s="18">
        <v>0</v>
      </c>
      <c r="L53" s="18">
        <v>0</v>
      </c>
      <c r="M53" s="7" t="s">
        <v>396</v>
      </c>
    </row>
    <row r="54" spans="1:13" x14ac:dyDescent="0.2">
      <c r="A54" s="8" t="str">
        <f t="shared" si="4"/>
        <v>2025/2末</v>
      </c>
      <c r="B54" s="8" t="str">
        <f t="shared" si="4"/>
        <v>令和7/2末</v>
      </c>
      <c r="C54" s="16">
        <v>52</v>
      </c>
      <c r="D54" s="16">
        <v>51</v>
      </c>
      <c r="E54" s="17" t="s">
        <v>91</v>
      </c>
      <c r="F54" s="16">
        <v>100</v>
      </c>
      <c r="G54" s="16">
        <v>2</v>
      </c>
      <c r="H54" s="16">
        <v>107</v>
      </c>
      <c r="I54" s="16">
        <v>2</v>
      </c>
      <c r="J54" s="16">
        <v>207</v>
      </c>
      <c r="K54" s="16">
        <v>4</v>
      </c>
      <c r="L54" s="16">
        <v>94</v>
      </c>
      <c r="M54" s="9" t="s">
        <v>396</v>
      </c>
    </row>
    <row r="55" spans="1:13" x14ac:dyDescent="0.2">
      <c r="A55" s="10" t="str">
        <f t="shared" si="4"/>
        <v>2025/2末</v>
      </c>
      <c r="B55" s="10" t="str">
        <f t="shared" si="4"/>
        <v>令和7/2末</v>
      </c>
      <c r="C55" s="18">
        <v>53</v>
      </c>
      <c r="D55" s="18">
        <v>52</v>
      </c>
      <c r="E55" s="19" t="s">
        <v>92</v>
      </c>
      <c r="F55" s="18">
        <v>10</v>
      </c>
      <c r="G55" s="18">
        <v>0</v>
      </c>
      <c r="H55" s="18">
        <v>12</v>
      </c>
      <c r="I55" s="18">
        <v>0</v>
      </c>
      <c r="J55" s="18">
        <v>22</v>
      </c>
      <c r="K55" s="18">
        <v>0</v>
      </c>
      <c r="L55" s="18">
        <v>12</v>
      </c>
      <c r="M55" s="7" t="s">
        <v>396</v>
      </c>
    </row>
    <row r="56" spans="1:13" x14ac:dyDescent="0.2">
      <c r="A56" s="8" t="str">
        <f t="shared" si="4"/>
        <v>2025/2末</v>
      </c>
      <c r="B56" s="8" t="str">
        <f t="shared" si="4"/>
        <v>令和7/2末</v>
      </c>
      <c r="C56" s="16">
        <v>54</v>
      </c>
      <c r="D56" s="16">
        <v>53</v>
      </c>
      <c r="E56" s="17" t="s">
        <v>93</v>
      </c>
      <c r="F56" s="16">
        <v>56</v>
      </c>
      <c r="G56" s="16">
        <v>0</v>
      </c>
      <c r="H56" s="16">
        <v>63</v>
      </c>
      <c r="I56" s="16">
        <v>1</v>
      </c>
      <c r="J56" s="16">
        <v>119</v>
      </c>
      <c r="K56" s="16">
        <v>1</v>
      </c>
      <c r="L56" s="16">
        <v>45</v>
      </c>
      <c r="M56" s="9" t="s">
        <v>396</v>
      </c>
    </row>
    <row r="57" spans="1:13" x14ac:dyDescent="0.2">
      <c r="A57" s="10" t="str">
        <f t="shared" si="4"/>
        <v>2025/2末</v>
      </c>
      <c r="B57" s="10" t="str">
        <f t="shared" si="4"/>
        <v>令和7/2末</v>
      </c>
      <c r="C57" s="18">
        <v>55</v>
      </c>
      <c r="D57" s="18">
        <v>54</v>
      </c>
      <c r="E57" s="19" t="s">
        <v>94</v>
      </c>
      <c r="F57" s="18">
        <v>134</v>
      </c>
      <c r="G57" s="18">
        <v>1</v>
      </c>
      <c r="H57" s="18">
        <v>144</v>
      </c>
      <c r="I57" s="18">
        <v>2</v>
      </c>
      <c r="J57" s="18">
        <v>278</v>
      </c>
      <c r="K57" s="18">
        <v>3</v>
      </c>
      <c r="L57" s="18">
        <v>123</v>
      </c>
      <c r="M57" s="7" t="s">
        <v>396</v>
      </c>
    </row>
    <row r="58" spans="1:13" x14ac:dyDescent="0.2">
      <c r="A58" s="8" t="str">
        <f t="shared" si="4"/>
        <v>2025/2末</v>
      </c>
      <c r="B58" s="8" t="str">
        <f t="shared" si="4"/>
        <v>令和7/2末</v>
      </c>
      <c r="C58" s="16">
        <v>56</v>
      </c>
      <c r="D58" s="16">
        <v>55</v>
      </c>
      <c r="E58" s="17" t="s">
        <v>95</v>
      </c>
      <c r="F58" s="16">
        <v>305</v>
      </c>
      <c r="G58" s="16">
        <v>6</v>
      </c>
      <c r="H58" s="16">
        <v>318</v>
      </c>
      <c r="I58" s="16">
        <v>7</v>
      </c>
      <c r="J58" s="16">
        <v>623</v>
      </c>
      <c r="K58" s="16">
        <v>13</v>
      </c>
      <c r="L58" s="16">
        <v>278</v>
      </c>
      <c r="M58" s="9" t="s">
        <v>396</v>
      </c>
    </row>
    <row r="59" spans="1:13" x14ac:dyDescent="0.2">
      <c r="A59" s="10" t="str">
        <f t="shared" si="4"/>
        <v>2025/2末</v>
      </c>
      <c r="B59" s="10" t="str">
        <f t="shared" si="4"/>
        <v>令和7/2末</v>
      </c>
      <c r="C59" s="18">
        <v>57</v>
      </c>
      <c r="D59" s="18">
        <v>56</v>
      </c>
      <c r="E59" s="19" t="s">
        <v>467</v>
      </c>
      <c r="F59" s="18">
        <v>0</v>
      </c>
      <c r="G59" s="18">
        <v>0</v>
      </c>
      <c r="H59" s="18">
        <v>0</v>
      </c>
      <c r="I59" s="18">
        <v>0</v>
      </c>
      <c r="J59" s="18">
        <v>0</v>
      </c>
      <c r="K59" s="18">
        <v>0</v>
      </c>
      <c r="L59" s="18">
        <v>0</v>
      </c>
      <c r="M59" s="7" t="s">
        <v>396</v>
      </c>
    </row>
    <row r="60" spans="1:13" x14ac:dyDescent="0.2">
      <c r="A60" s="8" t="str">
        <f t="shared" si="4"/>
        <v>2025/2末</v>
      </c>
      <c r="B60" s="8" t="str">
        <f t="shared" si="4"/>
        <v>令和7/2末</v>
      </c>
      <c r="C60" s="16">
        <v>58</v>
      </c>
      <c r="D60" s="16">
        <v>57</v>
      </c>
      <c r="E60" s="17" t="s">
        <v>96</v>
      </c>
      <c r="F60" s="16">
        <v>81</v>
      </c>
      <c r="G60" s="16">
        <v>6</v>
      </c>
      <c r="H60" s="16">
        <v>70</v>
      </c>
      <c r="I60" s="16">
        <v>3</v>
      </c>
      <c r="J60" s="16">
        <v>151</v>
      </c>
      <c r="K60" s="16">
        <v>9</v>
      </c>
      <c r="L60" s="16">
        <v>75</v>
      </c>
      <c r="M60" s="9" t="s">
        <v>396</v>
      </c>
    </row>
    <row r="61" spans="1:13" x14ac:dyDescent="0.2">
      <c r="A61" s="10" t="str">
        <f t="shared" si="4"/>
        <v>2025/2末</v>
      </c>
      <c r="B61" s="10" t="str">
        <f t="shared" si="4"/>
        <v>令和7/2末</v>
      </c>
      <c r="C61" s="18">
        <v>59</v>
      </c>
      <c r="D61" s="18">
        <v>58</v>
      </c>
      <c r="E61" s="19" t="s">
        <v>97</v>
      </c>
      <c r="F61" s="18">
        <v>123</v>
      </c>
      <c r="G61" s="18">
        <v>0</v>
      </c>
      <c r="H61" s="18">
        <v>115</v>
      </c>
      <c r="I61" s="18">
        <v>1</v>
      </c>
      <c r="J61" s="18">
        <v>238</v>
      </c>
      <c r="K61" s="18">
        <v>1</v>
      </c>
      <c r="L61" s="18">
        <v>103</v>
      </c>
      <c r="M61" s="7" t="s">
        <v>396</v>
      </c>
    </row>
    <row r="62" spans="1:13" x14ac:dyDescent="0.2">
      <c r="A62" s="8" t="str">
        <f t="shared" si="4"/>
        <v>2025/2末</v>
      </c>
      <c r="B62" s="8" t="str">
        <f t="shared" si="4"/>
        <v>令和7/2末</v>
      </c>
      <c r="C62" s="16">
        <v>60</v>
      </c>
      <c r="D62" s="16">
        <v>59</v>
      </c>
      <c r="E62" s="17" t="s">
        <v>98</v>
      </c>
      <c r="F62" s="16">
        <v>0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  <c r="M62" s="9" t="s">
        <v>396</v>
      </c>
    </row>
    <row r="63" spans="1:13" x14ac:dyDescent="0.2">
      <c r="A63" s="10" t="str">
        <f t="shared" si="4"/>
        <v>2025/2末</v>
      </c>
      <c r="B63" s="10" t="str">
        <f t="shared" si="4"/>
        <v>令和7/2末</v>
      </c>
      <c r="C63" s="18">
        <v>61</v>
      </c>
      <c r="D63" s="18">
        <v>60</v>
      </c>
      <c r="E63" s="19" t="s">
        <v>99</v>
      </c>
      <c r="F63" s="18">
        <v>251</v>
      </c>
      <c r="G63" s="18">
        <v>6</v>
      </c>
      <c r="H63" s="18">
        <v>273</v>
      </c>
      <c r="I63" s="18">
        <v>13</v>
      </c>
      <c r="J63" s="18">
        <v>524</v>
      </c>
      <c r="K63" s="18">
        <v>19</v>
      </c>
      <c r="L63" s="18">
        <v>275</v>
      </c>
      <c r="M63" s="7" t="s">
        <v>396</v>
      </c>
    </row>
    <row r="64" spans="1:13" x14ac:dyDescent="0.2">
      <c r="A64" s="8" t="str">
        <f t="shared" si="4"/>
        <v>2025/2末</v>
      </c>
      <c r="B64" s="8" t="str">
        <f t="shared" si="4"/>
        <v>令和7/2末</v>
      </c>
      <c r="C64" s="16">
        <v>62</v>
      </c>
      <c r="D64" s="16">
        <v>61</v>
      </c>
      <c r="E64" s="17" t="s">
        <v>100</v>
      </c>
      <c r="F64" s="16">
        <v>292</v>
      </c>
      <c r="G64" s="16">
        <v>8</v>
      </c>
      <c r="H64" s="16">
        <v>258</v>
      </c>
      <c r="I64" s="16">
        <v>10</v>
      </c>
      <c r="J64" s="16">
        <v>550</v>
      </c>
      <c r="K64" s="16">
        <v>18</v>
      </c>
      <c r="L64" s="16">
        <v>297</v>
      </c>
      <c r="M64" s="9" t="s">
        <v>396</v>
      </c>
    </row>
    <row r="65" spans="1:13" x14ac:dyDescent="0.2">
      <c r="A65" s="10" t="str">
        <f t="shared" si="4"/>
        <v>2025/2末</v>
      </c>
      <c r="B65" s="10" t="str">
        <f t="shared" si="4"/>
        <v>令和7/2末</v>
      </c>
      <c r="C65" s="18">
        <v>63</v>
      </c>
      <c r="D65" s="18">
        <v>62</v>
      </c>
      <c r="E65" s="19" t="s">
        <v>101</v>
      </c>
      <c r="F65" s="18">
        <v>106</v>
      </c>
      <c r="G65" s="18">
        <v>1</v>
      </c>
      <c r="H65" s="18">
        <v>88</v>
      </c>
      <c r="I65" s="18">
        <v>6</v>
      </c>
      <c r="J65" s="18">
        <v>194</v>
      </c>
      <c r="K65" s="18">
        <v>7</v>
      </c>
      <c r="L65" s="18">
        <v>129</v>
      </c>
      <c r="M65" s="7" t="s">
        <v>396</v>
      </c>
    </row>
    <row r="66" spans="1:13" x14ac:dyDescent="0.2">
      <c r="A66" s="8" t="str">
        <f t="shared" si="4"/>
        <v>2025/2末</v>
      </c>
      <c r="B66" s="8" t="str">
        <f t="shared" si="4"/>
        <v>令和7/2末</v>
      </c>
      <c r="C66" s="16">
        <v>64</v>
      </c>
      <c r="D66" s="16">
        <v>63</v>
      </c>
      <c r="E66" s="17" t="s">
        <v>102</v>
      </c>
      <c r="F66" s="16">
        <v>331</v>
      </c>
      <c r="G66" s="16">
        <v>6</v>
      </c>
      <c r="H66" s="16">
        <v>319</v>
      </c>
      <c r="I66" s="16">
        <v>5</v>
      </c>
      <c r="J66" s="16">
        <v>650</v>
      </c>
      <c r="K66" s="16">
        <v>11</v>
      </c>
      <c r="L66" s="16">
        <v>306</v>
      </c>
      <c r="M66" s="9" t="s">
        <v>396</v>
      </c>
    </row>
    <row r="67" spans="1:13" x14ac:dyDescent="0.2">
      <c r="A67" s="10" t="str">
        <f t="shared" si="4"/>
        <v>2025/2末</v>
      </c>
      <c r="B67" s="10" t="str">
        <f t="shared" si="4"/>
        <v>令和7/2末</v>
      </c>
      <c r="C67" s="18">
        <v>65</v>
      </c>
      <c r="D67" s="18">
        <v>64</v>
      </c>
      <c r="E67" s="19" t="s">
        <v>103</v>
      </c>
      <c r="F67" s="18">
        <v>319</v>
      </c>
      <c r="G67" s="18">
        <v>19</v>
      </c>
      <c r="H67" s="18">
        <v>332</v>
      </c>
      <c r="I67" s="18">
        <v>15</v>
      </c>
      <c r="J67" s="18">
        <v>651</v>
      </c>
      <c r="K67" s="18">
        <v>34</v>
      </c>
      <c r="L67" s="18">
        <v>302</v>
      </c>
      <c r="M67" s="7" t="s">
        <v>396</v>
      </c>
    </row>
    <row r="68" spans="1:13" x14ac:dyDescent="0.2">
      <c r="A68" s="8" t="str">
        <f t="shared" si="4"/>
        <v>2025/2末</v>
      </c>
      <c r="B68" s="8" t="str">
        <f t="shared" si="4"/>
        <v>令和7/2末</v>
      </c>
      <c r="C68" s="16">
        <v>66</v>
      </c>
      <c r="D68" s="16">
        <v>65</v>
      </c>
      <c r="E68" s="17" t="s">
        <v>104</v>
      </c>
      <c r="F68" s="16">
        <v>6</v>
      </c>
      <c r="G68" s="16">
        <v>0</v>
      </c>
      <c r="H68" s="16">
        <v>6</v>
      </c>
      <c r="I68" s="16">
        <v>0</v>
      </c>
      <c r="J68" s="16">
        <v>12</v>
      </c>
      <c r="K68" s="16">
        <v>0</v>
      </c>
      <c r="L68" s="16">
        <v>8</v>
      </c>
      <c r="M68" s="9" t="s">
        <v>396</v>
      </c>
    </row>
    <row r="69" spans="1:13" x14ac:dyDescent="0.2">
      <c r="A69" s="10" t="str">
        <f t="shared" ref="A69:B84" si="5">A68</f>
        <v>2025/2末</v>
      </c>
      <c r="B69" s="10" t="str">
        <f t="shared" si="5"/>
        <v>令和7/2末</v>
      </c>
      <c r="C69" s="18">
        <v>67</v>
      </c>
      <c r="D69" s="18">
        <v>66</v>
      </c>
      <c r="E69" s="19" t="s">
        <v>105</v>
      </c>
      <c r="F69" s="18">
        <v>94</v>
      </c>
      <c r="G69" s="18">
        <v>0</v>
      </c>
      <c r="H69" s="18">
        <v>101</v>
      </c>
      <c r="I69" s="18">
        <v>0</v>
      </c>
      <c r="J69" s="18">
        <v>195</v>
      </c>
      <c r="K69" s="18">
        <v>0</v>
      </c>
      <c r="L69" s="18">
        <v>93</v>
      </c>
      <c r="M69" s="7" t="s">
        <v>396</v>
      </c>
    </row>
    <row r="70" spans="1:13" x14ac:dyDescent="0.2">
      <c r="A70" s="8" t="str">
        <f t="shared" si="5"/>
        <v>2025/2末</v>
      </c>
      <c r="B70" s="8" t="str">
        <f t="shared" si="5"/>
        <v>令和7/2末</v>
      </c>
      <c r="C70" s="16">
        <v>68</v>
      </c>
      <c r="D70" s="16">
        <v>67</v>
      </c>
      <c r="E70" s="17" t="s">
        <v>106</v>
      </c>
      <c r="F70" s="16">
        <v>231</v>
      </c>
      <c r="G70" s="16">
        <v>5</v>
      </c>
      <c r="H70" s="16">
        <v>266</v>
      </c>
      <c r="I70" s="16">
        <v>11</v>
      </c>
      <c r="J70" s="16">
        <v>497</v>
      </c>
      <c r="K70" s="16">
        <v>16</v>
      </c>
      <c r="L70" s="16">
        <v>206</v>
      </c>
      <c r="M70" s="9" t="s">
        <v>396</v>
      </c>
    </row>
    <row r="71" spans="1:13" x14ac:dyDescent="0.2">
      <c r="A71" s="10" t="str">
        <f t="shared" si="5"/>
        <v>2025/2末</v>
      </c>
      <c r="B71" s="10" t="str">
        <f t="shared" si="5"/>
        <v>令和7/2末</v>
      </c>
      <c r="C71" s="18">
        <v>69</v>
      </c>
      <c r="D71" s="18">
        <v>68</v>
      </c>
      <c r="E71" s="19" t="s">
        <v>107</v>
      </c>
      <c r="F71" s="18">
        <v>336</v>
      </c>
      <c r="G71" s="18">
        <v>0</v>
      </c>
      <c r="H71" s="18">
        <v>351</v>
      </c>
      <c r="I71" s="18">
        <v>4</v>
      </c>
      <c r="J71" s="18">
        <v>687</v>
      </c>
      <c r="K71" s="18">
        <v>4</v>
      </c>
      <c r="L71" s="18">
        <v>341</v>
      </c>
      <c r="M71" s="7" t="s">
        <v>396</v>
      </c>
    </row>
    <row r="72" spans="1:13" x14ac:dyDescent="0.2">
      <c r="A72" s="8" t="str">
        <f t="shared" si="5"/>
        <v>2025/2末</v>
      </c>
      <c r="B72" s="8" t="str">
        <f t="shared" si="5"/>
        <v>令和7/2末</v>
      </c>
      <c r="C72" s="16">
        <v>70</v>
      </c>
      <c r="D72" s="16">
        <v>69</v>
      </c>
      <c r="E72" s="17" t="s">
        <v>108</v>
      </c>
      <c r="F72" s="16">
        <v>377</v>
      </c>
      <c r="G72" s="16">
        <v>5</v>
      </c>
      <c r="H72" s="16">
        <v>297</v>
      </c>
      <c r="I72" s="16">
        <v>2</v>
      </c>
      <c r="J72" s="16">
        <v>674</v>
      </c>
      <c r="K72" s="16">
        <v>7</v>
      </c>
      <c r="L72" s="16">
        <v>344</v>
      </c>
      <c r="M72" s="9" t="s">
        <v>396</v>
      </c>
    </row>
    <row r="73" spans="1:13" x14ac:dyDescent="0.2">
      <c r="A73" s="10" t="str">
        <f t="shared" si="5"/>
        <v>2025/2末</v>
      </c>
      <c r="B73" s="10" t="str">
        <f t="shared" si="5"/>
        <v>令和7/2末</v>
      </c>
      <c r="C73" s="18">
        <v>71</v>
      </c>
      <c r="D73" s="18">
        <v>70</v>
      </c>
      <c r="E73" s="19" t="s">
        <v>109</v>
      </c>
      <c r="F73" s="18">
        <v>175</v>
      </c>
      <c r="G73" s="18">
        <v>1</v>
      </c>
      <c r="H73" s="18">
        <v>166</v>
      </c>
      <c r="I73" s="18">
        <v>1</v>
      </c>
      <c r="J73" s="18">
        <v>341</v>
      </c>
      <c r="K73" s="18">
        <v>2</v>
      </c>
      <c r="L73" s="18">
        <v>148</v>
      </c>
      <c r="M73" s="7" t="s">
        <v>396</v>
      </c>
    </row>
    <row r="74" spans="1:13" x14ac:dyDescent="0.2">
      <c r="A74" s="8" t="str">
        <f t="shared" si="5"/>
        <v>2025/2末</v>
      </c>
      <c r="B74" s="8" t="str">
        <f t="shared" si="5"/>
        <v>令和7/2末</v>
      </c>
      <c r="C74" s="16">
        <v>72</v>
      </c>
      <c r="D74" s="16">
        <v>71</v>
      </c>
      <c r="E74" s="17" t="s">
        <v>110</v>
      </c>
      <c r="F74" s="16">
        <v>197</v>
      </c>
      <c r="G74" s="16">
        <v>2</v>
      </c>
      <c r="H74" s="16">
        <v>164</v>
      </c>
      <c r="I74" s="16">
        <v>9</v>
      </c>
      <c r="J74" s="16">
        <v>361</v>
      </c>
      <c r="K74" s="16">
        <v>11</v>
      </c>
      <c r="L74" s="16">
        <v>183</v>
      </c>
      <c r="M74" s="9" t="s">
        <v>396</v>
      </c>
    </row>
    <row r="75" spans="1:13" x14ac:dyDescent="0.2">
      <c r="A75" s="10" t="str">
        <f t="shared" si="5"/>
        <v>2025/2末</v>
      </c>
      <c r="B75" s="10" t="str">
        <f t="shared" si="5"/>
        <v>令和7/2末</v>
      </c>
      <c r="C75" s="18">
        <v>73</v>
      </c>
      <c r="D75" s="18">
        <v>72</v>
      </c>
      <c r="E75" s="19" t="s">
        <v>111</v>
      </c>
      <c r="F75" s="18">
        <v>223</v>
      </c>
      <c r="G75" s="18">
        <v>2</v>
      </c>
      <c r="H75" s="18">
        <v>289</v>
      </c>
      <c r="I75" s="18">
        <v>8</v>
      </c>
      <c r="J75" s="18">
        <v>512</v>
      </c>
      <c r="K75" s="18">
        <v>10</v>
      </c>
      <c r="L75" s="18">
        <v>257</v>
      </c>
      <c r="M75" s="7" t="s">
        <v>396</v>
      </c>
    </row>
    <row r="76" spans="1:13" x14ac:dyDescent="0.2">
      <c r="A76" s="8" t="str">
        <f t="shared" si="5"/>
        <v>2025/2末</v>
      </c>
      <c r="B76" s="8" t="str">
        <f t="shared" si="5"/>
        <v>令和7/2末</v>
      </c>
      <c r="C76" s="16">
        <v>74</v>
      </c>
      <c r="D76" s="16">
        <v>73</v>
      </c>
      <c r="E76" s="17" t="s">
        <v>112</v>
      </c>
      <c r="F76" s="16">
        <v>421</v>
      </c>
      <c r="G76" s="16">
        <v>1</v>
      </c>
      <c r="H76" s="16">
        <v>320</v>
      </c>
      <c r="I76" s="16">
        <v>2</v>
      </c>
      <c r="J76" s="16">
        <v>741</v>
      </c>
      <c r="K76" s="16">
        <v>3</v>
      </c>
      <c r="L76" s="16">
        <v>434</v>
      </c>
      <c r="M76" s="9" t="s">
        <v>396</v>
      </c>
    </row>
    <row r="77" spans="1:13" x14ac:dyDescent="0.2">
      <c r="A77" s="10" t="str">
        <f t="shared" si="5"/>
        <v>2025/2末</v>
      </c>
      <c r="B77" s="10" t="str">
        <f t="shared" si="5"/>
        <v>令和7/2末</v>
      </c>
      <c r="C77" s="18">
        <v>75</v>
      </c>
      <c r="D77" s="18">
        <v>74</v>
      </c>
      <c r="E77" s="19" t="s">
        <v>113</v>
      </c>
      <c r="F77" s="18">
        <v>431</v>
      </c>
      <c r="G77" s="18">
        <v>1</v>
      </c>
      <c r="H77" s="18">
        <v>429</v>
      </c>
      <c r="I77" s="18">
        <v>6</v>
      </c>
      <c r="J77" s="18">
        <v>860</v>
      </c>
      <c r="K77" s="18">
        <v>7</v>
      </c>
      <c r="L77" s="18">
        <v>387</v>
      </c>
      <c r="M77" s="7" t="s">
        <v>396</v>
      </c>
    </row>
    <row r="78" spans="1:13" x14ac:dyDescent="0.2">
      <c r="A78" s="8" t="str">
        <f t="shared" si="5"/>
        <v>2025/2末</v>
      </c>
      <c r="B78" s="8" t="str">
        <f t="shared" si="5"/>
        <v>令和7/2末</v>
      </c>
      <c r="C78" s="16">
        <v>76</v>
      </c>
      <c r="D78" s="16">
        <v>75</v>
      </c>
      <c r="E78" s="17" t="s">
        <v>114</v>
      </c>
      <c r="F78" s="16">
        <v>220</v>
      </c>
      <c r="G78" s="16">
        <v>4</v>
      </c>
      <c r="H78" s="16">
        <v>231</v>
      </c>
      <c r="I78" s="16">
        <v>5</v>
      </c>
      <c r="J78" s="16">
        <v>451</v>
      </c>
      <c r="K78" s="16">
        <v>9</v>
      </c>
      <c r="L78" s="16">
        <v>195</v>
      </c>
      <c r="M78" s="9" t="s">
        <v>396</v>
      </c>
    </row>
    <row r="79" spans="1:13" x14ac:dyDescent="0.2">
      <c r="A79" s="10" t="str">
        <f t="shared" si="5"/>
        <v>2025/2末</v>
      </c>
      <c r="B79" s="10" t="str">
        <f t="shared" si="5"/>
        <v>令和7/2末</v>
      </c>
      <c r="C79" s="18">
        <v>77</v>
      </c>
      <c r="D79" s="18">
        <v>76</v>
      </c>
      <c r="E79" s="19" t="s">
        <v>115</v>
      </c>
      <c r="F79" s="18">
        <v>14</v>
      </c>
      <c r="G79" s="18">
        <v>0</v>
      </c>
      <c r="H79" s="18">
        <v>11</v>
      </c>
      <c r="I79" s="18">
        <v>0</v>
      </c>
      <c r="J79" s="18">
        <v>25</v>
      </c>
      <c r="K79" s="18">
        <v>0</v>
      </c>
      <c r="L79" s="18">
        <v>11</v>
      </c>
      <c r="M79" s="7" t="s">
        <v>396</v>
      </c>
    </row>
    <row r="80" spans="1:13" x14ac:dyDescent="0.2">
      <c r="A80" s="8" t="str">
        <f t="shared" si="5"/>
        <v>2025/2末</v>
      </c>
      <c r="B80" s="8" t="str">
        <f t="shared" si="5"/>
        <v>令和7/2末</v>
      </c>
      <c r="C80" s="16">
        <v>78</v>
      </c>
      <c r="D80" s="16">
        <v>77</v>
      </c>
      <c r="E80" s="17" t="s">
        <v>116</v>
      </c>
      <c r="F80" s="16">
        <v>2</v>
      </c>
      <c r="G80" s="16">
        <v>0</v>
      </c>
      <c r="H80" s="16">
        <v>2</v>
      </c>
      <c r="I80" s="16">
        <v>0</v>
      </c>
      <c r="J80" s="16">
        <v>4</v>
      </c>
      <c r="K80" s="16">
        <v>0</v>
      </c>
      <c r="L80" s="16">
        <v>2</v>
      </c>
      <c r="M80" s="9" t="s">
        <v>396</v>
      </c>
    </row>
    <row r="81" spans="1:13" x14ac:dyDescent="0.2">
      <c r="A81" s="10" t="str">
        <f t="shared" si="5"/>
        <v>2025/2末</v>
      </c>
      <c r="B81" s="10" t="str">
        <f t="shared" si="5"/>
        <v>令和7/2末</v>
      </c>
      <c r="C81" s="18">
        <v>79</v>
      </c>
      <c r="D81" s="18">
        <v>78</v>
      </c>
      <c r="E81" s="19" t="s">
        <v>117</v>
      </c>
      <c r="F81" s="18">
        <v>3</v>
      </c>
      <c r="G81" s="18">
        <v>0</v>
      </c>
      <c r="H81" s="18">
        <v>5</v>
      </c>
      <c r="I81" s="18">
        <v>0</v>
      </c>
      <c r="J81" s="18">
        <v>8</v>
      </c>
      <c r="K81" s="18">
        <v>0</v>
      </c>
      <c r="L81" s="18">
        <v>4</v>
      </c>
      <c r="M81" s="7" t="s">
        <v>396</v>
      </c>
    </row>
    <row r="82" spans="1:13" x14ac:dyDescent="0.2">
      <c r="A82" s="8" t="str">
        <f t="shared" si="5"/>
        <v>2025/2末</v>
      </c>
      <c r="B82" s="8" t="str">
        <f t="shared" si="5"/>
        <v>令和7/2末</v>
      </c>
      <c r="C82" s="16">
        <v>80</v>
      </c>
      <c r="D82" s="16">
        <v>79</v>
      </c>
      <c r="E82" s="17" t="s">
        <v>118</v>
      </c>
      <c r="F82" s="16">
        <v>20</v>
      </c>
      <c r="G82" s="16">
        <v>0</v>
      </c>
      <c r="H82" s="16">
        <v>21</v>
      </c>
      <c r="I82" s="16">
        <v>0</v>
      </c>
      <c r="J82" s="16">
        <v>41</v>
      </c>
      <c r="K82" s="16">
        <v>0</v>
      </c>
      <c r="L82" s="16">
        <v>19</v>
      </c>
      <c r="M82" s="9" t="s">
        <v>396</v>
      </c>
    </row>
    <row r="83" spans="1:13" x14ac:dyDescent="0.2">
      <c r="A83" s="10" t="str">
        <f t="shared" si="5"/>
        <v>2025/2末</v>
      </c>
      <c r="B83" s="10" t="str">
        <f t="shared" si="5"/>
        <v>令和7/2末</v>
      </c>
      <c r="C83" s="18">
        <v>81</v>
      </c>
      <c r="D83" s="18">
        <v>80</v>
      </c>
      <c r="E83" s="19" t="s">
        <v>119</v>
      </c>
      <c r="F83" s="18">
        <v>336</v>
      </c>
      <c r="G83" s="18">
        <v>1</v>
      </c>
      <c r="H83" s="18">
        <v>276</v>
      </c>
      <c r="I83" s="18">
        <v>6</v>
      </c>
      <c r="J83" s="18">
        <v>612</v>
      </c>
      <c r="K83" s="18">
        <v>7</v>
      </c>
      <c r="L83" s="18">
        <v>307</v>
      </c>
      <c r="M83" s="7" t="s">
        <v>396</v>
      </c>
    </row>
    <row r="84" spans="1:13" x14ac:dyDescent="0.2">
      <c r="A84" s="8" t="str">
        <f t="shared" si="5"/>
        <v>2025/2末</v>
      </c>
      <c r="B84" s="8" t="str">
        <f t="shared" si="5"/>
        <v>令和7/2末</v>
      </c>
      <c r="C84" s="16">
        <v>82</v>
      </c>
      <c r="D84" s="16">
        <v>81</v>
      </c>
      <c r="E84" s="17" t="s">
        <v>120</v>
      </c>
      <c r="F84" s="16">
        <v>423</v>
      </c>
      <c r="G84" s="16">
        <v>1</v>
      </c>
      <c r="H84" s="16">
        <v>403</v>
      </c>
      <c r="I84" s="16">
        <v>9</v>
      </c>
      <c r="J84" s="16">
        <v>826</v>
      </c>
      <c r="K84" s="16">
        <v>10</v>
      </c>
      <c r="L84" s="16">
        <v>373</v>
      </c>
      <c r="M84" s="9" t="s">
        <v>396</v>
      </c>
    </row>
    <row r="85" spans="1:13" x14ac:dyDescent="0.2">
      <c r="A85" s="10" t="str">
        <f t="shared" ref="A85:B100" si="6">A84</f>
        <v>2025/2末</v>
      </c>
      <c r="B85" s="10" t="str">
        <f t="shared" si="6"/>
        <v>令和7/2末</v>
      </c>
      <c r="C85" s="18">
        <v>83</v>
      </c>
      <c r="D85" s="18">
        <v>82</v>
      </c>
      <c r="E85" s="19" t="s">
        <v>121</v>
      </c>
      <c r="F85" s="18">
        <v>194</v>
      </c>
      <c r="G85" s="18">
        <v>0</v>
      </c>
      <c r="H85" s="18">
        <v>157</v>
      </c>
      <c r="I85" s="18">
        <v>0</v>
      </c>
      <c r="J85" s="18">
        <v>351</v>
      </c>
      <c r="K85" s="18">
        <v>0</v>
      </c>
      <c r="L85" s="18">
        <v>185</v>
      </c>
      <c r="M85" s="7" t="s">
        <v>396</v>
      </c>
    </row>
    <row r="86" spans="1:13" x14ac:dyDescent="0.2">
      <c r="A86" s="8" t="str">
        <f t="shared" si="6"/>
        <v>2025/2末</v>
      </c>
      <c r="B86" s="8" t="str">
        <f t="shared" si="6"/>
        <v>令和7/2末</v>
      </c>
      <c r="C86" s="16">
        <v>84</v>
      </c>
      <c r="D86" s="16">
        <v>83</v>
      </c>
      <c r="E86" s="17" t="s">
        <v>122</v>
      </c>
      <c r="F86" s="16">
        <v>208</v>
      </c>
      <c r="G86" s="16">
        <v>1</v>
      </c>
      <c r="H86" s="16">
        <v>199</v>
      </c>
      <c r="I86" s="16">
        <v>3</v>
      </c>
      <c r="J86" s="16">
        <v>407</v>
      </c>
      <c r="K86" s="16">
        <v>4</v>
      </c>
      <c r="L86" s="16">
        <v>208</v>
      </c>
      <c r="M86" s="9" t="s">
        <v>396</v>
      </c>
    </row>
    <row r="87" spans="1:13" x14ac:dyDescent="0.2">
      <c r="A87" s="10" t="str">
        <f t="shared" si="6"/>
        <v>2025/2末</v>
      </c>
      <c r="B87" s="10" t="str">
        <f t="shared" si="6"/>
        <v>令和7/2末</v>
      </c>
      <c r="C87" s="18">
        <v>85</v>
      </c>
      <c r="D87" s="18">
        <v>84</v>
      </c>
      <c r="E87" s="19" t="s">
        <v>123</v>
      </c>
      <c r="F87" s="18">
        <v>119</v>
      </c>
      <c r="G87" s="18">
        <v>0</v>
      </c>
      <c r="H87" s="18">
        <v>113</v>
      </c>
      <c r="I87" s="18">
        <v>1</v>
      </c>
      <c r="J87" s="18">
        <v>232</v>
      </c>
      <c r="K87" s="18">
        <v>1</v>
      </c>
      <c r="L87" s="18">
        <v>112</v>
      </c>
      <c r="M87" s="7" t="s">
        <v>396</v>
      </c>
    </row>
    <row r="88" spans="1:13" x14ac:dyDescent="0.2">
      <c r="A88" s="8" t="str">
        <f t="shared" si="6"/>
        <v>2025/2末</v>
      </c>
      <c r="B88" s="8" t="str">
        <f t="shared" si="6"/>
        <v>令和7/2末</v>
      </c>
      <c r="C88" s="16">
        <v>86</v>
      </c>
      <c r="D88" s="16">
        <v>85</v>
      </c>
      <c r="E88" s="17" t="s">
        <v>124</v>
      </c>
      <c r="F88" s="16">
        <v>152</v>
      </c>
      <c r="G88" s="16">
        <v>3</v>
      </c>
      <c r="H88" s="16">
        <v>149</v>
      </c>
      <c r="I88" s="16">
        <v>1</v>
      </c>
      <c r="J88" s="16">
        <v>301</v>
      </c>
      <c r="K88" s="16">
        <v>4</v>
      </c>
      <c r="L88" s="16">
        <v>147</v>
      </c>
      <c r="M88" s="9" t="s">
        <v>396</v>
      </c>
    </row>
    <row r="89" spans="1:13" x14ac:dyDescent="0.2">
      <c r="A89" s="10" t="str">
        <f t="shared" si="6"/>
        <v>2025/2末</v>
      </c>
      <c r="B89" s="10" t="str">
        <f t="shared" si="6"/>
        <v>令和7/2末</v>
      </c>
      <c r="C89" s="18">
        <v>87</v>
      </c>
      <c r="D89" s="18">
        <v>86</v>
      </c>
      <c r="E89" s="19" t="s">
        <v>125</v>
      </c>
      <c r="F89" s="18">
        <v>265</v>
      </c>
      <c r="G89" s="18">
        <v>1</v>
      </c>
      <c r="H89" s="18">
        <v>256</v>
      </c>
      <c r="I89" s="18">
        <v>3</v>
      </c>
      <c r="J89" s="18">
        <v>521</v>
      </c>
      <c r="K89" s="18">
        <v>4</v>
      </c>
      <c r="L89" s="18">
        <v>246</v>
      </c>
      <c r="M89" s="7" t="s">
        <v>396</v>
      </c>
    </row>
    <row r="90" spans="1:13" x14ac:dyDescent="0.2">
      <c r="A90" s="8" t="str">
        <f t="shared" si="6"/>
        <v>2025/2末</v>
      </c>
      <c r="B90" s="8" t="str">
        <f t="shared" si="6"/>
        <v>令和7/2末</v>
      </c>
      <c r="C90" s="16">
        <v>88</v>
      </c>
      <c r="D90" s="16">
        <v>87</v>
      </c>
      <c r="E90" s="17" t="s">
        <v>126</v>
      </c>
      <c r="F90" s="16">
        <v>260</v>
      </c>
      <c r="G90" s="16">
        <v>1</v>
      </c>
      <c r="H90" s="16">
        <v>266</v>
      </c>
      <c r="I90" s="16">
        <v>4</v>
      </c>
      <c r="J90" s="16">
        <v>526</v>
      </c>
      <c r="K90" s="16">
        <v>5</v>
      </c>
      <c r="L90" s="16">
        <v>258</v>
      </c>
      <c r="M90" s="9" t="s">
        <v>396</v>
      </c>
    </row>
    <row r="91" spans="1:13" x14ac:dyDescent="0.2">
      <c r="A91" s="10" t="str">
        <f t="shared" si="6"/>
        <v>2025/2末</v>
      </c>
      <c r="B91" s="10" t="str">
        <f t="shared" si="6"/>
        <v>令和7/2末</v>
      </c>
      <c r="C91" s="18">
        <v>89</v>
      </c>
      <c r="D91" s="18">
        <v>88</v>
      </c>
      <c r="E91" s="19" t="s">
        <v>127</v>
      </c>
      <c r="F91" s="18">
        <v>211</v>
      </c>
      <c r="G91" s="18">
        <v>9</v>
      </c>
      <c r="H91" s="18">
        <v>219</v>
      </c>
      <c r="I91" s="18">
        <v>5</v>
      </c>
      <c r="J91" s="18">
        <v>430</v>
      </c>
      <c r="K91" s="18">
        <v>14</v>
      </c>
      <c r="L91" s="18">
        <v>188</v>
      </c>
      <c r="M91" s="7" t="s">
        <v>396</v>
      </c>
    </row>
    <row r="92" spans="1:13" x14ac:dyDescent="0.2">
      <c r="A92" s="8" t="str">
        <f t="shared" si="6"/>
        <v>2025/2末</v>
      </c>
      <c r="B92" s="8" t="str">
        <f t="shared" si="6"/>
        <v>令和7/2末</v>
      </c>
      <c r="C92" s="16">
        <v>90</v>
      </c>
      <c r="D92" s="16">
        <v>89</v>
      </c>
      <c r="E92" s="17" t="s">
        <v>128</v>
      </c>
      <c r="F92" s="16">
        <v>150</v>
      </c>
      <c r="G92" s="16">
        <v>6</v>
      </c>
      <c r="H92" s="16">
        <v>135</v>
      </c>
      <c r="I92" s="16">
        <v>3</v>
      </c>
      <c r="J92" s="16">
        <v>285</v>
      </c>
      <c r="K92" s="16">
        <v>9</v>
      </c>
      <c r="L92" s="16">
        <v>130</v>
      </c>
      <c r="M92" s="9" t="s">
        <v>396</v>
      </c>
    </row>
    <row r="93" spans="1:13" x14ac:dyDescent="0.2">
      <c r="A93" s="10" t="str">
        <f t="shared" si="6"/>
        <v>2025/2末</v>
      </c>
      <c r="B93" s="10" t="str">
        <f t="shared" si="6"/>
        <v>令和7/2末</v>
      </c>
      <c r="C93" s="18">
        <v>91</v>
      </c>
      <c r="D93" s="18">
        <v>90</v>
      </c>
      <c r="E93" s="19" t="s">
        <v>129</v>
      </c>
      <c r="F93" s="18">
        <v>359</v>
      </c>
      <c r="G93" s="18">
        <v>6</v>
      </c>
      <c r="H93" s="18">
        <v>353</v>
      </c>
      <c r="I93" s="18">
        <v>6</v>
      </c>
      <c r="J93" s="18">
        <v>712</v>
      </c>
      <c r="K93" s="18">
        <v>12</v>
      </c>
      <c r="L93" s="18">
        <v>329</v>
      </c>
      <c r="M93" s="7" t="s">
        <v>396</v>
      </c>
    </row>
    <row r="94" spans="1:13" x14ac:dyDescent="0.2">
      <c r="A94" s="8" t="str">
        <f t="shared" si="6"/>
        <v>2025/2末</v>
      </c>
      <c r="B94" s="8" t="str">
        <f t="shared" si="6"/>
        <v>令和7/2末</v>
      </c>
      <c r="C94" s="16">
        <v>92</v>
      </c>
      <c r="D94" s="16">
        <v>91</v>
      </c>
      <c r="E94" s="17" t="s">
        <v>130</v>
      </c>
      <c r="F94" s="16">
        <v>216</v>
      </c>
      <c r="G94" s="16">
        <v>4</v>
      </c>
      <c r="H94" s="16">
        <v>234</v>
      </c>
      <c r="I94" s="16">
        <v>1</v>
      </c>
      <c r="J94" s="16">
        <v>450</v>
      </c>
      <c r="K94" s="16">
        <v>5</v>
      </c>
      <c r="L94" s="16">
        <v>205</v>
      </c>
      <c r="M94" s="9" t="s">
        <v>396</v>
      </c>
    </row>
    <row r="95" spans="1:13" x14ac:dyDescent="0.2">
      <c r="A95" s="10" t="str">
        <f t="shared" si="6"/>
        <v>2025/2末</v>
      </c>
      <c r="B95" s="10" t="str">
        <f t="shared" si="6"/>
        <v>令和7/2末</v>
      </c>
      <c r="C95" s="18">
        <v>93</v>
      </c>
      <c r="D95" s="18">
        <v>92</v>
      </c>
      <c r="E95" s="19" t="s">
        <v>131</v>
      </c>
      <c r="F95" s="18">
        <v>156</v>
      </c>
      <c r="G95" s="18">
        <v>1</v>
      </c>
      <c r="H95" s="18">
        <v>166</v>
      </c>
      <c r="I95" s="18">
        <v>9</v>
      </c>
      <c r="J95" s="18">
        <v>322</v>
      </c>
      <c r="K95" s="18">
        <v>10</v>
      </c>
      <c r="L95" s="18">
        <v>159</v>
      </c>
      <c r="M95" s="7" t="s">
        <v>396</v>
      </c>
    </row>
    <row r="96" spans="1:13" x14ac:dyDescent="0.2">
      <c r="A96" s="8" t="str">
        <f t="shared" si="6"/>
        <v>2025/2末</v>
      </c>
      <c r="B96" s="8" t="str">
        <f t="shared" si="6"/>
        <v>令和7/2末</v>
      </c>
      <c r="C96" s="16">
        <v>94</v>
      </c>
      <c r="D96" s="16">
        <v>93</v>
      </c>
      <c r="E96" s="17" t="s">
        <v>132</v>
      </c>
      <c r="F96" s="16">
        <v>229</v>
      </c>
      <c r="G96" s="16">
        <v>2</v>
      </c>
      <c r="H96" s="16">
        <v>218</v>
      </c>
      <c r="I96" s="16">
        <v>7</v>
      </c>
      <c r="J96" s="16">
        <v>447</v>
      </c>
      <c r="K96" s="16">
        <v>9</v>
      </c>
      <c r="L96" s="16">
        <v>200</v>
      </c>
      <c r="M96" s="9" t="s">
        <v>396</v>
      </c>
    </row>
    <row r="97" spans="1:13" x14ac:dyDescent="0.2">
      <c r="A97" s="10" t="str">
        <f t="shared" si="6"/>
        <v>2025/2末</v>
      </c>
      <c r="B97" s="10" t="str">
        <f t="shared" si="6"/>
        <v>令和7/2末</v>
      </c>
      <c r="C97" s="18">
        <v>95</v>
      </c>
      <c r="D97" s="18">
        <v>95</v>
      </c>
      <c r="E97" s="19" t="s">
        <v>133</v>
      </c>
      <c r="F97" s="18">
        <v>151</v>
      </c>
      <c r="G97" s="18">
        <v>1</v>
      </c>
      <c r="H97" s="18">
        <v>184</v>
      </c>
      <c r="I97" s="18">
        <v>0</v>
      </c>
      <c r="J97" s="18">
        <v>335</v>
      </c>
      <c r="K97" s="18">
        <v>1</v>
      </c>
      <c r="L97" s="18">
        <v>149</v>
      </c>
      <c r="M97" s="7" t="s">
        <v>396</v>
      </c>
    </row>
    <row r="98" spans="1:13" x14ac:dyDescent="0.2">
      <c r="A98" s="8" t="str">
        <f t="shared" si="6"/>
        <v>2025/2末</v>
      </c>
      <c r="B98" s="8" t="str">
        <f t="shared" si="6"/>
        <v>令和7/2末</v>
      </c>
      <c r="C98" s="16">
        <v>96</v>
      </c>
      <c r="D98" s="16">
        <v>96</v>
      </c>
      <c r="E98" s="17" t="s">
        <v>134</v>
      </c>
      <c r="F98" s="16">
        <v>131</v>
      </c>
      <c r="G98" s="16">
        <v>2</v>
      </c>
      <c r="H98" s="16">
        <v>125</v>
      </c>
      <c r="I98" s="16">
        <v>3</v>
      </c>
      <c r="J98" s="16">
        <v>256</v>
      </c>
      <c r="K98" s="16">
        <v>5</v>
      </c>
      <c r="L98" s="16">
        <v>139</v>
      </c>
      <c r="M98" s="9" t="s">
        <v>396</v>
      </c>
    </row>
    <row r="99" spans="1:13" x14ac:dyDescent="0.2">
      <c r="A99" s="10" t="str">
        <f t="shared" si="6"/>
        <v>2025/2末</v>
      </c>
      <c r="B99" s="10" t="str">
        <f t="shared" si="6"/>
        <v>令和7/2末</v>
      </c>
      <c r="C99" s="18">
        <v>97</v>
      </c>
      <c r="D99" s="18">
        <v>97</v>
      </c>
      <c r="E99" s="19" t="s">
        <v>135</v>
      </c>
      <c r="F99" s="18">
        <v>106</v>
      </c>
      <c r="G99" s="18">
        <v>1</v>
      </c>
      <c r="H99" s="18">
        <v>107</v>
      </c>
      <c r="I99" s="18">
        <v>1</v>
      </c>
      <c r="J99" s="18">
        <v>213</v>
      </c>
      <c r="K99" s="18">
        <v>2</v>
      </c>
      <c r="L99" s="18">
        <v>96</v>
      </c>
      <c r="M99" s="7" t="s">
        <v>396</v>
      </c>
    </row>
    <row r="100" spans="1:13" x14ac:dyDescent="0.2">
      <c r="A100" s="8" t="str">
        <f t="shared" si="6"/>
        <v>2025/2末</v>
      </c>
      <c r="B100" s="8" t="str">
        <f t="shared" si="6"/>
        <v>令和7/2末</v>
      </c>
      <c r="C100" s="16">
        <v>98</v>
      </c>
      <c r="D100" s="16">
        <v>98</v>
      </c>
      <c r="E100" s="17" t="s">
        <v>136</v>
      </c>
      <c r="F100" s="16">
        <v>133</v>
      </c>
      <c r="G100" s="16">
        <v>4</v>
      </c>
      <c r="H100" s="16">
        <v>159</v>
      </c>
      <c r="I100" s="16">
        <v>22</v>
      </c>
      <c r="J100" s="16">
        <v>292</v>
      </c>
      <c r="K100" s="16">
        <v>26</v>
      </c>
      <c r="L100" s="16">
        <v>148</v>
      </c>
      <c r="M100" s="9" t="s">
        <v>396</v>
      </c>
    </row>
    <row r="101" spans="1:13" x14ac:dyDescent="0.2">
      <c r="A101" s="10" t="str">
        <f t="shared" ref="A101:B116" si="7">A100</f>
        <v>2025/2末</v>
      </c>
      <c r="B101" s="10" t="str">
        <f t="shared" si="7"/>
        <v>令和7/2末</v>
      </c>
      <c r="C101" s="18">
        <v>99</v>
      </c>
      <c r="D101" s="18">
        <v>99</v>
      </c>
      <c r="E101" s="19" t="s">
        <v>137</v>
      </c>
      <c r="F101" s="18">
        <v>153</v>
      </c>
      <c r="G101" s="18">
        <v>0</v>
      </c>
      <c r="H101" s="18">
        <v>152</v>
      </c>
      <c r="I101" s="18">
        <v>0</v>
      </c>
      <c r="J101" s="18">
        <v>305</v>
      </c>
      <c r="K101" s="18">
        <v>0</v>
      </c>
      <c r="L101" s="18">
        <v>125</v>
      </c>
      <c r="M101" s="7" t="s">
        <v>396</v>
      </c>
    </row>
    <row r="102" spans="1:13" x14ac:dyDescent="0.2">
      <c r="A102" s="8" t="str">
        <f t="shared" si="7"/>
        <v>2025/2末</v>
      </c>
      <c r="B102" s="8" t="str">
        <f t="shared" si="7"/>
        <v>令和7/2末</v>
      </c>
      <c r="C102" s="16">
        <v>100</v>
      </c>
      <c r="D102" s="16">
        <v>106</v>
      </c>
      <c r="E102" s="17" t="s">
        <v>138</v>
      </c>
      <c r="F102" s="16">
        <v>139</v>
      </c>
      <c r="G102" s="16">
        <v>1</v>
      </c>
      <c r="H102" s="16">
        <v>159</v>
      </c>
      <c r="I102" s="16">
        <v>0</v>
      </c>
      <c r="J102" s="16">
        <v>298</v>
      </c>
      <c r="K102" s="16">
        <v>1</v>
      </c>
      <c r="L102" s="16">
        <v>108</v>
      </c>
      <c r="M102" s="9" t="s">
        <v>396</v>
      </c>
    </row>
    <row r="103" spans="1:13" x14ac:dyDescent="0.2">
      <c r="A103" s="10" t="str">
        <f t="shared" si="7"/>
        <v>2025/2末</v>
      </c>
      <c r="B103" s="10" t="str">
        <f t="shared" si="7"/>
        <v>令和7/2末</v>
      </c>
      <c r="C103" s="18">
        <v>101</v>
      </c>
      <c r="D103" s="18">
        <v>107</v>
      </c>
      <c r="E103" s="19" t="s">
        <v>139</v>
      </c>
      <c r="F103" s="18">
        <v>202</v>
      </c>
      <c r="G103" s="18">
        <v>0</v>
      </c>
      <c r="H103" s="18">
        <v>208</v>
      </c>
      <c r="I103" s="18">
        <v>0</v>
      </c>
      <c r="J103" s="18">
        <v>410</v>
      </c>
      <c r="K103" s="18">
        <v>0</v>
      </c>
      <c r="L103" s="18">
        <v>152</v>
      </c>
      <c r="M103" s="7" t="s">
        <v>396</v>
      </c>
    </row>
    <row r="104" spans="1:13" x14ac:dyDescent="0.2">
      <c r="A104" s="8" t="str">
        <f t="shared" si="7"/>
        <v>2025/2末</v>
      </c>
      <c r="B104" s="8" t="str">
        <f t="shared" si="7"/>
        <v>令和7/2末</v>
      </c>
      <c r="C104" s="16">
        <v>102</v>
      </c>
      <c r="D104" s="16">
        <v>108</v>
      </c>
      <c r="E104" s="17" t="s">
        <v>140</v>
      </c>
      <c r="F104" s="16">
        <v>207</v>
      </c>
      <c r="G104" s="16">
        <v>0</v>
      </c>
      <c r="H104" s="16">
        <v>204</v>
      </c>
      <c r="I104" s="16">
        <v>0</v>
      </c>
      <c r="J104" s="16">
        <v>411</v>
      </c>
      <c r="K104" s="16">
        <v>0</v>
      </c>
      <c r="L104" s="16">
        <v>138</v>
      </c>
      <c r="M104" s="9" t="s">
        <v>396</v>
      </c>
    </row>
    <row r="105" spans="1:13" x14ac:dyDescent="0.2">
      <c r="A105" s="10" t="str">
        <f t="shared" si="7"/>
        <v>2025/2末</v>
      </c>
      <c r="B105" s="10" t="str">
        <f t="shared" si="7"/>
        <v>令和7/2末</v>
      </c>
      <c r="C105" s="18">
        <v>103</v>
      </c>
      <c r="D105" s="18">
        <v>109</v>
      </c>
      <c r="E105" s="19" t="s">
        <v>141</v>
      </c>
      <c r="F105" s="18">
        <v>293</v>
      </c>
      <c r="G105" s="18">
        <v>2</v>
      </c>
      <c r="H105" s="18">
        <v>271</v>
      </c>
      <c r="I105" s="18">
        <v>1</v>
      </c>
      <c r="J105" s="18">
        <v>564</v>
      </c>
      <c r="K105" s="18">
        <v>3</v>
      </c>
      <c r="L105" s="18">
        <v>171</v>
      </c>
      <c r="M105" s="7" t="s">
        <v>396</v>
      </c>
    </row>
    <row r="106" spans="1:13" x14ac:dyDescent="0.2">
      <c r="A106" s="8" t="str">
        <f t="shared" si="7"/>
        <v>2025/2末</v>
      </c>
      <c r="B106" s="8" t="str">
        <f t="shared" si="7"/>
        <v>令和7/2末</v>
      </c>
      <c r="C106" s="16">
        <v>104</v>
      </c>
      <c r="D106" s="16">
        <v>149</v>
      </c>
      <c r="E106" s="17" t="s">
        <v>142</v>
      </c>
      <c r="F106" s="16">
        <v>17</v>
      </c>
      <c r="G106" s="16">
        <v>0</v>
      </c>
      <c r="H106" s="16">
        <v>62</v>
      </c>
      <c r="I106" s="16">
        <v>0</v>
      </c>
      <c r="J106" s="16">
        <v>79</v>
      </c>
      <c r="K106" s="16">
        <v>0</v>
      </c>
      <c r="L106" s="16">
        <v>79</v>
      </c>
      <c r="M106" s="9" t="s">
        <v>396</v>
      </c>
    </row>
    <row r="107" spans="1:13" x14ac:dyDescent="0.2">
      <c r="A107" s="10" t="str">
        <f t="shared" si="7"/>
        <v>2025/2末</v>
      </c>
      <c r="B107" s="10" t="str">
        <f t="shared" si="7"/>
        <v>令和7/2末</v>
      </c>
      <c r="C107" s="18">
        <v>105</v>
      </c>
      <c r="D107" s="18">
        <v>156</v>
      </c>
      <c r="E107" s="19" t="s">
        <v>143</v>
      </c>
      <c r="F107" s="18">
        <v>20</v>
      </c>
      <c r="G107" s="18">
        <v>0</v>
      </c>
      <c r="H107" s="18">
        <v>74</v>
      </c>
      <c r="I107" s="18">
        <v>0</v>
      </c>
      <c r="J107" s="18">
        <v>94</v>
      </c>
      <c r="K107" s="18">
        <v>0</v>
      </c>
      <c r="L107" s="18">
        <v>94</v>
      </c>
      <c r="M107" s="7" t="s">
        <v>396</v>
      </c>
    </row>
    <row r="108" spans="1:13" x14ac:dyDescent="0.2">
      <c r="A108" s="8" t="str">
        <f t="shared" si="7"/>
        <v>2025/2末</v>
      </c>
      <c r="B108" s="8" t="str">
        <f t="shared" si="7"/>
        <v>令和7/2末</v>
      </c>
      <c r="C108" s="16">
        <v>106</v>
      </c>
      <c r="D108" s="16">
        <v>120</v>
      </c>
      <c r="E108" s="17" t="s">
        <v>144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9" t="s">
        <v>397</v>
      </c>
    </row>
    <row r="109" spans="1:13" x14ac:dyDescent="0.2">
      <c r="A109" s="10" t="str">
        <f t="shared" si="7"/>
        <v>2025/2末</v>
      </c>
      <c r="B109" s="10" t="str">
        <f t="shared" si="7"/>
        <v>令和7/2末</v>
      </c>
      <c r="C109" s="18">
        <v>107</v>
      </c>
      <c r="D109" s="18">
        <v>140</v>
      </c>
      <c r="E109" s="19" t="s">
        <v>145</v>
      </c>
      <c r="F109" s="18">
        <v>377</v>
      </c>
      <c r="G109" s="18">
        <v>8</v>
      </c>
      <c r="H109" s="18">
        <v>400</v>
      </c>
      <c r="I109" s="18">
        <v>9</v>
      </c>
      <c r="J109" s="18">
        <v>777</v>
      </c>
      <c r="K109" s="18">
        <v>17</v>
      </c>
      <c r="L109" s="18">
        <v>359</v>
      </c>
      <c r="M109" s="7" t="s">
        <v>397</v>
      </c>
    </row>
    <row r="110" spans="1:13" x14ac:dyDescent="0.2">
      <c r="A110" s="8" t="str">
        <f t="shared" si="7"/>
        <v>2025/2末</v>
      </c>
      <c r="B110" s="8" t="str">
        <f t="shared" si="7"/>
        <v>令和7/2末</v>
      </c>
      <c r="C110" s="16">
        <v>108</v>
      </c>
      <c r="D110" s="16">
        <v>141</v>
      </c>
      <c r="E110" s="17" t="s">
        <v>146</v>
      </c>
      <c r="F110" s="16">
        <v>470</v>
      </c>
      <c r="G110" s="16">
        <v>1</v>
      </c>
      <c r="H110" s="16">
        <v>456</v>
      </c>
      <c r="I110" s="16">
        <v>7</v>
      </c>
      <c r="J110" s="16">
        <v>926</v>
      </c>
      <c r="K110" s="16">
        <v>8</v>
      </c>
      <c r="L110" s="16">
        <v>404</v>
      </c>
      <c r="M110" s="9" t="s">
        <v>397</v>
      </c>
    </row>
    <row r="111" spans="1:13" x14ac:dyDescent="0.2">
      <c r="A111" s="10" t="str">
        <f t="shared" si="7"/>
        <v>2025/2末</v>
      </c>
      <c r="B111" s="10" t="str">
        <f t="shared" si="7"/>
        <v>令和7/2末</v>
      </c>
      <c r="C111" s="18">
        <v>109</v>
      </c>
      <c r="D111" s="18">
        <v>142</v>
      </c>
      <c r="E111" s="19" t="s">
        <v>147</v>
      </c>
      <c r="F111" s="18">
        <v>331</v>
      </c>
      <c r="G111" s="18">
        <v>1</v>
      </c>
      <c r="H111" s="18">
        <v>366</v>
      </c>
      <c r="I111" s="18">
        <v>4</v>
      </c>
      <c r="J111" s="18">
        <v>697</v>
      </c>
      <c r="K111" s="18">
        <v>5</v>
      </c>
      <c r="L111" s="18">
        <v>363</v>
      </c>
      <c r="M111" s="7" t="s">
        <v>397</v>
      </c>
    </row>
    <row r="112" spans="1:13" x14ac:dyDescent="0.2">
      <c r="A112" s="8" t="str">
        <f t="shared" si="7"/>
        <v>2025/2末</v>
      </c>
      <c r="B112" s="8" t="str">
        <f t="shared" si="7"/>
        <v>令和7/2末</v>
      </c>
      <c r="C112" s="16">
        <v>110</v>
      </c>
      <c r="D112" s="16">
        <v>143</v>
      </c>
      <c r="E112" s="17" t="s">
        <v>148</v>
      </c>
      <c r="F112" s="16">
        <v>416</v>
      </c>
      <c r="G112" s="16">
        <v>8</v>
      </c>
      <c r="H112" s="16">
        <v>391</v>
      </c>
      <c r="I112" s="16">
        <v>13</v>
      </c>
      <c r="J112" s="16">
        <v>807</v>
      </c>
      <c r="K112" s="16">
        <v>21</v>
      </c>
      <c r="L112" s="16">
        <v>381</v>
      </c>
      <c r="M112" s="9" t="s">
        <v>397</v>
      </c>
    </row>
    <row r="113" spans="1:13" x14ac:dyDescent="0.2">
      <c r="A113" s="10" t="str">
        <f t="shared" si="7"/>
        <v>2025/2末</v>
      </c>
      <c r="B113" s="10" t="str">
        <f t="shared" si="7"/>
        <v>令和7/2末</v>
      </c>
      <c r="C113" s="18">
        <v>111</v>
      </c>
      <c r="D113" s="18">
        <v>144</v>
      </c>
      <c r="E113" s="19" t="s">
        <v>149</v>
      </c>
      <c r="F113" s="18">
        <v>43</v>
      </c>
      <c r="G113" s="18">
        <v>0</v>
      </c>
      <c r="H113" s="18">
        <v>35</v>
      </c>
      <c r="I113" s="18">
        <v>0</v>
      </c>
      <c r="J113" s="18">
        <v>78</v>
      </c>
      <c r="K113" s="18">
        <v>0</v>
      </c>
      <c r="L113" s="18">
        <v>29</v>
      </c>
      <c r="M113" s="7" t="s">
        <v>397</v>
      </c>
    </row>
    <row r="114" spans="1:13" x14ac:dyDescent="0.2">
      <c r="A114" s="8" t="str">
        <f t="shared" si="7"/>
        <v>2025/2末</v>
      </c>
      <c r="B114" s="8" t="str">
        <f t="shared" si="7"/>
        <v>令和7/2末</v>
      </c>
      <c r="C114" s="16">
        <v>112</v>
      </c>
      <c r="D114" s="16">
        <v>145</v>
      </c>
      <c r="E114" s="17" t="s">
        <v>150</v>
      </c>
      <c r="F114" s="16">
        <v>161</v>
      </c>
      <c r="G114" s="16">
        <v>0</v>
      </c>
      <c r="H114" s="16">
        <v>156</v>
      </c>
      <c r="I114" s="16">
        <v>1</v>
      </c>
      <c r="J114" s="16">
        <v>317</v>
      </c>
      <c r="K114" s="16">
        <v>1</v>
      </c>
      <c r="L114" s="16">
        <v>146</v>
      </c>
      <c r="M114" s="9" t="s">
        <v>397</v>
      </c>
    </row>
    <row r="115" spans="1:13" x14ac:dyDescent="0.2">
      <c r="A115" s="10" t="str">
        <f t="shared" si="7"/>
        <v>2025/2末</v>
      </c>
      <c r="B115" s="10" t="str">
        <f t="shared" si="7"/>
        <v>令和7/2末</v>
      </c>
      <c r="C115" s="18">
        <v>113</v>
      </c>
      <c r="D115" s="18">
        <v>146</v>
      </c>
      <c r="E115" s="19" t="s">
        <v>151</v>
      </c>
      <c r="F115" s="18">
        <v>128</v>
      </c>
      <c r="G115" s="18">
        <v>1</v>
      </c>
      <c r="H115" s="18">
        <v>137</v>
      </c>
      <c r="I115" s="18">
        <v>0</v>
      </c>
      <c r="J115" s="18">
        <v>265</v>
      </c>
      <c r="K115" s="18">
        <v>1</v>
      </c>
      <c r="L115" s="18">
        <v>116</v>
      </c>
      <c r="M115" s="7" t="s">
        <v>397</v>
      </c>
    </row>
    <row r="116" spans="1:13" x14ac:dyDescent="0.2">
      <c r="A116" s="8" t="str">
        <f t="shared" si="7"/>
        <v>2025/2末</v>
      </c>
      <c r="B116" s="8" t="str">
        <f t="shared" si="7"/>
        <v>令和7/2末</v>
      </c>
      <c r="C116" s="16">
        <v>114</v>
      </c>
      <c r="D116" s="16">
        <v>147</v>
      </c>
      <c r="E116" s="17" t="s">
        <v>152</v>
      </c>
      <c r="F116" s="16">
        <v>94</v>
      </c>
      <c r="G116" s="16">
        <v>0</v>
      </c>
      <c r="H116" s="16">
        <v>100</v>
      </c>
      <c r="I116" s="16">
        <v>0</v>
      </c>
      <c r="J116" s="16">
        <v>194</v>
      </c>
      <c r="K116" s="16">
        <v>0</v>
      </c>
      <c r="L116" s="16">
        <v>80</v>
      </c>
      <c r="M116" s="9" t="s">
        <v>397</v>
      </c>
    </row>
    <row r="117" spans="1:13" x14ac:dyDescent="0.2">
      <c r="A117" s="10" t="str">
        <f t="shared" ref="A117:B132" si="8">A116</f>
        <v>2025/2末</v>
      </c>
      <c r="B117" s="10" t="str">
        <f t="shared" si="8"/>
        <v>令和7/2末</v>
      </c>
      <c r="C117" s="18">
        <v>115</v>
      </c>
      <c r="D117" s="18">
        <v>148</v>
      </c>
      <c r="E117" s="19" t="s">
        <v>153</v>
      </c>
      <c r="F117" s="18">
        <v>0</v>
      </c>
      <c r="G117" s="18">
        <v>0</v>
      </c>
      <c r="H117" s="18">
        <v>0</v>
      </c>
      <c r="I117" s="18">
        <v>0</v>
      </c>
      <c r="J117" s="18">
        <v>0</v>
      </c>
      <c r="K117" s="18">
        <v>0</v>
      </c>
      <c r="L117" s="18">
        <v>0</v>
      </c>
      <c r="M117" s="7" t="s">
        <v>397</v>
      </c>
    </row>
    <row r="118" spans="1:13" x14ac:dyDescent="0.2">
      <c r="A118" s="8" t="str">
        <f t="shared" si="8"/>
        <v>2025/2末</v>
      </c>
      <c r="B118" s="8" t="str">
        <f t="shared" si="8"/>
        <v>令和7/2末</v>
      </c>
      <c r="C118" s="16">
        <v>116</v>
      </c>
      <c r="D118" s="16">
        <v>110</v>
      </c>
      <c r="E118" s="17" t="s">
        <v>154</v>
      </c>
      <c r="F118" s="16">
        <v>224</v>
      </c>
      <c r="G118" s="16">
        <v>2</v>
      </c>
      <c r="H118" s="16">
        <v>256</v>
      </c>
      <c r="I118" s="16">
        <v>8</v>
      </c>
      <c r="J118" s="16">
        <v>480</v>
      </c>
      <c r="K118" s="16">
        <v>10</v>
      </c>
      <c r="L118" s="16">
        <v>197</v>
      </c>
      <c r="M118" s="9" t="s">
        <v>398</v>
      </c>
    </row>
    <row r="119" spans="1:13" x14ac:dyDescent="0.2">
      <c r="A119" s="10" t="str">
        <f t="shared" si="8"/>
        <v>2025/2末</v>
      </c>
      <c r="B119" s="10" t="str">
        <f t="shared" si="8"/>
        <v>令和7/2末</v>
      </c>
      <c r="C119" s="18">
        <v>117</v>
      </c>
      <c r="D119" s="18">
        <v>111</v>
      </c>
      <c r="E119" s="19" t="s">
        <v>155</v>
      </c>
      <c r="F119" s="18">
        <v>187</v>
      </c>
      <c r="G119" s="18">
        <v>6</v>
      </c>
      <c r="H119" s="18">
        <v>204</v>
      </c>
      <c r="I119" s="18">
        <v>10</v>
      </c>
      <c r="J119" s="18">
        <v>391</v>
      </c>
      <c r="K119" s="18">
        <v>16</v>
      </c>
      <c r="L119" s="18">
        <v>183</v>
      </c>
      <c r="M119" s="7" t="s">
        <v>398</v>
      </c>
    </row>
    <row r="120" spans="1:13" x14ac:dyDescent="0.2">
      <c r="A120" s="8" t="str">
        <f t="shared" si="8"/>
        <v>2025/2末</v>
      </c>
      <c r="B120" s="8" t="str">
        <f t="shared" si="8"/>
        <v>令和7/2末</v>
      </c>
      <c r="C120" s="16">
        <v>118</v>
      </c>
      <c r="D120" s="16">
        <v>112</v>
      </c>
      <c r="E120" s="17" t="s">
        <v>156</v>
      </c>
      <c r="F120" s="16">
        <v>86</v>
      </c>
      <c r="G120" s="16">
        <v>1</v>
      </c>
      <c r="H120" s="16">
        <v>96</v>
      </c>
      <c r="I120" s="16">
        <v>0</v>
      </c>
      <c r="J120" s="16">
        <v>182</v>
      </c>
      <c r="K120" s="16">
        <v>1</v>
      </c>
      <c r="L120" s="16">
        <v>65</v>
      </c>
      <c r="M120" s="9" t="s">
        <v>398</v>
      </c>
    </row>
    <row r="121" spans="1:13" x14ac:dyDescent="0.2">
      <c r="A121" s="10" t="str">
        <f t="shared" si="8"/>
        <v>2025/2末</v>
      </c>
      <c r="B121" s="10" t="str">
        <f t="shared" si="8"/>
        <v>令和7/2末</v>
      </c>
      <c r="C121" s="18">
        <v>119</v>
      </c>
      <c r="D121" s="18">
        <v>113</v>
      </c>
      <c r="E121" s="19" t="s">
        <v>477</v>
      </c>
      <c r="F121" s="18">
        <v>70</v>
      </c>
      <c r="G121" s="18">
        <v>1</v>
      </c>
      <c r="H121" s="18">
        <v>83</v>
      </c>
      <c r="I121" s="18">
        <v>0</v>
      </c>
      <c r="J121" s="18">
        <v>153</v>
      </c>
      <c r="K121" s="18">
        <v>1</v>
      </c>
      <c r="L121" s="18">
        <v>63</v>
      </c>
      <c r="M121" s="7" t="s">
        <v>398</v>
      </c>
    </row>
    <row r="122" spans="1:13" x14ac:dyDescent="0.2">
      <c r="A122" s="8" t="str">
        <f t="shared" si="8"/>
        <v>2025/2末</v>
      </c>
      <c r="B122" s="8" t="str">
        <f t="shared" si="8"/>
        <v>令和7/2末</v>
      </c>
      <c r="C122" s="16">
        <v>120</v>
      </c>
      <c r="D122" s="16">
        <v>114</v>
      </c>
      <c r="E122" s="17" t="s">
        <v>157</v>
      </c>
      <c r="F122" s="16">
        <v>226</v>
      </c>
      <c r="G122" s="16">
        <v>3</v>
      </c>
      <c r="H122" s="16">
        <v>241</v>
      </c>
      <c r="I122" s="16">
        <v>3</v>
      </c>
      <c r="J122" s="16">
        <v>467</v>
      </c>
      <c r="K122" s="16">
        <v>6</v>
      </c>
      <c r="L122" s="16">
        <v>179</v>
      </c>
      <c r="M122" s="9" t="s">
        <v>398</v>
      </c>
    </row>
    <row r="123" spans="1:13" x14ac:dyDescent="0.2">
      <c r="A123" s="10" t="str">
        <f t="shared" si="8"/>
        <v>2025/2末</v>
      </c>
      <c r="B123" s="10" t="str">
        <f t="shared" si="8"/>
        <v>令和7/2末</v>
      </c>
      <c r="C123" s="18">
        <v>121</v>
      </c>
      <c r="D123" s="18">
        <v>115</v>
      </c>
      <c r="E123" s="19" t="s">
        <v>158</v>
      </c>
      <c r="F123" s="18">
        <v>489</v>
      </c>
      <c r="G123" s="18">
        <v>6</v>
      </c>
      <c r="H123" s="18">
        <v>477</v>
      </c>
      <c r="I123" s="18">
        <v>18</v>
      </c>
      <c r="J123" s="18">
        <v>966</v>
      </c>
      <c r="K123" s="18">
        <v>24</v>
      </c>
      <c r="L123" s="18">
        <v>437</v>
      </c>
      <c r="M123" s="7" t="s">
        <v>398</v>
      </c>
    </row>
    <row r="124" spans="1:13" x14ac:dyDescent="0.2">
      <c r="A124" s="8" t="str">
        <f t="shared" si="8"/>
        <v>2025/2末</v>
      </c>
      <c r="B124" s="8" t="str">
        <f t="shared" si="8"/>
        <v>令和7/2末</v>
      </c>
      <c r="C124" s="16">
        <v>122</v>
      </c>
      <c r="D124" s="16">
        <v>116</v>
      </c>
      <c r="E124" s="17" t="s">
        <v>159</v>
      </c>
      <c r="F124" s="16">
        <v>20</v>
      </c>
      <c r="G124" s="16">
        <v>0</v>
      </c>
      <c r="H124" s="16">
        <v>28</v>
      </c>
      <c r="I124" s="16">
        <v>0</v>
      </c>
      <c r="J124" s="16">
        <v>48</v>
      </c>
      <c r="K124" s="16">
        <v>0</v>
      </c>
      <c r="L124" s="16">
        <v>25</v>
      </c>
      <c r="M124" s="9" t="s">
        <v>398</v>
      </c>
    </row>
    <row r="125" spans="1:13" x14ac:dyDescent="0.2">
      <c r="A125" s="10" t="str">
        <f t="shared" si="8"/>
        <v>2025/2末</v>
      </c>
      <c r="B125" s="10" t="str">
        <f t="shared" si="8"/>
        <v>令和7/2末</v>
      </c>
      <c r="C125" s="18">
        <v>123</v>
      </c>
      <c r="D125" s="18">
        <v>117</v>
      </c>
      <c r="E125" s="19" t="s">
        <v>160</v>
      </c>
      <c r="F125" s="18">
        <v>3</v>
      </c>
      <c r="G125" s="18">
        <v>0</v>
      </c>
      <c r="H125" s="18">
        <v>1</v>
      </c>
      <c r="I125" s="18">
        <v>0</v>
      </c>
      <c r="J125" s="18">
        <v>4</v>
      </c>
      <c r="K125" s="18">
        <v>0</v>
      </c>
      <c r="L125" s="18">
        <v>1</v>
      </c>
      <c r="M125" s="7" t="s">
        <v>398</v>
      </c>
    </row>
    <row r="126" spans="1:13" x14ac:dyDescent="0.2">
      <c r="A126" s="8" t="str">
        <f t="shared" si="8"/>
        <v>2025/2末</v>
      </c>
      <c r="B126" s="8" t="str">
        <f t="shared" si="8"/>
        <v>令和7/2末</v>
      </c>
      <c r="C126" s="16">
        <v>124</v>
      </c>
      <c r="D126" s="16">
        <v>118</v>
      </c>
      <c r="E126" s="17" t="s">
        <v>161</v>
      </c>
      <c r="F126" s="16">
        <v>275</v>
      </c>
      <c r="G126" s="16">
        <v>0</v>
      </c>
      <c r="H126" s="16">
        <v>228</v>
      </c>
      <c r="I126" s="16">
        <v>2</v>
      </c>
      <c r="J126" s="16">
        <v>503</v>
      </c>
      <c r="K126" s="16">
        <v>2</v>
      </c>
      <c r="L126" s="16">
        <v>210</v>
      </c>
      <c r="M126" s="9" t="s">
        <v>398</v>
      </c>
    </row>
    <row r="127" spans="1:13" x14ac:dyDescent="0.2">
      <c r="A127" s="10" t="str">
        <f t="shared" si="8"/>
        <v>2025/2末</v>
      </c>
      <c r="B127" s="10" t="str">
        <f t="shared" si="8"/>
        <v>令和7/2末</v>
      </c>
      <c r="C127" s="18">
        <v>125</v>
      </c>
      <c r="D127" s="18">
        <v>119</v>
      </c>
      <c r="E127" s="19" t="s">
        <v>162</v>
      </c>
      <c r="F127" s="18">
        <v>10</v>
      </c>
      <c r="G127" s="18">
        <v>0</v>
      </c>
      <c r="H127" s="18">
        <v>8</v>
      </c>
      <c r="I127" s="18">
        <v>0</v>
      </c>
      <c r="J127" s="18">
        <v>18</v>
      </c>
      <c r="K127" s="18">
        <v>0</v>
      </c>
      <c r="L127" s="18">
        <v>10</v>
      </c>
      <c r="M127" s="7" t="s">
        <v>398</v>
      </c>
    </row>
    <row r="128" spans="1:13" x14ac:dyDescent="0.2">
      <c r="A128" s="8" t="str">
        <f t="shared" si="8"/>
        <v>2025/2末</v>
      </c>
      <c r="B128" s="8" t="str">
        <f t="shared" si="8"/>
        <v>令和7/2末</v>
      </c>
      <c r="C128" s="16">
        <v>126</v>
      </c>
      <c r="D128" s="16">
        <v>122</v>
      </c>
      <c r="E128" s="17" t="s">
        <v>163</v>
      </c>
      <c r="F128" s="16">
        <v>42</v>
      </c>
      <c r="G128" s="16">
        <v>0</v>
      </c>
      <c r="H128" s="16">
        <v>44</v>
      </c>
      <c r="I128" s="16">
        <v>0</v>
      </c>
      <c r="J128" s="16">
        <v>86</v>
      </c>
      <c r="K128" s="16">
        <v>0</v>
      </c>
      <c r="L128" s="16">
        <v>33</v>
      </c>
      <c r="M128" s="9" t="s">
        <v>398</v>
      </c>
    </row>
    <row r="129" spans="1:13" x14ac:dyDescent="0.2">
      <c r="A129" s="10" t="str">
        <f t="shared" si="8"/>
        <v>2025/2末</v>
      </c>
      <c r="B129" s="10" t="str">
        <f t="shared" si="8"/>
        <v>令和7/2末</v>
      </c>
      <c r="C129" s="18">
        <v>127</v>
      </c>
      <c r="D129" s="18">
        <v>123</v>
      </c>
      <c r="E129" s="19" t="s">
        <v>164</v>
      </c>
      <c r="F129" s="18">
        <v>309</v>
      </c>
      <c r="G129" s="18">
        <v>3</v>
      </c>
      <c r="H129" s="18">
        <v>324</v>
      </c>
      <c r="I129" s="18">
        <v>0</v>
      </c>
      <c r="J129" s="18">
        <v>633</v>
      </c>
      <c r="K129" s="18">
        <v>3</v>
      </c>
      <c r="L129" s="18">
        <v>266</v>
      </c>
      <c r="M129" s="7" t="s">
        <v>398</v>
      </c>
    </row>
    <row r="130" spans="1:13" x14ac:dyDescent="0.2">
      <c r="A130" s="8" t="str">
        <f t="shared" si="8"/>
        <v>2025/2末</v>
      </c>
      <c r="B130" s="8" t="str">
        <f t="shared" si="8"/>
        <v>令和7/2末</v>
      </c>
      <c r="C130" s="16">
        <v>128</v>
      </c>
      <c r="D130" s="16">
        <v>124</v>
      </c>
      <c r="E130" s="17" t="s">
        <v>165</v>
      </c>
      <c r="F130" s="16">
        <v>204</v>
      </c>
      <c r="G130" s="16">
        <v>4</v>
      </c>
      <c r="H130" s="16">
        <v>211</v>
      </c>
      <c r="I130" s="16">
        <v>0</v>
      </c>
      <c r="J130" s="16">
        <v>415</v>
      </c>
      <c r="K130" s="16">
        <v>4</v>
      </c>
      <c r="L130" s="16">
        <v>160</v>
      </c>
      <c r="M130" s="9" t="s">
        <v>398</v>
      </c>
    </row>
    <row r="131" spans="1:13" x14ac:dyDescent="0.2">
      <c r="A131" s="10" t="str">
        <f t="shared" si="8"/>
        <v>2025/2末</v>
      </c>
      <c r="B131" s="10" t="str">
        <f t="shared" si="8"/>
        <v>令和7/2末</v>
      </c>
      <c r="C131" s="18">
        <v>129</v>
      </c>
      <c r="D131" s="18">
        <v>125</v>
      </c>
      <c r="E131" s="19" t="s">
        <v>166</v>
      </c>
      <c r="F131" s="18">
        <v>405</v>
      </c>
      <c r="G131" s="18">
        <v>0</v>
      </c>
      <c r="H131" s="18">
        <v>399</v>
      </c>
      <c r="I131" s="18">
        <v>3</v>
      </c>
      <c r="J131" s="18">
        <v>804</v>
      </c>
      <c r="K131" s="18">
        <v>3</v>
      </c>
      <c r="L131" s="18">
        <v>287</v>
      </c>
      <c r="M131" s="7" t="s">
        <v>398</v>
      </c>
    </row>
    <row r="132" spans="1:13" x14ac:dyDescent="0.2">
      <c r="A132" s="8" t="str">
        <f t="shared" si="8"/>
        <v>2025/2末</v>
      </c>
      <c r="B132" s="8" t="str">
        <f t="shared" si="8"/>
        <v>令和7/2末</v>
      </c>
      <c r="C132" s="16">
        <v>130</v>
      </c>
      <c r="D132" s="16">
        <v>126</v>
      </c>
      <c r="E132" s="17" t="s">
        <v>167</v>
      </c>
      <c r="F132" s="16">
        <v>136</v>
      </c>
      <c r="G132" s="16">
        <v>1</v>
      </c>
      <c r="H132" s="16">
        <v>132</v>
      </c>
      <c r="I132" s="16">
        <v>1</v>
      </c>
      <c r="J132" s="16">
        <v>268</v>
      </c>
      <c r="K132" s="16">
        <v>2</v>
      </c>
      <c r="L132" s="16">
        <v>90</v>
      </c>
      <c r="M132" s="9" t="s">
        <v>398</v>
      </c>
    </row>
    <row r="133" spans="1:13" x14ac:dyDescent="0.2">
      <c r="A133" s="10" t="str">
        <f t="shared" ref="A133:B148" si="9">A132</f>
        <v>2025/2末</v>
      </c>
      <c r="B133" s="10" t="str">
        <f t="shared" si="9"/>
        <v>令和7/2末</v>
      </c>
      <c r="C133" s="18">
        <v>131</v>
      </c>
      <c r="D133" s="18">
        <v>127</v>
      </c>
      <c r="E133" s="19" t="s">
        <v>168</v>
      </c>
      <c r="F133" s="18">
        <v>0</v>
      </c>
      <c r="G133" s="18">
        <v>0</v>
      </c>
      <c r="H133" s="18">
        <v>0</v>
      </c>
      <c r="I133" s="18">
        <v>0</v>
      </c>
      <c r="J133" s="18">
        <v>0</v>
      </c>
      <c r="K133" s="18">
        <v>0</v>
      </c>
      <c r="L133" s="18">
        <v>0</v>
      </c>
      <c r="M133" s="7" t="s">
        <v>398</v>
      </c>
    </row>
    <row r="134" spans="1:13" x14ac:dyDescent="0.2">
      <c r="A134" s="8" t="str">
        <f t="shared" si="9"/>
        <v>2025/2末</v>
      </c>
      <c r="B134" s="8" t="str">
        <f t="shared" si="9"/>
        <v>令和7/2末</v>
      </c>
      <c r="C134" s="16">
        <v>132</v>
      </c>
      <c r="D134" s="16">
        <v>128</v>
      </c>
      <c r="E134" s="17" t="s">
        <v>169</v>
      </c>
      <c r="F134" s="16">
        <v>98</v>
      </c>
      <c r="G134" s="16">
        <v>0</v>
      </c>
      <c r="H134" s="16">
        <v>102</v>
      </c>
      <c r="I134" s="16">
        <v>0</v>
      </c>
      <c r="J134" s="16">
        <v>200</v>
      </c>
      <c r="K134" s="16">
        <v>0</v>
      </c>
      <c r="L134" s="16">
        <v>70</v>
      </c>
      <c r="M134" s="9" t="s">
        <v>398</v>
      </c>
    </row>
    <row r="135" spans="1:13" x14ac:dyDescent="0.2">
      <c r="A135" s="10" t="str">
        <f t="shared" si="9"/>
        <v>2025/2末</v>
      </c>
      <c r="B135" s="10" t="str">
        <f t="shared" si="9"/>
        <v>令和7/2末</v>
      </c>
      <c r="C135" s="18">
        <v>133</v>
      </c>
      <c r="D135" s="18">
        <v>129</v>
      </c>
      <c r="E135" s="19" t="s">
        <v>170</v>
      </c>
      <c r="F135" s="18">
        <v>85</v>
      </c>
      <c r="G135" s="18">
        <v>13</v>
      </c>
      <c r="H135" s="18">
        <v>69</v>
      </c>
      <c r="I135" s="18">
        <v>0</v>
      </c>
      <c r="J135" s="18">
        <v>154</v>
      </c>
      <c r="K135" s="18">
        <v>13</v>
      </c>
      <c r="L135" s="18">
        <v>64</v>
      </c>
      <c r="M135" s="7" t="s">
        <v>398</v>
      </c>
    </row>
    <row r="136" spans="1:13" x14ac:dyDescent="0.2">
      <c r="A136" s="8" t="str">
        <f t="shared" si="9"/>
        <v>2025/2末</v>
      </c>
      <c r="B136" s="8" t="str">
        <f t="shared" si="9"/>
        <v>令和7/2末</v>
      </c>
      <c r="C136" s="16">
        <v>134</v>
      </c>
      <c r="D136" s="16">
        <v>130</v>
      </c>
      <c r="E136" s="17" t="s">
        <v>171</v>
      </c>
      <c r="F136" s="16">
        <v>13</v>
      </c>
      <c r="G136" s="16">
        <v>0</v>
      </c>
      <c r="H136" s="16">
        <v>64</v>
      </c>
      <c r="I136" s="16">
        <v>0</v>
      </c>
      <c r="J136" s="16">
        <v>77</v>
      </c>
      <c r="K136" s="16">
        <v>0</v>
      </c>
      <c r="L136" s="16">
        <v>77</v>
      </c>
      <c r="M136" s="9" t="s">
        <v>398</v>
      </c>
    </row>
    <row r="137" spans="1:13" x14ac:dyDescent="0.2">
      <c r="A137" s="10" t="str">
        <f t="shared" si="9"/>
        <v>2025/2末</v>
      </c>
      <c r="B137" s="10" t="str">
        <f t="shared" si="9"/>
        <v>令和7/2末</v>
      </c>
      <c r="C137" s="18">
        <v>135</v>
      </c>
      <c r="D137" s="18">
        <v>131</v>
      </c>
      <c r="E137" s="19" t="s">
        <v>172</v>
      </c>
      <c r="F137" s="18">
        <v>0</v>
      </c>
      <c r="G137" s="18">
        <v>0</v>
      </c>
      <c r="H137" s="18">
        <v>0</v>
      </c>
      <c r="I137" s="18">
        <v>0</v>
      </c>
      <c r="J137" s="18">
        <v>0</v>
      </c>
      <c r="K137" s="18">
        <v>0</v>
      </c>
      <c r="L137" s="18">
        <v>0</v>
      </c>
      <c r="M137" s="7" t="s">
        <v>398</v>
      </c>
    </row>
    <row r="138" spans="1:13" x14ac:dyDescent="0.2">
      <c r="A138" s="8" t="str">
        <f t="shared" si="9"/>
        <v>2025/2末</v>
      </c>
      <c r="B138" s="8" t="str">
        <f t="shared" si="9"/>
        <v>令和7/2末</v>
      </c>
      <c r="C138" s="16">
        <v>136</v>
      </c>
      <c r="D138" s="16">
        <v>150</v>
      </c>
      <c r="E138" s="17" t="s">
        <v>173</v>
      </c>
      <c r="F138" s="16">
        <v>153</v>
      </c>
      <c r="G138" s="16">
        <v>0</v>
      </c>
      <c r="H138" s="16">
        <v>145</v>
      </c>
      <c r="I138" s="16">
        <v>0</v>
      </c>
      <c r="J138" s="16">
        <v>298</v>
      </c>
      <c r="K138" s="16">
        <v>0</v>
      </c>
      <c r="L138" s="16">
        <v>109</v>
      </c>
      <c r="M138" s="9" t="s">
        <v>399</v>
      </c>
    </row>
    <row r="139" spans="1:13" x14ac:dyDescent="0.2">
      <c r="A139" s="10" t="str">
        <f t="shared" si="9"/>
        <v>2025/2末</v>
      </c>
      <c r="B139" s="10" t="str">
        <f t="shared" si="9"/>
        <v>令和7/2末</v>
      </c>
      <c r="C139" s="18">
        <v>137</v>
      </c>
      <c r="D139" s="18">
        <v>151</v>
      </c>
      <c r="E139" s="19" t="s">
        <v>174</v>
      </c>
      <c r="F139" s="18">
        <v>348</v>
      </c>
      <c r="G139" s="18">
        <v>8</v>
      </c>
      <c r="H139" s="18">
        <v>349</v>
      </c>
      <c r="I139" s="18">
        <v>4</v>
      </c>
      <c r="J139" s="18">
        <v>697</v>
      </c>
      <c r="K139" s="18">
        <v>12</v>
      </c>
      <c r="L139" s="18">
        <v>269</v>
      </c>
      <c r="M139" s="7" t="s">
        <v>399</v>
      </c>
    </row>
    <row r="140" spans="1:13" x14ac:dyDescent="0.2">
      <c r="A140" s="8" t="str">
        <f t="shared" si="9"/>
        <v>2025/2末</v>
      </c>
      <c r="B140" s="8" t="str">
        <f t="shared" si="9"/>
        <v>令和7/2末</v>
      </c>
      <c r="C140" s="16">
        <v>138</v>
      </c>
      <c r="D140" s="16">
        <v>152</v>
      </c>
      <c r="E140" s="17" t="s">
        <v>175</v>
      </c>
      <c r="F140" s="16">
        <v>335</v>
      </c>
      <c r="G140" s="16">
        <v>0</v>
      </c>
      <c r="H140" s="16">
        <v>355</v>
      </c>
      <c r="I140" s="16">
        <v>1</v>
      </c>
      <c r="J140" s="16">
        <v>690</v>
      </c>
      <c r="K140" s="16">
        <v>1</v>
      </c>
      <c r="L140" s="16">
        <v>265</v>
      </c>
      <c r="M140" s="9" t="s">
        <v>399</v>
      </c>
    </row>
    <row r="141" spans="1:13" x14ac:dyDescent="0.2">
      <c r="A141" s="10" t="str">
        <f t="shared" si="9"/>
        <v>2025/2末</v>
      </c>
      <c r="B141" s="10" t="str">
        <f t="shared" si="9"/>
        <v>令和7/2末</v>
      </c>
      <c r="C141" s="18">
        <v>139</v>
      </c>
      <c r="D141" s="18">
        <v>153</v>
      </c>
      <c r="E141" s="19" t="s">
        <v>176</v>
      </c>
      <c r="F141" s="18">
        <v>125</v>
      </c>
      <c r="G141" s="18">
        <v>3</v>
      </c>
      <c r="H141" s="18">
        <v>129</v>
      </c>
      <c r="I141" s="18">
        <v>3</v>
      </c>
      <c r="J141" s="18">
        <v>254</v>
      </c>
      <c r="K141" s="18">
        <v>6</v>
      </c>
      <c r="L141" s="18">
        <v>114</v>
      </c>
      <c r="M141" s="7" t="s">
        <v>399</v>
      </c>
    </row>
    <row r="142" spans="1:13" x14ac:dyDescent="0.2">
      <c r="A142" s="8" t="str">
        <f t="shared" si="9"/>
        <v>2025/2末</v>
      </c>
      <c r="B142" s="8" t="str">
        <f t="shared" si="9"/>
        <v>令和7/2末</v>
      </c>
      <c r="C142" s="16">
        <v>140</v>
      </c>
      <c r="D142" s="16">
        <v>154</v>
      </c>
      <c r="E142" s="17" t="s">
        <v>177</v>
      </c>
      <c r="F142" s="16">
        <v>122</v>
      </c>
      <c r="G142" s="16">
        <v>0</v>
      </c>
      <c r="H142" s="16">
        <v>147</v>
      </c>
      <c r="I142" s="16">
        <v>0</v>
      </c>
      <c r="J142" s="16">
        <v>269</v>
      </c>
      <c r="K142" s="16">
        <v>0</v>
      </c>
      <c r="L142" s="16">
        <v>102</v>
      </c>
      <c r="M142" s="9" t="s">
        <v>399</v>
      </c>
    </row>
    <row r="143" spans="1:13" x14ac:dyDescent="0.2">
      <c r="A143" s="10" t="str">
        <f t="shared" si="9"/>
        <v>2025/2末</v>
      </c>
      <c r="B143" s="10" t="str">
        <f t="shared" si="9"/>
        <v>令和7/2末</v>
      </c>
      <c r="C143" s="18">
        <v>141</v>
      </c>
      <c r="D143" s="18">
        <v>155</v>
      </c>
      <c r="E143" s="19" t="s">
        <v>178</v>
      </c>
      <c r="F143" s="18">
        <v>135</v>
      </c>
      <c r="G143" s="18">
        <v>9</v>
      </c>
      <c r="H143" s="18">
        <v>125</v>
      </c>
      <c r="I143" s="18">
        <v>4</v>
      </c>
      <c r="J143" s="18">
        <v>260</v>
      </c>
      <c r="K143" s="18">
        <v>13</v>
      </c>
      <c r="L143" s="18">
        <v>114</v>
      </c>
      <c r="M143" s="7" t="s">
        <v>399</v>
      </c>
    </row>
    <row r="144" spans="1:13" x14ac:dyDescent="0.2">
      <c r="A144" s="8" t="str">
        <f t="shared" si="9"/>
        <v>2025/2末</v>
      </c>
      <c r="B144" s="8" t="str">
        <f t="shared" si="9"/>
        <v>令和7/2末</v>
      </c>
      <c r="C144" s="16">
        <v>142</v>
      </c>
      <c r="D144" s="16">
        <v>157</v>
      </c>
      <c r="E144" s="17" t="s">
        <v>179</v>
      </c>
      <c r="F144" s="16">
        <v>91</v>
      </c>
      <c r="G144" s="16">
        <v>0</v>
      </c>
      <c r="H144" s="16">
        <v>59</v>
      </c>
      <c r="I144" s="16">
        <v>0</v>
      </c>
      <c r="J144" s="16">
        <v>150</v>
      </c>
      <c r="K144" s="16">
        <v>0</v>
      </c>
      <c r="L144" s="16">
        <v>150</v>
      </c>
      <c r="M144" s="9" t="s">
        <v>399</v>
      </c>
    </row>
    <row r="145" spans="1:13" x14ac:dyDescent="0.2">
      <c r="A145" s="10" t="str">
        <f t="shared" si="9"/>
        <v>2025/2末</v>
      </c>
      <c r="B145" s="10" t="str">
        <f t="shared" si="9"/>
        <v>令和7/2末</v>
      </c>
      <c r="C145" s="18">
        <v>143</v>
      </c>
      <c r="D145" s="18">
        <v>158</v>
      </c>
      <c r="E145" s="19" t="s">
        <v>180</v>
      </c>
      <c r="F145" s="18">
        <v>12</v>
      </c>
      <c r="G145" s="18">
        <v>0</v>
      </c>
      <c r="H145" s="18">
        <v>86</v>
      </c>
      <c r="I145" s="18">
        <v>0</v>
      </c>
      <c r="J145" s="18">
        <v>98</v>
      </c>
      <c r="K145" s="18">
        <v>0</v>
      </c>
      <c r="L145" s="18">
        <v>98</v>
      </c>
      <c r="M145" s="7" t="s">
        <v>399</v>
      </c>
    </row>
    <row r="146" spans="1:13" x14ac:dyDescent="0.2">
      <c r="A146" s="8" t="str">
        <f t="shared" si="9"/>
        <v>2025/2末</v>
      </c>
      <c r="B146" s="8" t="str">
        <f t="shared" si="9"/>
        <v>令和7/2末</v>
      </c>
      <c r="C146" s="16">
        <v>144</v>
      </c>
      <c r="D146" s="16">
        <v>159</v>
      </c>
      <c r="E146" s="17" t="s">
        <v>181</v>
      </c>
      <c r="F146" s="16">
        <v>16</v>
      </c>
      <c r="G146" s="16">
        <v>0</v>
      </c>
      <c r="H146" s="16">
        <v>25</v>
      </c>
      <c r="I146" s="16">
        <v>0</v>
      </c>
      <c r="J146" s="16">
        <v>41</v>
      </c>
      <c r="K146" s="16">
        <v>0</v>
      </c>
      <c r="L146" s="16">
        <v>41</v>
      </c>
      <c r="M146" s="9" t="s">
        <v>400</v>
      </c>
    </row>
    <row r="147" spans="1:13" x14ac:dyDescent="0.2">
      <c r="A147" s="10" t="str">
        <f t="shared" si="9"/>
        <v>2025/2末</v>
      </c>
      <c r="B147" s="10" t="str">
        <f t="shared" si="9"/>
        <v>令和7/2末</v>
      </c>
      <c r="C147" s="18">
        <v>145</v>
      </c>
      <c r="D147" s="18">
        <v>160</v>
      </c>
      <c r="E147" s="19" t="s">
        <v>472</v>
      </c>
      <c r="F147" s="18">
        <v>126</v>
      </c>
      <c r="G147" s="18">
        <v>0</v>
      </c>
      <c r="H147" s="18">
        <v>112</v>
      </c>
      <c r="I147" s="18">
        <v>4</v>
      </c>
      <c r="J147" s="18">
        <v>238</v>
      </c>
      <c r="K147" s="18">
        <v>4</v>
      </c>
      <c r="L147" s="18">
        <v>120</v>
      </c>
      <c r="M147" s="7" t="s">
        <v>400</v>
      </c>
    </row>
    <row r="148" spans="1:13" x14ac:dyDescent="0.2">
      <c r="A148" s="8" t="str">
        <f t="shared" si="9"/>
        <v>2025/2末</v>
      </c>
      <c r="B148" s="8" t="str">
        <f t="shared" si="9"/>
        <v>令和7/2末</v>
      </c>
      <c r="C148" s="16">
        <v>146</v>
      </c>
      <c r="D148" s="16">
        <v>161</v>
      </c>
      <c r="E148" s="17" t="s">
        <v>182</v>
      </c>
      <c r="F148" s="16">
        <v>267</v>
      </c>
      <c r="G148" s="16">
        <v>8</v>
      </c>
      <c r="H148" s="16">
        <v>206</v>
      </c>
      <c r="I148" s="16">
        <v>3</v>
      </c>
      <c r="J148" s="16">
        <v>473</v>
      </c>
      <c r="K148" s="16">
        <v>11</v>
      </c>
      <c r="L148" s="16">
        <v>193</v>
      </c>
      <c r="M148" s="9" t="s">
        <v>400</v>
      </c>
    </row>
    <row r="149" spans="1:13" x14ac:dyDescent="0.2">
      <c r="A149" s="10" t="str">
        <f t="shared" ref="A149:B164" si="10">A148</f>
        <v>2025/2末</v>
      </c>
      <c r="B149" s="10" t="str">
        <f t="shared" si="10"/>
        <v>令和7/2末</v>
      </c>
      <c r="C149" s="18">
        <v>147</v>
      </c>
      <c r="D149" s="18">
        <v>162</v>
      </c>
      <c r="E149" s="19" t="s">
        <v>183</v>
      </c>
      <c r="F149" s="18">
        <v>81</v>
      </c>
      <c r="G149" s="18">
        <v>0</v>
      </c>
      <c r="H149" s="18">
        <v>67</v>
      </c>
      <c r="I149" s="18">
        <v>2</v>
      </c>
      <c r="J149" s="18">
        <v>148</v>
      </c>
      <c r="K149" s="18">
        <v>2</v>
      </c>
      <c r="L149" s="18">
        <v>64</v>
      </c>
      <c r="M149" s="7" t="s">
        <v>400</v>
      </c>
    </row>
    <row r="150" spans="1:13" x14ac:dyDescent="0.2">
      <c r="A150" s="8" t="str">
        <f t="shared" si="10"/>
        <v>2025/2末</v>
      </c>
      <c r="B150" s="8" t="str">
        <f t="shared" si="10"/>
        <v>令和7/2末</v>
      </c>
      <c r="C150" s="16">
        <v>148</v>
      </c>
      <c r="D150" s="16">
        <v>163</v>
      </c>
      <c r="E150" s="17" t="s">
        <v>184</v>
      </c>
      <c r="F150" s="16">
        <v>50</v>
      </c>
      <c r="G150" s="16">
        <v>0</v>
      </c>
      <c r="H150" s="16">
        <v>45</v>
      </c>
      <c r="I150" s="16">
        <v>0</v>
      </c>
      <c r="J150" s="16">
        <v>95</v>
      </c>
      <c r="K150" s="16">
        <v>0</v>
      </c>
      <c r="L150" s="16">
        <v>42</v>
      </c>
      <c r="M150" s="9" t="s">
        <v>400</v>
      </c>
    </row>
    <row r="151" spans="1:13" x14ac:dyDescent="0.2">
      <c r="A151" s="10" t="str">
        <f t="shared" si="10"/>
        <v>2025/2末</v>
      </c>
      <c r="B151" s="10" t="str">
        <f t="shared" si="10"/>
        <v>令和7/2末</v>
      </c>
      <c r="C151" s="18">
        <v>149</v>
      </c>
      <c r="D151" s="18">
        <v>164</v>
      </c>
      <c r="E151" s="19" t="s">
        <v>185</v>
      </c>
      <c r="F151" s="18">
        <v>68</v>
      </c>
      <c r="G151" s="18">
        <v>0</v>
      </c>
      <c r="H151" s="18">
        <v>74</v>
      </c>
      <c r="I151" s="18">
        <v>2</v>
      </c>
      <c r="J151" s="18">
        <v>142</v>
      </c>
      <c r="K151" s="18">
        <v>2</v>
      </c>
      <c r="L151" s="18">
        <v>73</v>
      </c>
      <c r="M151" s="7" t="s">
        <v>400</v>
      </c>
    </row>
    <row r="152" spans="1:13" x14ac:dyDescent="0.2">
      <c r="A152" s="8" t="str">
        <f t="shared" si="10"/>
        <v>2025/2末</v>
      </c>
      <c r="B152" s="8" t="str">
        <f t="shared" si="10"/>
        <v>令和7/2末</v>
      </c>
      <c r="C152" s="16">
        <v>150</v>
      </c>
      <c r="D152" s="16">
        <v>165</v>
      </c>
      <c r="E152" s="17" t="s">
        <v>186</v>
      </c>
      <c r="F152" s="16">
        <v>41</v>
      </c>
      <c r="G152" s="16">
        <v>0</v>
      </c>
      <c r="H152" s="16">
        <v>44</v>
      </c>
      <c r="I152" s="16">
        <v>0</v>
      </c>
      <c r="J152" s="16">
        <v>85</v>
      </c>
      <c r="K152" s="16">
        <v>0</v>
      </c>
      <c r="L152" s="16">
        <v>35</v>
      </c>
      <c r="M152" s="9" t="s">
        <v>400</v>
      </c>
    </row>
    <row r="153" spans="1:13" x14ac:dyDescent="0.2">
      <c r="A153" s="10" t="str">
        <f t="shared" si="10"/>
        <v>2025/2末</v>
      </c>
      <c r="B153" s="10" t="str">
        <f t="shared" si="10"/>
        <v>令和7/2末</v>
      </c>
      <c r="C153" s="18">
        <v>151</v>
      </c>
      <c r="D153" s="18">
        <v>166</v>
      </c>
      <c r="E153" s="19" t="s">
        <v>187</v>
      </c>
      <c r="F153" s="18">
        <v>109</v>
      </c>
      <c r="G153" s="18">
        <v>0</v>
      </c>
      <c r="H153" s="18">
        <v>117</v>
      </c>
      <c r="I153" s="18">
        <v>1</v>
      </c>
      <c r="J153" s="18">
        <v>226</v>
      </c>
      <c r="K153" s="18">
        <v>1</v>
      </c>
      <c r="L153" s="18">
        <v>95</v>
      </c>
      <c r="M153" s="7" t="s">
        <v>400</v>
      </c>
    </row>
    <row r="154" spans="1:13" x14ac:dyDescent="0.2">
      <c r="A154" s="8" t="str">
        <f t="shared" si="10"/>
        <v>2025/2末</v>
      </c>
      <c r="B154" s="8" t="str">
        <f t="shared" si="10"/>
        <v>令和7/2末</v>
      </c>
      <c r="C154" s="16">
        <v>152</v>
      </c>
      <c r="D154" s="16">
        <v>167</v>
      </c>
      <c r="E154" s="17" t="s">
        <v>188</v>
      </c>
      <c r="F154" s="16">
        <v>141</v>
      </c>
      <c r="G154" s="16">
        <v>1</v>
      </c>
      <c r="H154" s="16">
        <v>159</v>
      </c>
      <c r="I154" s="16">
        <v>1</v>
      </c>
      <c r="J154" s="16">
        <v>300</v>
      </c>
      <c r="K154" s="16">
        <v>2</v>
      </c>
      <c r="L154" s="16">
        <v>126</v>
      </c>
      <c r="M154" s="9" t="s">
        <v>400</v>
      </c>
    </row>
    <row r="155" spans="1:13" x14ac:dyDescent="0.2">
      <c r="A155" s="10" t="str">
        <f t="shared" si="10"/>
        <v>2025/2末</v>
      </c>
      <c r="B155" s="10" t="str">
        <f t="shared" si="10"/>
        <v>令和7/2末</v>
      </c>
      <c r="C155" s="18">
        <v>153</v>
      </c>
      <c r="D155" s="18">
        <v>168</v>
      </c>
      <c r="E155" s="19" t="s">
        <v>189</v>
      </c>
      <c r="F155" s="18">
        <v>272</v>
      </c>
      <c r="G155" s="18">
        <v>1</v>
      </c>
      <c r="H155" s="18">
        <v>253</v>
      </c>
      <c r="I155" s="18">
        <v>0</v>
      </c>
      <c r="J155" s="18">
        <v>525</v>
      </c>
      <c r="K155" s="18">
        <v>1</v>
      </c>
      <c r="L155" s="18">
        <v>235</v>
      </c>
      <c r="M155" s="7" t="s">
        <v>400</v>
      </c>
    </row>
    <row r="156" spans="1:13" x14ac:dyDescent="0.2">
      <c r="A156" s="8" t="str">
        <f t="shared" si="10"/>
        <v>2025/2末</v>
      </c>
      <c r="B156" s="8" t="str">
        <f t="shared" si="10"/>
        <v>令和7/2末</v>
      </c>
      <c r="C156" s="16">
        <v>154</v>
      </c>
      <c r="D156" s="16">
        <v>169</v>
      </c>
      <c r="E156" s="17" t="s">
        <v>190</v>
      </c>
      <c r="F156" s="16">
        <v>259</v>
      </c>
      <c r="G156" s="16">
        <v>1</v>
      </c>
      <c r="H156" s="16">
        <v>243</v>
      </c>
      <c r="I156" s="16">
        <v>2</v>
      </c>
      <c r="J156" s="16">
        <v>502</v>
      </c>
      <c r="K156" s="16">
        <v>3</v>
      </c>
      <c r="L156" s="16">
        <v>186</v>
      </c>
      <c r="M156" s="9" t="s">
        <v>400</v>
      </c>
    </row>
    <row r="157" spans="1:13" x14ac:dyDescent="0.2">
      <c r="A157" s="10" t="str">
        <f t="shared" si="10"/>
        <v>2025/2末</v>
      </c>
      <c r="B157" s="10" t="str">
        <f t="shared" si="10"/>
        <v>令和7/2末</v>
      </c>
      <c r="C157" s="18">
        <v>155</v>
      </c>
      <c r="D157" s="18">
        <v>170</v>
      </c>
      <c r="E157" s="19" t="s">
        <v>191</v>
      </c>
      <c r="F157" s="18">
        <v>477</v>
      </c>
      <c r="G157" s="18">
        <v>1</v>
      </c>
      <c r="H157" s="18">
        <v>497</v>
      </c>
      <c r="I157" s="18">
        <v>2</v>
      </c>
      <c r="J157" s="18">
        <v>974</v>
      </c>
      <c r="K157" s="18">
        <v>3</v>
      </c>
      <c r="L157" s="18">
        <v>380</v>
      </c>
      <c r="M157" s="7" t="s">
        <v>400</v>
      </c>
    </row>
    <row r="158" spans="1:13" x14ac:dyDescent="0.2">
      <c r="A158" s="8" t="str">
        <f t="shared" si="10"/>
        <v>2025/2末</v>
      </c>
      <c r="B158" s="8" t="str">
        <f t="shared" si="10"/>
        <v>令和7/2末</v>
      </c>
      <c r="C158" s="16">
        <v>156</v>
      </c>
      <c r="D158" s="16">
        <v>171</v>
      </c>
      <c r="E158" s="17" t="s">
        <v>192</v>
      </c>
      <c r="F158" s="16">
        <v>239</v>
      </c>
      <c r="G158" s="16">
        <v>0</v>
      </c>
      <c r="H158" s="16">
        <v>244</v>
      </c>
      <c r="I158" s="16">
        <v>0</v>
      </c>
      <c r="J158" s="16">
        <v>483</v>
      </c>
      <c r="K158" s="16">
        <v>0</v>
      </c>
      <c r="L158" s="16">
        <v>190</v>
      </c>
      <c r="M158" s="9" t="s">
        <v>400</v>
      </c>
    </row>
    <row r="159" spans="1:13" x14ac:dyDescent="0.2">
      <c r="A159" s="10" t="str">
        <f t="shared" si="10"/>
        <v>2025/2末</v>
      </c>
      <c r="B159" s="10" t="str">
        <f t="shared" si="10"/>
        <v>令和7/2末</v>
      </c>
      <c r="C159" s="18">
        <v>157</v>
      </c>
      <c r="D159" s="18">
        <v>172</v>
      </c>
      <c r="E159" s="19" t="s">
        <v>193</v>
      </c>
      <c r="F159" s="18">
        <v>456</v>
      </c>
      <c r="G159" s="18">
        <v>11</v>
      </c>
      <c r="H159" s="18">
        <v>469</v>
      </c>
      <c r="I159" s="18">
        <v>4</v>
      </c>
      <c r="J159" s="18">
        <v>925</v>
      </c>
      <c r="K159" s="18">
        <v>15</v>
      </c>
      <c r="L159" s="18">
        <v>359</v>
      </c>
      <c r="M159" s="7" t="s">
        <v>400</v>
      </c>
    </row>
    <row r="160" spans="1:13" x14ac:dyDescent="0.2">
      <c r="A160" s="8" t="str">
        <f t="shared" si="10"/>
        <v>2025/2末</v>
      </c>
      <c r="B160" s="8" t="str">
        <f t="shared" si="10"/>
        <v>令和7/2末</v>
      </c>
      <c r="C160" s="16">
        <v>158</v>
      </c>
      <c r="D160" s="16">
        <v>173</v>
      </c>
      <c r="E160" s="17" t="s">
        <v>194</v>
      </c>
      <c r="F160" s="16">
        <v>260</v>
      </c>
      <c r="G160" s="16">
        <v>9</v>
      </c>
      <c r="H160" s="16">
        <v>245</v>
      </c>
      <c r="I160" s="16">
        <v>6</v>
      </c>
      <c r="J160" s="16">
        <v>505</v>
      </c>
      <c r="K160" s="16">
        <v>15</v>
      </c>
      <c r="L160" s="16">
        <v>219</v>
      </c>
      <c r="M160" s="9" t="s">
        <v>400</v>
      </c>
    </row>
    <row r="161" spans="1:13" x14ac:dyDescent="0.2">
      <c r="A161" s="10" t="str">
        <f t="shared" si="10"/>
        <v>2025/2末</v>
      </c>
      <c r="B161" s="10" t="str">
        <f t="shared" si="10"/>
        <v>令和7/2末</v>
      </c>
      <c r="C161" s="18">
        <v>159</v>
      </c>
      <c r="D161" s="18">
        <v>174</v>
      </c>
      <c r="E161" s="19" t="s">
        <v>473</v>
      </c>
      <c r="F161" s="18">
        <v>33</v>
      </c>
      <c r="G161" s="18">
        <v>0</v>
      </c>
      <c r="H161" s="18">
        <v>25</v>
      </c>
      <c r="I161" s="18">
        <v>0</v>
      </c>
      <c r="J161" s="18">
        <v>58</v>
      </c>
      <c r="K161" s="18">
        <v>0</v>
      </c>
      <c r="L161" s="18">
        <v>40</v>
      </c>
      <c r="M161" s="7" t="s">
        <v>400</v>
      </c>
    </row>
    <row r="162" spans="1:13" x14ac:dyDescent="0.2">
      <c r="A162" s="8" t="str">
        <f t="shared" si="10"/>
        <v>2025/2末</v>
      </c>
      <c r="B162" s="8" t="str">
        <f t="shared" si="10"/>
        <v>令和7/2末</v>
      </c>
      <c r="C162" s="16">
        <v>160</v>
      </c>
      <c r="D162" s="16">
        <v>175</v>
      </c>
      <c r="E162" s="17" t="s">
        <v>474</v>
      </c>
      <c r="F162" s="16">
        <v>368</v>
      </c>
      <c r="G162" s="16">
        <v>1</v>
      </c>
      <c r="H162" s="16">
        <v>361</v>
      </c>
      <c r="I162" s="16">
        <v>2</v>
      </c>
      <c r="J162" s="16">
        <v>729</v>
      </c>
      <c r="K162" s="16">
        <v>3</v>
      </c>
      <c r="L162" s="16">
        <v>302</v>
      </c>
      <c r="M162" s="9" t="s">
        <v>400</v>
      </c>
    </row>
    <row r="163" spans="1:13" x14ac:dyDescent="0.2">
      <c r="A163" s="10" t="str">
        <f t="shared" si="10"/>
        <v>2025/2末</v>
      </c>
      <c r="B163" s="10" t="str">
        <f t="shared" si="10"/>
        <v>令和7/2末</v>
      </c>
      <c r="C163" s="18">
        <v>161</v>
      </c>
      <c r="D163" s="18">
        <v>176</v>
      </c>
      <c r="E163" s="19" t="s">
        <v>475</v>
      </c>
      <c r="F163" s="18">
        <v>197</v>
      </c>
      <c r="G163" s="18">
        <v>0</v>
      </c>
      <c r="H163" s="18">
        <v>210</v>
      </c>
      <c r="I163" s="18">
        <v>1</v>
      </c>
      <c r="J163" s="18">
        <v>407</v>
      </c>
      <c r="K163" s="18">
        <v>1</v>
      </c>
      <c r="L163" s="18">
        <v>147</v>
      </c>
      <c r="M163" s="7" t="s">
        <v>400</v>
      </c>
    </row>
    <row r="164" spans="1:13" x14ac:dyDescent="0.2">
      <c r="A164" s="8" t="str">
        <f t="shared" si="10"/>
        <v>2025/2末</v>
      </c>
      <c r="B164" s="8" t="str">
        <f t="shared" si="10"/>
        <v>令和7/2末</v>
      </c>
      <c r="C164" s="16">
        <v>162</v>
      </c>
      <c r="D164" s="16">
        <v>177</v>
      </c>
      <c r="E164" s="17" t="s">
        <v>195</v>
      </c>
      <c r="F164" s="16">
        <v>91</v>
      </c>
      <c r="G164" s="16">
        <v>0</v>
      </c>
      <c r="H164" s="16">
        <v>90</v>
      </c>
      <c r="I164" s="16">
        <v>0</v>
      </c>
      <c r="J164" s="16">
        <v>181</v>
      </c>
      <c r="K164" s="16">
        <v>0</v>
      </c>
      <c r="L164" s="16">
        <v>85</v>
      </c>
      <c r="M164" s="9" t="s">
        <v>400</v>
      </c>
    </row>
    <row r="165" spans="1:13" x14ac:dyDescent="0.2">
      <c r="A165" s="10" t="str">
        <f t="shared" ref="A165:B180" si="11">A164</f>
        <v>2025/2末</v>
      </c>
      <c r="B165" s="10" t="str">
        <f t="shared" si="11"/>
        <v>令和7/2末</v>
      </c>
      <c r="C165" s="18">
        <v>163</v>
      </c>
      <c r="D165" s="18">
        <v>178</v>
      </c>
      <c r="E165" s="19" t="s">
        <v>196</v>
      </c>
      <c r="F165" s="18">
        <v>87</v>
      </c>
      <c r="G165" s="18">
        <v>0</v>
      </c>
      <c r="H165" s="18">
        <v>68</v>
      </c>
      <c r="I165" s="18">
        <v>0</v>
      </c>
      <c r="J165" s="18">
        <v>155</v>
      </c>
      <c r="K165" s="18">
        <v>0</v>
      </c>
      <c r="L165" s="18">
        <v>56</v>
      </c>
      <c r="M165" s="7" t="s">
        <v>400</v>
      </c>
    </row>
    <row r="166" spans="1:13" x14ac:dyDescent="0.2">
      <c r="A166" s="8" t="str">
        <f t="shared" si="11"/>
        <v>2025/2末</v>
      </c>
      <c r="B166" s="8" t="str">
        <f t="shared" si="11"/>
        <v>令和7/2末</v>
      </c>
      <c r="C166" s="16">
        <v>164</v>
      </c>
      <c r="D166" s="16">
        <v>179</v>
      </c>
      <c r="E166" s="17" t="s">
        <v>197</v>
      </c>
      <c r="F166" s="16">
        <v>240</v>
      </c>
      <c r="G166" s="16">
        <v>14</v>
      </c>
      <c r="H166" s="16">
        <v>217</v>
      </c>
      <c r="I166" s="16">
        <v>6</v>
      </c>
      <c r="J166" s="16">
        <v>457</v>
      </c>
      <c r="K166" s="16">
        <v>20</v>
      </c>
      <c r="L166" s="16">
        <v>201</v>
      </c>
      <c r="M166" s="9" t="s">
        <v>400</v>
      </c>
    </row>
    <row r="167" spans="1:13" x14ac:dyDescent="0.2">
      <c r="A167" s="10" t="str">
        <f t="shared" si="11"/>
        <v>2025/2末</v>
      </c>
      <c r="B167" s="10" t="str">
        <f t="shared" si="11"/>
        <v>令和7/2末</v>
      </c>
      <c r="C167" s="18">
        <v>165</v>
      </c>
      <c r="D167" s="18">
        <v>193</v>
      </c>
      <c r="E167" s="19" t="s">
        <v>198</v>
      </c>
      <c r="F167" s="18">
        <v>205</v>
      </c>
      <c r="G167" s="18">
        <v>0</v>
      </c>
      <c r="H167" s="18">
        <v>232</v>
      </c>
      <c r="I167" s="18">
        <v>1</v>
      </c>
      <c r="J167" s="18">
        <v>437</v>
      </c>
      <c r="K167" s="18">
        <v>1</v>
      </c>
      <c r="L167" s="18">
        <v>170</v>
      </c>
      <c r="M167" s="7" t="s">
        <v>400</v>
      </c>
    </row>
    <row r="168" spans="1:13" x14ac:dyDescent="0.2">
      <c r="A168" s="8" t="str">
        <f t="shared" si="11"/>
        <v>2025/2末</v>
      </c>
      <c r="B168" s="8" t="str">
        <f t="shared" si="11"/>
        <v>令和7/2末</v>
      </c>
      <c r="C168" s="16">
        <v>166</v>
      </c>
      <c r="D168" s="16">
        <v>322</v>
      </c>
      <c r="E168" s="17" t="s">
        <v>199</v>
      </c>
      <c r="F168" s="16">
        <v>28</v>
      </c>
      <c r="G168" s="16">
        <v>0</v>
      </c>
      <c r="H168" s="16">
        <v>28</v>
      </c>
      <c r="I168" s="16">
        <v>0</v>
      </c>
      <c r="J168" s="16">
        <v>56</v>
      </c>
      <c r="K168" s="16">
        <v>0</v>
      </c>
      <c r="L168" s="16">
        <v>21</v>
      </c>
      <c r="M168" s="9" t="s">
        <v>400</v>
      </c>
    </row>
    <row r="169" spans="1:13" x14ac:dyDescent="0.2">
      <c r="A169" s="10" t="str">
        <f t="shared" si="11"/>
        <v>2025/2末</v>
      </c>
      <c r="B169" s="10" t="str">
        <f t="shared" si="11"/>
        <v>令和7/2末</v>
      </c>
      <c r="C169" s="18">
        <v>167</v>
      </c>
      <c r="D169" s="18">
        <v>180</v>
      </c>
      <c r="E169" s="19" t="s">
        <v>200</v>
      </c>
      <c r="F169" s="18">
        <v>81</v>
      </c>
      <c r="G169" s="18">
        <v>0</v>
      </c>
      <c r="H169" s="18">
        <v>80</v>
      </c>
      <c r="I169" s="18">
        <v>0</v>
      </c>
      <c r="J169" s="18">
        <v>161</v>
      </c>
      <c r="K169" s="18">
        <v>0</v>
      </c>
      <c r="L169" s="18">
        <v>59</v>
      </c>
      <c r="M169" s="7" t="s">
        <v>401</v>
      </c>
    </row>
    <row r="170" spans="1:13" x14ac:dyDescent="0.2">
      <c r="A170" s="8" t="str">
        <f t="shared" si="11"/>
        <v>2025/2末</v>
      </c>
      <c r="B170" s="8" t="str">
        <f t="shared" si="11"/>
        <v>令和7/2末</v>
      </c>
      <c r="C170" s="16">
        <v>168</v>
      </c>
      <c r="D170" s="16">
        <v>181</v>
      </c>
      <c r="E170" s="17" t="s">
        <v>201</v>
      </c>
      <c r="F170" s="16">
        <v>19</v>
      </c>
      <c r="G170" s="16">
        <v>0</v>
      </c>
      <c r="H170" s="16">
        <v>14</v>
      </c>
      <c r="I170" s="16">
        <v>0</v>
      </c>
      <c r="J170" s="16">
        <v>33</v>
      </c>
      <c r="K170" s="16">
        <v>0</v>
      </c>
      <c r="L170" s="16">
        <v>17</v>
      </c>
      <c r="M170" s="9" t="s">
        <v>401</v>
      </c>
    </row>
    <row r="171" spans="1:13" x14ac:dyDescent="0.2">
      <c r="A171" s="10" t="str">
        <f t="shared" si="11"/>
        <v>2025/2末</v>
      </c>
      <c r="B171" s="10" t="str">
        <f t="shared" si="11"/>
        <v>令和7/2末</v>
      </c>
      <c r="C171" s="18">
        <v>169</v>
      </c>
      <c r="D171" s="18">
        <v>182</v>
      </c>
      <c r="E171" s="19" t="s">
        <v>202</v>
      </c>
      <c r="F171" s="18">
        <v>0</v>
      </c>
      <c r="G171" s="18">
        <v>0</v>
      </c>
      <c r="H171" s="18">
        <v>0</v>
      </c>
      <c r="I171" s="18">
        <v>0</v>
      </c>
      <c r="J171" s="18">
        <v>0</v>
      </c>
      <c r="K171" s="18">
        <v>0</v>
      </c>
      <c r="L171" s="18">
        <v>0</v>
      </c>
      <c r="M171" s="7" t="s">
        <v>401</v>
      </c>
    </row>
    <row r="172" spans="1:13" x14ac:dyDescent="0.2">
      <c r="A172" s="8" t="str">
        <f t="shared" si="11"/>
        <v>2025/2末</v>
      </c>
      <c r="B172" s="8" t="str">
        <f t="shared" si="11"/>
        <v>令和7/2末</v>
      </c>
      <c r="C172" s="16">
        <v>170</v>
      </c>
      <c r="D172" s="16">
        <v>183</v>
      </c>
      <c r="E172" s="17" t="s">
        <v>203</v>
      </c>
      <c r="F172" s="16">
        <v>358</v>
      </c>
      <c r="G172" s="16">
        <v>0</v>
      </c>
      <c r="H172" s="16">
        <v>365</v>
      </c>
      <c r="I172" s="16">
        <v>2</v>
      </c>
      <c r="J172" s="16">
        <v>723</v>
      </c>
      <c r="K172" s="16">
        <v>2</v>
      </c>
      <c r="L172" s="16">
        <v>281</v>
      </c>
      <c r="M172" s="9" t="s">
        <v>401</v>
      </c>
    </row>
    <row r="173" spans="1:13" x14ac:dyDescent="0.2">
      <c r="A173" s="10" t="str">
        <f t="shared" si="11"/>
        <v>2025/2末</v>
      </c>
      <c r="B173" s="10" t="str">
        <f t="shared" si="11"/>
        <v>令和7/2末</v>
      </c>
      <c r="C173" s="18">
        <v>171</v>
      </c>
      <c r="D173" s="18">
        <v>184</v>
      </c>
      <c r="E173" s="19" t="s">
        <v>204</v>
      </c>
      <c r="F173" s="18">
        <v>124</v>
      </c>
      <c r="G173" s="18">
        <v>0</v>
      </c>
      <c r="H173" s="18">
        <v>121</v>
      </c>
      <c r="I173" s="18">
        <v>1</v>
      </c>
      <c r="J173" s="18">
        <v>245</v>
      </c>
      <c r="K173" s="18">
        <v>1</v>
      </c>
      <c r="L173" s="18">
        <v>92</v>
      </c>
      <c r="M173" s="7" t="s">
        <v>401</v>
      </c>
    </row>
    <row r="174" spans="1:13" x14ac:dyDescent="0.2">
      <c r="A174" s="8" t="str">
        <f t="shared" si="11"/>
        <v>2025/2末</v>
      </c>
      <c r="B174" s="8" t="str">
        <f t="shared" si="11"/>
        <v>令和7/2末</v>
      </c>
      <c r="C174" s="16">
        <v>172</v>
      </c>
      <c r="D174" s="16">
        <v>185</v>
      </c>
      <c r="E174" s="17" t="s">
        <v>205</v>
      </c>
      <c r="F174" s="16">
        <v>102</v>
      </c>
      <c r="G174" s="16">
        <v>1</v>
      </c>
      <c r="H174" s="16">
        <v>99</v>
      </c>
      <c r="I174" s="16">
        <v>6</v>
      </c>
      <c r="J174" s="16">
        <v>201</v>
      </c>
      <c r="K174" s="16">
        <v>7</v>
      </c>
      <c r="L174" s="16">
        <v>75</v>
      </c>
      <c r="M174" s="9" t="s">
        <v>401</v>
      </c>
    </row>
    <row r="175" spans="1:13" x14ac:dyDescent="0.2">
      <c r="A175" s="10" t="str">
        <f t="shared" si="11"/>
        <v>2025/2末</v>
      </c>
      <c r="B175" s="10" t="str">
        <f t="shared" si="11"/>
        <v>令和7/2末</v>
      </c>
      <c r="C175" s="18">
        <v>173</v>
      </c>
      <c r="D175" s="18">
        <v>186</v>
      </c>
      <c r="E175" s="19" t="s">
        <v>206</v>
      </c>
      <c r="F175" s="18">
        <v>189</v>
      </c>
      <c r="G175" s="18">
        <v>10</v>
      </c>
      <c r="H175" s="18">
        <v>188</v>
      </c>
      <c r="I175" s="18">
        <v>5</v>
      </c>
      <c r="J175" s="18">
        <v>377</v>
      </c>
      <c r="K175" s="18">
        <v>15</v>
      </c>
      <c r="L175" s="18">
        <v>170</v>
      </c>
      <c r="M175" s="7" t="s">
        <v>401</v>
      </c>
    </row>
    <row r="176" spans="1:13" x14ac:dyDescent="0.2">
      <c r="A176" s="8" t="str">
        <f t="shared" si="11"/>
        <v>2025/2末</v>
      </c>
      <c r="B176" s="8" t="str">
        <f t="shared" si="11"/>
        <v>令和7/2末</v>
      </c>
      <c r="C176" s="16">
        <v>174</v>
      </c>
      <c r="D176" s="16">
        <v>187</v>
      </c>
      <c r="E176" s="17" t="s">
        <v>207</v>
      </c>
      <c r="F176" s="16">
        <v>168</v>
      </c>
      <c r="G176" s="16">
        <v>2</v>
      </c>
      <c r="H176" s="16">
        <v>138</v>
      </c>
      <c r="I176" s="16">
        <v>2</v>
      </c>
      <c r="J176" s="16">
        <v>306</v>
      </c>
      <c r="K176" s="16">
        <v>4</v>
      </c>
      <c r="L176" s="16">
        <v>155</v>
      </c>
      <c r="M176" s="9" t="s">
        <v>401</v>
      </c>
    </row>
    <row r="177" spans="1:13" x14ac:dyDescent="0.2">
      <c r="A177" s="10" t="str">
        <f t="shared" si="11"/>
        <v>2025/2末</v>
      </c>
      <c r="B177" s="10" t="str">
        <f t="shared" si="11"/>
        <v>令和7/2末</v>
      </c>
      <c r="C177" s="18">
        <v>175</v>
      </c>
      <c r="D177" s="18">
        <v>188</v>
      </c>
      <c r="E177" s="19" t="s">
        <v>208</v>
      </c>
      <c r="F177" s="18">
        <v>188</v>
      </c>
      <c r="G177" s="18">
        <v>6</v>
      </c>
      <c r="H177" s="18">
        <v>161</v>
      </c>
      <c r="I177" s="18">
        <v>2</v>
      </c>
      <c r="J177" s="18">
        <v>349</v>
      </c>
      <c r="K177" s="18">
        <v>8</v>
      </c>
      <c r="L177" s="18">
        <v>164</v>
      </c>
      <c r="M177" s="7" t="s">
        <v>401</v>
      </c>
    </row>
    <row r="178" spans="1:13" x14ac:dyDescent="0.2">
      <c r="A178" s="8" t="str">
        <f t="shared" si="11"/>
        <v>2025/2末</v>
      </c>
      <c r="B178" s="8" t="str">
        <f t="shared" si="11"/>
        <v>令和7/2末</v>
      </c>
      <c r="C178" s="16">
        <v>176</v>
      </c>
      <c r="D178" s="16">
        <v>189</v>
      </c>
      <c r="E178" s="17" t="s">
        <v>209</v>
      </c>
      <c r="F178" s="16">
        <v>59</v>
      </c>
      <c r="G178" s="16">
        <v>3</v>
      </c>
      <c r="H178" s="16">
        <v>50</v>
      </c>
      <c r="I178" s="16">
        <v>1</v>
      </c>
      <c r="J178" s="16">
        <v>109</v>
      </c>
      <c r="K178" s="16">
        <v>4</v>
      </c>
      <c r="L178" s="16">
        <v>40</v>
      </c>
      <c r="M178" s="9" t="s">
        <v>401</v>
      </c>
    </row>
    <row r="179" spans="1:13" x14ac:dyDescent="0.2">
      <c r="A179" s="10" t="str">
        <f t="shared" si="11"/>
        <v>2025/2末</v>
      </c>
      <c r="B179" s="10" t="str">
        <f t="shared" si="11"/>
        <v>令和7/2末</v>
      </c>
      <c r="C179" s="18">
        <v>177</v>
      </c>
      <c r="D179" s="18">
        <v>190</v>
      </c>
      <c r="E179" s="19" t="s">
        <v>210</v>
      </c>
      <c r="F179" s="18">
        <v>202</v>
      </c>
      <c r="G179" s="18">
        <v>1</v>
      </c>
      <c r="H179" s="18">
        <v>186</v>
      </c>
      <c r="I179" s="18">
        <v>3</v>
      </c>
      <c r="J179" s="18">
        <v>388</v>
      </c>
      <c r="K179" s="18">
        <v>4</v>
      </c>
      <c r="L179" s="18">
        <v>191</v>
      </c>
      <c r="M179" s="7" t="s">
        <v>401</v>
      </c>
    </row>
    <row r="180" spans="1:13" x14ac:dyDescent="0.2">
      <c r="A180" s="8" t="str">
        <f t="shared" si="11"/>
        <v>2025/2末</v>
      </c>
      <c r="B180" s="8" t="str">
        <f t="shared" si="11"/>
        <v>令和7/2末</v>
      </c>
      <c r="C180" s="16">
        <v>178</v>
      </c>
      <c r="D180" s="16">
        <v>192</v>
      </c>
      <c r="E180" s="17" t="s">
        <v>211</v>
      </c>
      <c r="F180" s="16">
        <v>506</v>
      </c>
      <c r="G180" s="16">
        <v>1</v>
      </c>
      <c r="H180" s="16">
        <v>490</v>
      </c>
      <c r="I180" s="16">
        <v>1</v>
      </c>
      <c r="J180" s="16">
        <v>996</v>
      </c>
      <c r="K180" s="16">
        <v>2</v>
      </c>
      <c r="L180" s="16">
        <v>382</v>
      </c>
      <c r="M180" s="9" t="s">
        <v>401</v>
      </c>
    </row>
    <row r="181" spans="1:13" x14ac:dyDescent="0.2">
      <c r="A181" s="10" t="str">
        <f t="shared" ref="A181:B196" si="12">A180</f>
        <v>2025/2末</v>
      </c>
      <c r="B181" s="10" t="str">
        <f t="shared" si="12"/>
        <v>令和7/2末</v>
      </c>
      <c r="C181" s="18">
        <v>179</v>
      </c>
      <c r="D181" s="18">
        <v>191</v>
      </c>
      <c r="E181" s="19" t="s">
        <v>212</v>
      </c>
      <c r="F181" s="18">
        <v>483</v>
      </c>
      <c r="G181" s="18">
        <v>2</v>
      </c>
      <c r="H181" s="18">
        <v>429</v>
      </c>
      <c r="I181" s="18">
        <v>4</v>
      </c>
      <c r="J181" s="18">
        <v>912</v>
      </c>
      <c r="K181" s="18">
        <v>6</v>
      </c>
      <c r="L181" s="18">
        <v>419</v>
      </c>
      <c r="M181" s="7" t="s">
        <v>401</v>
      </c>
    </row>
    <row r="182" spans="1:13" x14ac:dyDescent="0.2">
      <c r="A182" s="8" t="str">
        <f t="shared" si="12"/>
        <v>2025/2末</v>
      </c>
      <c r="B182" s="8" t="str">
        <f t="shared" si="12"/>
        <v>令和7/2末</v>
      </c>
      <c r="C182" s="16">
        <v>180</v>
      </c>
      <c r="D182" s="16">
        <v>240</v>
      </c>
      <c r="E182" s="17" t="s">
        <v>213</v>
      </c>
      <c r="F182" s="16">
        <v>53</v>
      </c>
      <c r="G182" s="16">
        <v>0</v>
      </c>
      <c r="H182" s="16">
        <v>56</v>
      </c>
      <c r="I182" s="16">
        <v>0</v>
      </c>
      <c r="J182" s="16">
        <v>109</v>
      </c>
      <c r="K182" s="16">
        <v>0</v>
      </c>
      <c r="L182" s="16">
        <v>50</v>
      </c>
      <c r="M182" s="9" t="s">
        <v>402</v>
      </c>
    </row>
    <row r="183" spans="1:13" x14ac:dyDescent="0.2">
      <c r="A183" s="10" t="str">
        <f t="shared" si="12"/>
        <v>2025/2末</v>
      </c>
      <c r="B183" s="10" t="str">
        <f t="shared" si="12"/>
        <v>令和7/2末</v>
      </c>
      <c r="C183" s="18">
        <v>181</v>
      </c>
      <c r="D183" s="18">
        <v>241</v>
      </c>
      <c r="E183" s="19" t="s">
        <v>214</v>
      </c>
      <c r="F183" s="18">
        <v>143</v>
      </c>
      <c r="G183" s="18">
        <v>3</v>
      </c>
      <c r="H183" s="18">
        <v>138</v>
      </c>
      <c r="I183" s="18">
        <v>5</v>
      </c>
      <c r="J183" s="18">
        <v>281</v>
      </c>
      <c r="K183" s="18">
        <v>8</v>
      </c>
      <c r="L183" s="18">
        <v>129</v>
      </c>
      <c r="M183" s="7" t="s">
        <v>402</v>
      </c>
    </row>
    <row r="184" spans="1:13" x14ac:dyDescent="0.2">
      <c r="A184" s="8" t="str">
        <f t="shared" si="12"/>
        <v>2025/2末</v>
      </c>
      <c r="B184" s="8" t="str">
        <f t="shared" si="12"/>
        <v>令和7/2末</v>
      </c>
      <c r="C184" s="16">
        <v>182</v>
      </c>
      <c r="D184" s="16">
        <v>242</v>
      </c>
      <c r="E184" s="17" t="s">
        <v>215</v>
      </c>
      <c r="F184" s="16">
        <v>46</v>
      </c>
      <c r="G184" s="16">
        <v>0</v>
      </c>
      <c r="H184" s="16">
        <v>45</v>
      </c>
      <c r="I184" s="16">
        <v>0</v>
      </c>
      <c r="J184" s="16">
        <v>91</v>
      </c>
      <c r="K184" s="16">
        <v>0</v>
      </c>
      <c r="L184" s="16">
        <v>35</v>
      </c>
      <c r="M184" s="9" t="s">
        <v>402</v>
      </c>
    </row>
    <row r="185" spans="1:13" x14ac:dyDescent="0.2">
      <c r="A185" s="10" t="str">
        <f t="shared" si="12"/>
        <v>2025/2末</v>
      </c>
      <c r="B185" s="10" t="str">
        <f t="shared" si="12"/>
        <v>令和7/2末</v>
      </c>
      <c r="C185" s="18">
        <v>183</v>
      </c>
      <c r="D185" s="18">
        <v>243</v>
      </c>
      <c r="E185" s="19" t="s">
        <v>216</v>
      </c>
      <c r="F185" s="18">
        <v>47</v>
      </c>
      <c r="G185" s="18">
        <v>0</v>
      </c>
      <c r="H185" s="18">
        <v>48</v>
      </c>
      <c r="I185" s="18">
        <v>0</v>
      </c>
      <c r="J185" s="18">
        <v>95</v>
      </c>
      <c r="K185" s="18">
        <v>0</v>
      </c>
      <c r="L185" s="18">
        <v>44</v>
      </c>
      <c r="M185" s="7" t="s">
        <v>402</v>
      </c>
    </row>
    <row r="186" spans="1:13" x14ac:dyDescent="0.2">
      <c r="A186" s="8" t="str">
        <f t="shared" si="12"/>
        <v>2025/2末</v>
      </c>
      <c r="B186" s="8" t="str">
        <f t="shared" si="12"/>
        <v>令和7/2末</v>
      </c>
      <c r="C186" s="16">
        <v>184</v>
      </c>
      <c r="D186" s="16">
        <v>244</v>
      </c>
      <c r="E186" s="17" t="s">
        <v>217</v>
      </c>
      <c r="F186" s="16">
        <v>26</v>
      </c>
      <c r="G186" s="16">
        <v>0</v>
      </c>
      <c r="H186" s="16">
        <v>25</v>
      </c>
      <c r="I186" s="16">
        <v>1</v>
      </c>
      <c r="J186" s="16">
        <v>51</v>
      </c>
      <c r="K186" s="16">
        <v>1</v>
      </c>
      <c r="L186" s="16">
        <v>26</v>
      </c>
      <c r="M186" s="9" t="s">
        <v>402</v>
      </c>
    </row>
    <row r="187" spans="1:13" x14ac:dyDescent="0.2">
      <c r="A187" s="10" t="str">
        <f t="shared" si="12"/>
        <v>2025/2末</v>
      </c>
      <c r="B187" s="10" t="str">
        <f t="shared" si="12"/>
        <v>令和7/2末</v>
      </c>
      <c r="C187" s="18">
        <v>185</v>
      </c>
      <c r="D187" s="18">
        <v>245</v>
      </c>
      <c r="E187" s="19" t="s">
        <v>218</v>
      </c>
      <c r="F187" s="18">
        <v>16</v>
      </c>
      <c r="G187" s="18">
        <v>0</v>
      </c>
      <c r="H187" s="18">
        <v>18</v>
      </c>
      <c r="I187" s="18">
        <v>0</v>
      </c>
      <c r="J187" s="18">
        <v>34</v>
      </c>
      <c r="K187" s="18">
        <v>0</v>
      </c>
      <c r="L187" s="18">
        <v>16</v>
      </c>
      <c r="M187" s="7" t="s">
        <v>402</v>
      </c>
    </row>
    <row r="188" spans="1:13" x14ac:dyDescent="0.2">
      <c r="A188" s="8" t="str">
        <f t="shared" si="12"/>
        <v>2025/2末</v>
      </c>
      <c r="B188" s="8" t="str">
        <f t="shared" si="12"/>
        <v>令和7/2末</v>
      </c>
      <c r="C188" s="16">
        <v>186</v>
      </c>
      <c r="D188" s="16">
        <v>246</v>
      </c>
      <c r="E188" s="17" t="s">
        <v>219</v>
      </c>
      <c r="F188" s="16">
        <v>0</v>
      </c>
      <c r="G188" s="16">
        <v>0</v>
      </c>
      <c r="H188" s="16">
        <v>0</v>
      </c>
      <c r="I188" s="16">
        <v>0</v>
      </c>
      <c r="J188" s="16">
        <v>0</v>
      </c>
      <c r="K188" s="16">
        <v>0</v>
      </c>
      <c r="L188" s="16">
        <v>0</v>
      </c>
      <c r="M188" s="9" t="s">
        <v>402</v>
      </c>
    </row>
    <row r="189" spans="1:13" x14ac:dyDescent="0.2">
      <c r="A189" s="10" t="str">
        <f t="shared" si="12"/>
        <v>2025/2末</v>
      </c>
      <c r="B189" s="10" t="str">
        <f t="shared" si="12"/>
        <v>令和7/2末</v>
      </c>
      <c r="C189" s="18">
        <v>187</v>
      </c>
      <c r="D189" s="18">
        <v>247</v>
      </c>
      <c r="E189" s="19" t="s">
        <v>220</v>
      </c>
      <c r="F189" s="18">
        <v>11</v>
      </c>
      <c r="G189" s="18">
        <v>0</v>
      </c>
      <c r="H189" s="18">
        <v>53</v>
      </c>
      <c r="I189" s="18">
        <v>0</v>
      </c>
      <c r="J189" s="18">
        <v>64</v>
      </c>
      <c r="K189" s="18">
        <v>0</v>
      </c>
      <c r="L189" s="18">
        <v>64</v>
      </c>
      <c r="M189" s="7" t="s">
        <v>402</v>
      </c>
    </row>
    <row r="190" spans="1:13" x14ac:dyDescent="0.2">
      <c r="A190" s="8" t="str">
        <f t="shared" si="12"/>
        <v>2025/2末</v>
      </c>
      <c r="B190" s="8" t="str">
        <f t="shared" si="12"/>
        <v>令和7/2末</v>
      </c>
      <c r="C190" s="16">
        <v>188</v>
      </c>
      <c r="D190" s="16">
        <v>100</v>
      </c>
      <c r="E190" s="17" t="s">
        <v>221</v>
      </c>
      <c r="F190" s="16">
        <v>79</v>
      </c>
      <c r="G190" s="16">
        <v>0</v>
      </c>
      <c r="H190" s="16">
        <v>50</v>
      </c>
      <c r="I190" s="16">
        <v>0</v>
      </c>
      <c r="J190" s="16">
        <v>129</v>
      </c>
      <c r="K190" s="16">
        <v>0</v>
      </c>
      <c r="L190" s="16">
        <v>63</v>
      </c>
      <c r="M190" s="9" t="s">
        <v>403</v>
      </c>
    </row>
    <row r="191" spans="1:13" x14ac:dyDescent="0.2">
      <c r="A191" s="10" t="str">
        <f t="shared" si="12"/>
        <v>2025/2末</v>
      </c>
      <c r="B191" s="10" t="str">
        <f t="shared" si="12"/>
        <v>令和7/2末</v>
      </c>
      <c r="C191" s="18">
        <v>189</v>
      </c>
      <c r="D191" s="18">
        <v>101</v>
      </c>
      <c r="E191" s="19" t="s">
        <v>222</v>
      </c>
      <c r="F191" s="18">
        <v>2</v>
      </c>
      <c r="G191" s="18">
        <v>0</v>
      </c>
      <c r="H191" s="18">
        <v>1</v>
      </c>
      <c r="I191" s="18">
        <v>0</v>
      </c>
      <c r="J191" s="18">
        <v>3</v>
      </c>
      <c r="K191" s="18">
        <v>0</v>
      </c>
      <c r="L191" s="18">
        <v>1</v>
      </c>
      <c r="M191" s="7" t="s">
        <v>403</v>
      </c>
    </row>
    <row r="192" spans="1:13" x14ac:dyDescent="0.2">
      <c r="A192" s="8" t="str">
        <f t="shared" si="12"/>
        <v>2025/2末</v>
      </c>
      <c r="B192" s="8" t="str">
        <f t="shared" si="12"/>
        <v>令和7/2末</v>
      </c>
      <c r="C192" s="16">
        <v>190</v>
      </c>
      <c r="D192" s="16">
        <v>102</v>
      </c>
      <c r="E192" s="17" t="s">
        <v>223</v>
      </c>
      <c r="F192" s="16">
        <v>0</v>
      </c>
      <c r="G192" s="16">
        <v>0</v>
      </c>
      <c r="H192" s="16">
        <v>0</v>
      </c>
      <c r="I192" s="16">
        <v>0</v>
      </c>
      <c r="J192" s="16">
        <v>0</v>
      </c>
      <c r="K192" s="16">
        <v>0</v>
      </c>
      <c r="L192" s="16">
        <v>0</v>
      </c>
      <c r="M192" s="9" t="s">
        <v>403</v>
      </c>
    </row>
    <row r="193" spans="1:13" x14ac:dyDescent="0.2">
      <c r="A193" s="10" t="str">
        <f t="shared" si="12"/>
        <v>2025/2末</v>
      </c>
      <c r="B193" s="10" t="str">
        <f t="shared" si="12"/>
        <v>令和7/2末</v>
      </c>
      <c r="C193" s="18">
        <v>191</v>
      </c>
      <c r="D193" s="18">
        <v>132</v>
      </c>
      <c r="E193" s="19" t="s">
        <v>224</v>
      </c>
      <c r="F193" s="18">
        <v>8</v>
      </c>
      <c r="G193" s="18">
        <v>0</v>
      </c>
      <c r="H193" s="18">
        <v>21</v>
      </c>
      <c r="I193" s="18">
        <v>0</v>
      </c>
      <c r="J193" s="18">
        <v>29</v>
      </c>
      <c r="K193" s="18">
        <v>0</v>
      </c>
      <c r="L193" s="18">
        <v>28</v>
      </c>
      <c r="M193" s="7" t="s">
        <v>403</v>
      </c>
    </row>
    <row r="194" spans="1:13" x14ac:dyDescent="0.2">
      <c r="A194" s="8" t="str">
        <f t="shared" si="12"/>
        <v>2025/2末</v>
      </c>
      <c r="B194" s="8" t="str">
        <f t="shared" si="12"/>
        <v>令和7/2末</v>
      </c>
      <c r="C194" s="16">
        <v>192</v>
      </c>
      <c r="D194" s="16">
        <v>220</v>
      </c>
      <c r="E194" s="17" t="s">
        <v>225</v>
      </c>
      <c r="F194" s="16">
        <v>66</v>
      </c>
      <c r="G194" s="16">
        <v>0</v>
      </c>
      <c r="H194" s="16">
        <v>53</v>
      </c>
      <c r="I194" s="16">
        <v>2</v>
      </c>
      <c r="J194" s="16">
        <v>119</v>
      </c>
      <c r="K194" s="16">
        <v>2</v>
      </c>
      <c r="L194" s="16">
        <v>52</v>
      </c>
      <c r="M194" s="9" t="s">
        <v>404</v>
      </c>
    </row>
    <row r="195" spans="1:13" x14ac:dyDescent="0.2">
      <c r="A195" s="10" t="str">
        <f t="shared" si="12"/>
        <v>2025/2末</v>
      </c>
      <c r="B195" s="10" t="str">
        <f t="shared" si="12"/>
        <v>令和7/2末</v>
      </c>
      <c r="C195" s="18">
        <v>193</v>
      </c>
      <c r="D195" s="18">
        <v>221</v>
      </c>
      <c r="E195" s="19" t="s">
        <v>226</v>
      </c>
      <c r="F195" s="18">
        <v>101</v>
      </c>
      <c r="G195" s="18">
        <v>0</v>
      </c>
      <c r="H195" s="18">
        <v>91</v>
      </c>
      <c r="I195" s="18">
        <v>0</v>
      </c>
      <c r="J195" s="18">
        <v>192</v>
      </c>
      <c r="K195" s="18">
        <v>0</v>
      </c>
      <c r="L195" s="18">
        <v>90</v>
      </c>
      <c r="M195" s="7" t="s">
        <v>404</v>
      </c>
    </row>
    <row r="196" spans="1:13" x14ac:dyDescent="0.2">
      <c r="A196" s="8" t="str">
        <f t="shared" si="12"/>
        <v>2025/2末</v>
      </c>
      <c r="B196" s="8" t="str">
        <f t="shared" si="12"/>
        <v>令和7/2末</v>
      </c>
      <c r="C196" s="16">
        <v>194</v>
      </c>
      <c r="D196" s="16">
        <v>222</v>
      </c>
      <c r="E196" s="17" t="s">
        <v>227</v>
      </c>
      <c r="F196" s="16">
        <v>26</v>
      </c>
      <c r="G196" s="16">
        <v>0</v>
      </c>
      <c r="H196" s="16">
        <v>20</v>
      </c>
      <c r="I196" s="16">
        <v>0</v>
      </c>
      <c r="J196" s="16">
        <v>46</v>
      </c>
      <c r="K196" s="16">
        <v>0</v>
      </c>
      <c r="L196" s="16">
        <v>22</v>
      </c>
      <c r="M196" s="9" t="s">
        <v>404</v>
      </c>
    </row>
    <row r="197" spans="1:13" x14ac:dyDescent="0.2">
      <c r="A197" s="10" t="str">
        <f t="shared" ref="A197:B212" si="13">A196</f>
        <v>2025/2末</v>
      </c>
      <c r="B197" s="10" t="str">
        <f t="shared" si="13"/>
        <v>令和7/2末</v>
      </c>
      <c r="C197" s="18">
        <v>195</v>
      </c>
      <c r="D197" s="18">
        <v>223</v>
      </c>
      <c r="E197" s="19" t="s">
        <v>228</v>
      </c>
      <c r="F197" s="18">
        <v>144</v>
      </c>
      <c r="G197" s="18">
        <v>0</v>
      </c>
      <c r="H197" s="18">
        <v>154</v>
      </c>
      <c r="I197" s="18">
        <v>0</v>
      </c>
      <c r="J197" s="18">
        <v>298</v>
      </c>
      <c r="K197" s="18">
        <v>0</v>
      </c>
      <c r="L197" s="18">
        <v>133</v>
      </c>
      <c r="M197" s="7" t="s">
        <v>404</v>
      </c>
    </row>
    <row r="198" spans="1:13" x14ac:dyDescent="0.2">
      <c r="A198" s="8" t="str">
        <f t="shared" si="13"/>
        <v>2025/2末</v>
      </c>
      <c r="B198" s="8" t="str">
        <f t="shared" si="13"/>
        <v>令和7/2末</v>
      </c>
      <c r="C198" s="16">
        <v>196</v>
      </c>
      <c r="D198" s="16">
        <v>224</v>
      </c>
      <c r="E198" s="17" t="s">
        <v>229</v>
      </c>
      <c r="F198" s="16">
        <v>1</v>
      </c>
      <c r="G198" s="16">
        <v>0</v>
      </c>
      <c r="H198" s="16">
        <v>6</v>
      </c>
      <c r="I198" s="16">
        <v>0</v>
      </c>
      <c r="J198" s="16">
        <v>7</v>
      </c>
      <c r="K198" s="16">
        <v>0</v>
      </c>
      <c r="L198" s="16">
        <v>3</v>
      </c>
      <c r="M198" s="9" t="s">
        <v>404</v>
      </c>
    </row>
    <row r="199" spans="1:13" x14ac:dyDescent="0.2">
      <c r="A199" s="10" t="str">
        <f t="shared" si="13"/>
        <v>2025/2末</v>
      </c>
      <c r="B199" s="10" t="str">
        <f t="shared" si="13"/>
        <v>令和7/2末</v>
      </c>
      <c r="C199" s="18">
        <v>197</v>
      </c>
      <c r="D199" s="18">
        <v>225</v>
      </c>
      <c r="E199" s="19" t="s">
        <v>230</v>
      </c>
      <c r="F199" s="18">
        <v>0</v>
      </c>
      <c r="G199" s="18">
        <v>0</v>
      </c>
      <c r="H199" s="18">
        <v>0</v>
      </c>
      <c r="I199" s="18">
        <v>0</v>
      </c>
      <c r="J199" s="18">
        <v>0</v>
      </c>
      <c r="K199" s="18">
        <v>0</v>
      </c>
      <c r="L199" s="18">
        <v>0</v>
      </c>
      <c r="M199" s="7" t="s">
        <v>404</v>
      </c>
    </row>
    <row r="200" spans="1:13" x14ac:dyDescent="0.2">
      <c r="A200" s="8" t="str">
        <f t="shared" si="13"/>
        <v>2025/2末</v>
      </c>
      <c r="B200" s="8" t="str">
        <f t="shared" si="13"/>
        <v>令和7/2末</v>
      </c>
      <c r="C200" s="16">
        <v>198</v>
      </c>
      <c r="D200" s="16">
        <v>226</v>
      </c>
      <c r="E200" s="17" t="s">
        <v>231</v>
      </c>
      <c r="F200" s="16">
        <v>14</v>
      </c>
      <c r="G200" s="16">
        <v>0</v>
      </c>
      <c r="H200" s="16">
        <v>15</v>
      </c>
      <c r="I200" s="16">
        <v>0</v>
      </c>
      <c r="J200" s="16">
        <v>29</v>
      </c>
      <c r="K200" s="16">
        <v>0</v>
      </c>
      <c r="L200" s="16">
        <v>21</v>
      </c>
      <c r="M200" s="9" t="s">
        <v>404</v>
      </c>
    </row>
    <row r="201" spans="1:13" x14ac:dyDescent="0.2">
      <c r="A201" s="10" t="str">
        <f t="shared" si="13"/>
        <v>2025/2末</v>
      </c>
      <c r="B201" s="10" t="str">
        <f t="shared" si="13"/>
        <v>令和7/2末</v>
      </c>
      <c r="C201" s="18">
        <v>199</v>
      </c>
      <c r="D201" s="18">
        <v>227</v>
      </c>
      <c r="E201" s="19" t="s">
        <v>232</v>
      </c>
      <c r="F201" s="18">
        <v>4</v>
      </c>
      <c r="G201" s="18">
        <v>0</v>
      </c>
      <c r="H201" s="18">
        <v>8</v>
      </c>
      <c r="I201" s="18">
        <v>0</v>
      </c>
      <c r="J201" s="18">
        <v>12</v>
      </c>
      <c r="K201" s="18">
        <v>0</v>
      </c>
      <c r="L201" s="18">
        <v>4</v>
      </c>
      <c r="M201" s="7" t="s">
        <v>404</v>
      </c>
    </row>
    <row r="202" spans="1:13" x14ac:dyDescent="0.2">
      <c r="A202" s="8" t="str">
        <f t="shared" si="13"/>
        <v>2025/2末</v>
      </c>
      <c r="B202" s="8" t="str">
        <f t="shared" si="13"/>
        <v>令和7/2末</v>
      </c>
      <c r="C202" s="16">
        <v>200</v>
      </c>
      <c r="D202" s="16">
        <v>228</v>
      </c>
      <c r="E202" s="17" t="s">
        <v>233</v>
      </c>
      <c r="F202" s="16">
        <v>0</v>
      </c>
      <c r="G202" s="16">
        <v>0</v>
      </c>
      <c r="H202" s="16">
        <v>0</v>
      </c>
      <c r="I202" s="16">
        <v>0</v>
      </c>
      <c r="J202" s="16">
        <v>0</v>
      </c>
      <c r="K202" s="16">
        <v>0</v>
      </c>
      <c r="L202" s="16">
        <v>0</v>
      </c>
      <c r="M202" s="9" t="s">
        <v>404</v>
      </c>
    </row>
    <row r="203" spans="1:13" x14ac:dyDescent="0.2">
      <c r="A203" s="10" t="str">
        <f t="shared" si="13"/>
        <v>2025/2末</v>
      </c>
      <c r="B203" s="10" t="str">
        <f t="shared" si="13"/>
        <v>令和7/2末</v>
      </c>
      <c r="C203" s="18">
        <v>201</v>
      </c>
      <c r="D203" s="18">
        <v>230</v>
      </c>
      <c r="E203" s="19" t="s">
        <v>234</v>
      </c>
      <c r="F203" s="18">
        <v>16</v>
      </c>
      <c r="G203" s="18">
        <v>0</v>
      </c>
      <c r="H203" s="18">
        <v>13</v>
      </c>
      <c r="I203" s="18">
        <v>0</v>
      </c>
      <c r="J203" s="18">
        <v>29</v>
      </c>
      <c r="K203" s="18">
        <v>0</v>
      </c>
      <c r="L203" s="18">
        <v>13</v>
      </c>
      <c r="M203" s="7" t="s">
        <v>405</v>
      </c>
    </row>
    <row r="204" spans="1:13" x14ac:dyDescent="0.2">
      <c r="A204" s="8" t="str">
        <f t="shared" si="13"/>
        <v>2025/2末</v>
      </c>
      <c r="B204" s="8" t="str">
        <f t="shared" si="13"/>
        <v>令和7/2末</v>
      </c>
      <c r="C204" s="16">
        <v>202</v>
      </c>
      <c r="D204" s="16">
        <v>231</v>
      </c>
      <c r="E204" s="17" t="s">
        <v>235</v>
      </c>
      <c r="F204" s="16">
        <v>87</v>
      </c>
      <c r="G204" s="16">
        <v>0</v>
      </c>
      <c r="H204" s="16">
        <v>101</v>
      </c>
      <c r="I204" s="16">
        <v>1</v>
      </c>
      <c r="J204" s="16">
        <v>188</v>
      </c>
      <c r="K204" s="16">
        <v>1</v>
      </c>
      <c r="L204" s="16">
        <v>89</v>
      </c>
      <c r="M204" s="9" t="s">
        <v>405</v>
      </c>
    </row>
    <row r="205" spans="1:13" x14ac:dyDescent="0.2">
      <c r="A205" s="10" t="str">
        <f t="shared" si="13"/>
        <v>2025/2末</v>
      </c>
      <c r="B205" s="10" t="str">
        <f t="shared" si="13"/>
        <v>令和7/2末</v>
      </c>
      <c r="C205" s="18">
        <v>203</v>
      </c>
      <c r="D205" s="18">
        <v>232</v>
      </c>
      <c r="E205" s="19" t="s">
        <v>236</v>
      </c>
      <c r="F205" s="18">
        <v>50</v>
      </c>
      <c r="G205" s="18">
        <v>0</v>
      </c>
      <c r="H205" s="18">
        <v>37</v>
      </c>
      <c r="I205" s="18">
        <v>0</v>
      </c>
      <c r="J205" s="18">
        <v>87</v>
      </c>
      <c r="K205" s="18">
        <v>0</v>
      </c>
      <c r="L205" s="18">
        <v>44</v>
      </c>
      <c r="M205" s="7" t="s">
        <v>405</v>
      </c>
    </row>
    <row r="206" spans="1:13" x14ac:dyDescent="0.2">
      <c r="A206" s="8" t="str">
        <f t="shared" si="13"/>
        <v>2025/2末</v>
      </c>
      <c r="B206" s="8" t="str">
        <f t="shared" si="13"/>
        <v>令和7/2末</v>
      </c>
      <c r="C206" s="16">
        <v>204</v>
      </c>
      <c r="D206" s="16">
        <v>200</v>
      </c>
      <c r="E206" s="17" t="s">
        <v>237</v>
      </c>
      <c r="F206" s="16">
        <v>25</v>
      </c>
      <c r="G206" s="16">
        <v>0</v>
      </c>
      <c r="H206" s="16">
        <v>27</v>
      </c>
      <c r="I206" s="16">
        <v>0</v>
      </c>
      <c r="J206" s="16">
        <v>52</v>
      </c>
      <c r="K206" s="16">
        <v>0</v>
      </c>
      <c r="L206" s="16">
        <v>18</v>
      </c>
      <c r="M206" s="9" t="s">
        <v>406</v>
      </c>
    </row>
    <row r="207" spans="1:13" x14ac:dyDescent="0.2">
      <c r="A207" s="10" t="str">
        <f t="shared" si="13"/>
        <v>2025/2末</v>
      </c>
      <c r="B207" s="10" t="str">
        <f t="shared" si="13"/>
        <v>令和7/2末</v>
      </c>
      <c r="C207" s="18">
        <v>205</v>
      </c>
      <c r="D207" s="18">
        <v>201</v>
      </c>
      <c r="E207" s="19" t="s">
        <v>238</v>
      </c>
      <c r="F207" s="18">
        <v>54</v>
      </c>
      <c r="G207" s="18">
        <v>1</v>
      </c>
      <c r="H207" s="18">
        <v>62</v>
      </c>
      <c r="I207" s="18">
        <v>0</v>
      </c>
      <c r="J207" s="18">
        <v>116</v>
      </c>
      <c r="K207" s="18">
        <v>1</v>
      </c>
      <c r="L207" s="18">
        <v>44</v>
      </c>
      <c r="M207" s="7" t="s">
        <v>406</v>
      </c>
    </row>
    <row r="208" spans="1:13" x14ac:dyDescent="0.2">
      <c r="A208" s="8" t="str">
        <f t="shared" si="13"/>
        <v>2025/2末</v>
      </c>
      <c r="B208" s="8" t="str">
        <f t="shared" si="13"/>
        <v>令和7/2末</v>
      </c>
      <c r="C208" s="16">
        <v>206</v>
      </c>
      <c r="D208" s="16">
        <v>202</v>
      </c>
      <c r="E208" s="17" t="s">
        <v>239</v>
      </c>
      <c r="F208" s="16">
        <v>43</v>
      </c>
      <c r="G208" s="16">
        <v>0</v>
      </c>
      <c r="H208" s="16">
        <v>48</v>
      </c>
      <c r="I208" s="16">
        <v>1</v>
      </c>
      <c r="J208" s="16">
        <v>91</v>
      </c>
      <c r="K208" s="16">
        <v>1</v>
      </c>
      <c r="L208" s="16">
        <v>36</v>
      </c>
      <c r="M208" s="9" t="s">
        <v>406</v>
      </c>
    </row>
    <row r="209" spans="1:13" x14ac:dyDescent="0.2">
      <c r="A209" s="10" t="str">
        <f t="shared" si="13"/>
        <v>2025/2末</v>
      </c>
      <c r="B209" s="10" t="str">
        <f t="shared" si="13"/>
        <v>令和7/2末</v>
      </c>
      <c r="C209" s="18">
        <v>207</v>
      </c>
      <c r="D209" s="18">
        <v>203</v>
      </c>
      <c r="E209" s="19" t="s">
        <v>240</v>
      </c>
      <c r="F209" s="18">
        <v>162</v>
      </c>
      <c r="G209" s="18">
        <v>0</v>
      </c>
      <c r="H209" s="18">
        <v>167</v>
      </c>
      <c r="I209" s="18">
        <v>2</v>
      </c>
      <c r="J209" s="18">
        <v>329</v>
      </c>
      <c r="K209" s="18">
        <v>2</v>
      </c>
      <c r="L209" s="18">
        <v>139</v>
      </c>
      <c r="M209" s="7" t="s">
        <v>406</v>
      </c>
    </row>
    <row r="210" spans="1:13" x14ac:dyDescent="0.2">
      <c r="A210" s="8" t="str">
        <f t="shared" si="13"/>
        <v>2025/2末</v>
      </c>
      <c r="B210" s="8" t="str">
        <f t="shared" si="13"/>
        <v>令和7/2末</v>
      </c>
      <c r="C210" s="16">
        <v>208</v>
      </c>
      <c r="D210" s="16">
        <v>204</v>
      </c>
      <c r="E210" s="17" t="s">
        <v>241</v>
      </c>
      <c r="F210" s="16">
        <v>195</v>
      </c>
      <c r="G210" s="16">
        <v>0</v>
      </c>
      <c r="H210" s="16">
        <v>213</v>
      </c>
      <c r="I210" s="16">
        <v>1</v>
      </c>
      <c r="J210" s="16">
        <v>408</v>
      </c>
      <c r="K210" s="16">
        <v>1</v>
      </c>
      <c r="L210" s="16">
        <v>158</v>
      </c>
      <c r="M210" s="9" t="s">
        <v>406</v>
      </c>
    </row>
    <row r="211" spans="1:13" x14ac:dyDescent="0.2">
      <c r="A211" s="10" t="str">
        <f t="shared" si="13"/>
        <v>2025/2末</v>
      </c>
      <c r="B211" s="10" t="str">
        <f t="shared" si="13"/>
        <v>令和7/2末</v>
      </c>
      <c r="C211" s="18">
        <v>209</v>
      </c>
      <c r="D211" s="18">
        <v>205</v>
      </c>
      <c r="E211" s="19" t="s">
        <v>242</v>
      </c>
      <c r="F211" s="18">
        <v>86</v>
      </c>
      <c r="G211" s="18">
        <v>0</v>
      </c>
      <c r="H211" s="18">
        <v>84</v>
      </c>
      <c r="I211" s="18">
        <v>1</v>
      </c>
      <c r="J211" s="18">
        <v>170</v>
      </c>
      <c r="K211" s="18">
        <v>1</v>
      </c>
      <c r="L211" s="18">
        <v>73</v>
      </c>
      <c r="M211" s="7" t="s">
        <v>406</v>
      </c>
    </row>
    <row r="212" spans="1:13" x14ac:dyDescent="0.2">
      <c r="A212" s="8" t="str">
        <f t="shared" si="13"/>
        <v>2025/2末</v>
      </c>
      <c r="B212" s="8" t="str">
        <f t="shared" si="13"/>
        <v>令和7/2末</v>
      </c>
      <c r="C212" s="16">
        <v>210</v>
      </c>
      <c r="D212" s="16">
        <v>206</v>
      </c>
      <c r="E212" s="17" t="s">
        <v>243</v>
      </c>
      <c r="F212" s="16">
        <v>7</v>
      </c>
      <c r="G212" s="16">
        <v>0</v>
      </c>
      <c r="H212" s="16">
        <v>5</v>
      </c>
      <c r="I212" s="16">
        <v>0</v>
      </c>
      <c r="J212" s="16">
        <v>12</v>
      </c>
      <c r="K212" s="16">
        <v>0</v>
      </c>
      <c r="L212" s="16">
        <v>6</v>
      </c>
      <c r="M212" s="9" t="s">
        <v>406</v>
      </c>
    </row>
    <row r="213" spans="1:13" x14ac:dyDescent="0.2">
      <c r="A213" s="10" t="str">
        <f t="shared" ref="A213:B228" si="14">A212</f>
        <v>2025/2末</v>
      </c>
      <c r="B213" s="10" t="str">
        <f t="shared" si="14"/>
        <v>令和7/2末</v>
      </c>
      <c r="C213" s="18">
        <v>211</v>
      </c>
      <c r="D213" s="18">
        <v>207</v>
      </c>
      <c r="E213" s="19" t="s">
        <v>244</v>
      </c>
      <c r="F213" s="18">
        <v>0</v>
      </c>
      <c r="G213" s="18">
        <v>0</v>
      </c>
      <c r="H213" s="18">
        <v>0</v>
      </c>
      <c r="I213" s="18">
        <v>0</v>
      </c>
      <c r="J213" s="18">
        <v>0</v>
      </c>
      <c r="K213" s="18">
        <v>0</v>
      </c>
      <c r="L213" s="18">
        <v>0</v>
      </c>
      <c r="M213" s="7" t="s">
        <v>406</v>
      </c>
    </row>
    <row r="214" spans="1:13" x14ac:dyDescent="0.2">
      <c r="A214" s="8" t="str">
        <f t="shared" si="14"/>
        <v>2025/2末</v>
      </c>
      <c r="B214" s="8" t="str">
        <f t="shared" si="14"/>
        <v>令和7/2末</v>
      </c>
      <c r="C214" s="16">
        <v>212</v>
      </c>
      <c r="D214" s="16">
        <v>208</v>
      </c>
      <c r="E214" s="17" t="s">
        <v>245</v>
      </c>
      <c r="F214" s="16">
        <v>0</v>
      </c>
      <c r="G214" s="16">
        <v>0</v>
      </c>
      <c r="H214" s="16">
        <v>0</v>
      </c>
      <c r="I214" s="16">
        <v>0</v>
      </c>
      <c r="J214" s="16">
        <v>0</v>
      </c>
      <c r="K214" s="16">
        <v>0</v>
      </c>
      <c r="L214" s="16">
        <v>0</v>
      </c>
      <c r="M214" s="9" t="s">
        <v>406</v>
      </c>
    </row>
    <row r="215" spans="1:13" x14ac:dyDescent="0.2">
      <c r="A215" s="10" t="str">
        <f t="shared" si="14"/>
        <v>2025/2末</v>
      </c>
      <c r="B215" s="10" t="str">
        <f t="shared" si="14"/>
        <v>令和7/2末</v>
      </c>
      <c r="C215" s="18">
        <v>213</v>
      </c>
      <c r="D215" s="18">
        <v>209</v>
      </c>
      <c r="E215" s="19" t="s">
        <v>246</v>
      </c>
      <c r="F215" s="18">
        <v>4</v>
      </c>
      <c r="G215" s="18">
        <v>0</v>
      </c>
      <c r="H215" s="18">
        <v>5</v>
      </c>
      <c r="I215" s="18">
        <v>0</v>
      </c>
      <c r="J215" s="18">
        <v>9</v>
      </c>
      <c r="K215" s="18">
        <v>0</v>
      </c>
      <c r="L215" s="18">
        <v>7</v>
      </c>
      <c r="M215" s="7" t="s">
        <v>406</v>
      </c>
    </row>
    <row r="216" spans="1:13" x14ac:dyDescent="0.2">
      <c r="A216" s="8" t="str">
        <f t="shared" si="14"/>
        <v>2025/2末</v>
      </c>
      <c r="B216" s="8" t="str">
        <f t="shared" si="14"/>
        <v>令和7/2末</v>
      </c>
      <c r="C216" s="16">
        <v>214</v>
      </c>
      <c r="D216" s="16">
        <v>210</v>
      </c>
      <c r="E216" s="17" t="s">
        <v>247</v>
      </c>
      <c r="F216" s="16">
        <v>7</v>
      </c>
      <c r="G216" s="16">
        <v>0</v>
      </c>
      <c r="H216" s="16">
        <v>9</v>
      </c>
      <c r="I216" s="16">
        <v>0</v>
      </c>
      <c r="J216" s="16">
        <v>16</v>
      </c>
      <c r="K216" s="16">
        <v>0</v>
      </c>
      <c r="L216" s="16">
        <v>6</v>
      </c>
      <c r="M216" s="9" t="s">
        <v>406</v>
      </c>
    </row>
    <row r="217" spans="1:13" x14ac:dyDescent="0.2">
      <c r="A217" s="10" t="str">
        <f t="shared" si="14"/>
        <v>2025/2末</v>
      </c>
      <c r="B217" s="10" t="str">
        <f t="shared" si="14"/>
        <v>令和7/2末</v>
      </c>
      <c r="C217" s="18">
        <v>215</v>
      </c>
      <c r="D217" s="18">
        <v>211</v>
      </c>
      <c r="E217" s="19" t="s">
        <v>248</v>
      </c>
      <c r="F217" s="18">
        <v>2</v>
      </c>
      <c r="G217" s="18">
        <v>0</v>
      </c>
      <c r="H217" s="18">
        <v>1</v>
      </c>
      <c r="I217" s="18">
        <v>0</v>
      </c>
      <c r="J217" s="18">
        <v>3</v>
      </c>
      <c r="K217" s="18">
        <v>0</v>
      </c>
      <c r="L217" s="18">
        <v>2</v>
      </c>
      <c r="M217" s="7" t="s">
        <v>406</v>
      </c>
    </row>
    <row r="218" spans="1:13" x14ac:dyDescent="0.2">
      <c r="A218" s="8" t="str">
        <f t="shared" si="14"/>
        <v>2025/2末</v>
      </c>
      <c r="B218" s="8" t="str">
        <f t="shared" si="14"/>
        <v>令和7/2末</v>
      </c>
      <c r="C218" s="16">
        <v>216</v>
      </c>
      <c r="D218" s="16">
        <v>320</v>
      </c>
      <c r="E218" s="17" t="s">
        <v>249</v>
      </c>
      <c r="F218" s="16">
        <v>189</v>
      </c>
      <c r="G218" s="16">
        <v>0</v>
      </c>
      <c r="H218" s="16">
        <v>195</v>
      </c>
      <c r="I218" s="16">
        <v>1</v>
      </c>
      <c r="J218" s="16">
        <v>384</v>
      </c>
      <c r="K218" s="16">
        <v>1</v>
      </c>
      <c r="L218" s="16">
        <v>146</v>
      </c>
      <c r="M218" s="9" t="s">
        <v>407</v>
      </c>
    </row>
    <row r="219" spans="1:13" x14ac:dyDescent="0.2">
      <c r="A219" s="10" t="str">
        <f t="shared" si="14"/>
        <v>2025/2末</v>
      </c>
      <c r="B219" s="10" t="str">
        <f t="shared" si="14"/>
        <v>令和7/2末</v>
      </c>
      <c r="C219" s="18">
        <v>217</v>
      </c>
      <c r="D219" s="18">
        <v>323</v>
      </c>
      <c r="E219" s="19" t="s">
        <v>250</v>
      </c>
      <c r="F219" s="18">
        <v>39</v>
      </c>
      <c r="G219" s="18">
        <v>0</v>
      </c>
      <c r="H219" s="18">
        <v>49</v>
      </c>
      <c r="I219" s="18">
        <v>0</v>
      </c>
      <c r="J219" s="18">
        <v>88</v>
      </c>
      <c r="K219" s="18">
        <v>0</v>
      </c>
      <c r="L219" s="18">
        <v>35</v>
      </c>
      <c r="M219" s="7" t="s">
        <v>407</v>
      </c>
    </row>
    <row r="220" spans="1:13" x14ac:dyDescent="0.2">
      <c r="A220" s="8" t="str">
        <f t="shared" si="14"/>
        <v>2025/2末</v>
      </c>
      <c r="B220" s="8" t="str">
        <f t="shared" si="14"/>
        <v>令和7/2末</v>
      </c>
      <c r="C220" s="16">
        <v>218</v>
      </c>
      <c r="D220" s="16">
        <v>324</v>
      </c>
      <c r="E220" s="17" t="s">
        <v>251</v>
      </c>
      <c r="F220" s="16">
        <v>46</v>
      </c>
      <c r="G220" s="16">
        <v>0</v>
      </c>
      <c r="H220" s="16">
        <v>55</v>
      </c>
      <c r="I220" s="16">
        <v>0</v>
      </c>
      <c r="J220" s="16">
        <v>101</v>
      </c>
      <c r="K220" s="16">
        <v>0</v>
      </c>
      <c r="L220" s="16">
        <v>39</v>
      </c>
      <c r="M220" s="9" t="s">
        <v>407</v>
      </c>
    </row>
    <row r="221" spans="1:13" x14ac:dyDescent="0.2">
      <c r="A221" s="10" t="str">
        <f t="shared" si="14"/>
        <v>2025/2末</v>
      </c>
      <c r="B221" s="10" t="str">
        <f t="shared" si="14"/>
        <v>令和7/2末</v>
      </c>
      <c r="C221" s="18">
        <v>219</v>
      </c>
      <c r="D221" s="18">
        <v>325</v>
      </c>
      <c r="E221" s="19" t="s">
        <v>252</v>
      </c>
      <c r="F221" s="18">
        <v>25</v>
      </c>
      <c r="G221" s="18">
        <v>0</v>
      </c>
      <c r="H221" s="18">
        <v>32</v>
      </c>
      <c r="I221" s="18">
        <v>0</v>
      </c>
      <c r="J221" s="18">
        <v>57</v>
      </c>
      <c r="K221" s="18">
        <v>0</v>
      </c>
      <c r="L221" s="18">
        <v>26</v>
      </c>
      <c r="M221" s="7" t="s">
        <v>407</v>
      </c>
    </row>
    <row r="222" spans="1:13" x14ac:dyDescent="0.2">
      <c r="A222" s="8" t="str">
        <f t="shared" si="14"/>
        <v>2025/2末</v>
      </c>
      <c r="B222" s="8" t="str">
        <f t="shared" si="14"/>
        <v>令和7/2末</v>
      </c>
      <c r="C222" s="16">
        <v>220</v>
      </c>
      <c r="D222" s="16">
        <v>327</v>
      </c>
      <c r="E222" s="17" t="s">
        <v>253</v>
      </c>
      <c r="F222" s="16">
        <v>120</v>
      </c>
      <c r="G222" s="16">
        <v>0</v>
      </c>
      <c r="H222" s="16">
        <v>138</v>
      </c>
      <c r="I222" s="16">
        <v>0</v>
      </c>
      <c r="J222" s="16">
        <v>258</v>
      </c>
      <c r="K222" s="16">
        <v>0</v>
      </c>
      <c r="L222" s="16">
        <v>106</v>
      </c>
      <c r="M222" s="9" t="s">
        <v>407</v>
      </c>
    </row>
    <row r="223" spans="1:13" x14ac:dyDescent="0.2">
      <c r="A223" s="10" t="str">
        <f t="shared" si="14"/>
        <v>2025/2末</v>
      </c>
      <c r="B223" s="10" t="str">
        <f t="shared" si="14"/>
        <v>令和7/2末</v>
      </c>
      <c r="C223" s="18">
        <v>221</v>
      </c>
      <c r="D223" s="18">
        <v>328</v>
      </c>
      <c r="E223" s="19" t="s">
        <v>254</v>
      </c>
      <c r="F223" s="18">
        <v>27</v>
      </c>
      <c r="G223" s="18">
        <v>0</v>
      </c>
      <c r="H223" s="18">
        <v>27</v>
      </c>
      <c r="I223" s="18">
        <v>0</v>
      </c>
      <c r="J223" s="18">
        <v>54</v>
      </c>
      <c r="K223" s="18">
        <v>0</v>
      </c>
      <c r="L223" s="18">
        <v>28</v>
      </c>
      <c r="M223" s="7" t="s">
        <v>407</v>
      </c>
    </row>
    <row r="224" spans="1:13" x14ac:dyDescent="0.2">
      <c r="A224" s="8" t="str">
        <f t="shared" si="14"/>
        <v>2025/2末</v>
      </c>
      <c r="B224" s="8" t="str">
        <f t="shared" si="14"/>
        <v>令和7/2末</v>
      </c>
      <c r="C224" s="16">
        <v>222</v>
      </c>
      <c r="D224" s="16">
        <v>329</v>
      </c>
      <c r="E224" s="17" t="s">
        <v>255</v>
      </c>
      <c r="F224" s="16">
        <v>38</v>
      </c>
      <c r="G224" s="16">
        <v>0</v>
      </c>
      <c r="H224" s="16">
        <v>45</v>
      </c>
      <c r="I224" s="16">
        <v>2</v>
      </c>
      <c r="J224" s="16">
        <v>83</v>
      </c>
      <c r="K224" s="16">
        <v>2</v>
      </c>
      <c r="L224" s="16">
        <v>28</v>
      </c>
      <c r="M224" s="9" t="s">
        <v>407</v>
      </c>
    </row>
    <row r="225" spans="1:13" x14ac:dyDescent="0.2">
      <c r="A225" s="10" t="str">
        <f t="shared" si="14"/>
        <v>2025/2末</v>
      </c>
      <c r="B225" s="10" t="str">
        <f t="shared" si="14"/>
        <v>令和7/2末</v>
      </c>
      <c r="C225" s="18">
        <v>223</v>
      </c>
      <c r="D225" s="18">
        <v>331</v>
      </c>
      <c r="E225" s="19" t="s">
        <v>256</v>
      </c>
      <c r="F225" s="18">
        <v>32</v>
      </c>
      <c r="G225" s="18">
        <v>0</v>
      </c>
      <c r="H225" s="18">
        <v>23</v>
      </c>
      <c r="I225" s="18">
        <v>0</v>
      </c>
      <c r="J225" s="18">
        <v>55</v>
      </c>
      <c r="K225" s="18">
        <v>0</v>
      </c>
      <c r="L225" s="18">
        <v>25</v>
      </c>
      <c r="M225" s="7" t="s">
        <v>407</v>
      </c>
    </row>
    <row r="226" spans="1:13" x14ac:dyDescent="0.2">
      <c r="A226" s="8" t="str">
        <f t="shared" si="14"/>
        <v>2025/2末</v>
      </c>
      <c r="B226" s="8" t="str">
        <f t="shared" si="14"/>
        <v>令和7/2末</v>
      </c>
      <c r="C226" s="16">
        <v>224</v>
      </c>
      <c r="D226" s="16">
        <v>332</v>
      </c>
      <c r="E226" s="17" t="s">
        <v>257</v>
      </c>
      <c r="F226" s="16">
        <v>68</v>
      </c>
      <c r="G226" s="16">
        <v>0</v>
      </c>
      <c r="H226" s="16">
        <v>80</v>
      </c>
      <c r="I226" s="16">
        <v>0</v>
      </c>
      <c r="J226" s="16">
        <v>148</v>
      </c>
      <c r="K226" s="16">
        <v>0</v>
      </c>
      <c r="L226" s="16">
        <v>61</v>
      </c>
      <c r="M226" s="9" t="s">
        <v>407</v>
      </c>
    </row>
    <row r="227" spans="1:13" x14ac:dyDescent="0.2">
      <c r="A227" s="10" t="str">
        <f t="shared" si="14"/>
        <v>2025/2末</v>
      </c>
      <c r="B227" s="10" t="str">
        <f t="shared" si="14"/>
        <v>令和7/2末</v>
      </c>
      <c r="C227" s="18">
        <v>225</v>
      </c>
      <c r="D227" s="18">
        <v>333</v>
      </c>
      <c r="E227" s="19" t="s">
        <v>258</v>
      </c>
      <c r="F227" s="18">
        <v>88</v>
      </c>
      <c r="G227" s="18">
        <v>0</v>
      </c>
      <c r="H227" s="18">
        <v>85</v>
      </c>
      <c r="I227" s="18">
        <v>0</v>
      </c>
      <c r="J227" s="18">
        <v>173</v>
      </c>
      <c r="K227" s="18">
        <v>0</v>
      </c>
      <c r="L227" s="18">
        <v>74</v>
      </c>
      <c r="M227" s="7" t="s">
        <v>407</v>
      </c>
    </row>
    <row r="228" spans="1:13" x14ac:dyDescent="0.2">
      <c r="A228" s="8" t="str">
        <f t="shared" si="14"/>
        <v>2025/2末</v>
      </c>
      <c r="B228" s="8" t="str">
        <f t="shared" si="14"/>
        <v>令和7/2末</v>
      </c>
      <c r="C228" s="16">
        <v>226</v>
      </c>
      <c r="D228" s="16">
        <v>334</v>
      </c>
      <c r="E228" s="17" t="s">
        <v>259</v>
      </c>
      <c r="F228" s="16">
        <v>65</v>
      </c>
      <c r="G228" s="16">
        <v>0</v>
      </c>
      <c r="H228" s="16">
        <v>57</v>
      </c>
      <c r="I228" s="16">
        <v>0</v>
      </c>
      <c r="J228" s="16">
        <v>122</v>
      </c>
      <c r="K228" s="16">
        <v>0</v>
      </c>
      <c r="L228" s="16">
        <v>62</v>
      </c>
      <c r="M228" s="9" t="s">
        <v>407</v>
      </c>
    </row>
    <row r="229" spans="1:13" x14ac:dyDescent="0.2">
      <c r="A229" s="10" t="str">
        <f t="shared" ref="A229:B244" si="15">A228</f>
        <v>2025/2末</v>
      </c>
      <c r="B229" s="10" t="str">
        <f t="shared" si="15"/>
        <v>令和7/2末</v>
      </c>
      <c r="C229" s="18">
        <v>227</v>
      </c>
      <c r="D229" s="18">
        <v>335</v>
      </c>
      <c r="E229" s="19" t="s">
        <v>260</v>
      </c>
      <c r="F229" s="18">
        <v>77</v>
      </c>
      <c r="G229" s="18">
        <v>0</v>
      </c>
      <c r="H229" s="18">
        <v>79</v>
      </c>
      <c r="I229" s="18">
        <v>2</v>
      </c>
      <c r="J229" s="18">
        <v>156</v>
      </c>
      <c r="K229" s="18">
        <v>2</v>
      </c>
      <c r="L229" s="18">
        <v>72</v>
      </c>
      <c r="M229" s="7" t="s">
        <v>407</v>
      </c>
    </row>
    <row r="230" spans="1:13" x14ac:dyDescent="0.2">
      <c r="A230" s="8" t="str">
        <f t="shared" si="15"/>
        <v>2025/2末</v>
      </c>
      <c r="B230" s="8" t="str">
        <f t="shared" si="15"/>
        <v>令和7/2末</v>
      </c>
      <c r="C230" s="16">
        <v>228</v>
      </c>
      <c r="D230" s="16">
        <v>336</v>
      </c>
      <c r="E230" s="17" t="s">
        <v>261</v>
      </c>
      <c r="F230" s="16">
        <v>89</v>
      </c>
      <c r="G230" s="16">
        <v>0</v>
      </c>
      <c r="H230" s="16">
        <v>86</v>
      </c>
      <c r="I230" s="16">
        <v>0</v>
      </c>
      <c r="J230" s="16">
        <v>175</v>
      </c>
      <c r="K230" s="16">
        <v>0</v>
      </c>
      <c r="L230" s="16">
        <v>78</v>
      </c>
      <c r="M230" s="9" t="s">
        <v>407</v>
      </c>
    </row>
    <row r="231" spans="1:13" x14ac:dyDescent="0.2">
      <c r="A231" s="10" t="str">
        <f t="shared" si="15"/>
        <v>2025/2末</v>
      </c>
      <c r="B231" s="10" t="str">
        <f t="shared" si="15"/>
        <v>令和7/2末</v>
      </c>
      <c r="C231" s="18">
        <v>229</v>
      </c>
      <c r="D231" s="18">
        <v>338</v>
      </c>
      <c r="E231" s="19" t="s">
        <v>164</v>
      </c>
      <c r="F231" s="18">
        <v>28</v>
      </c>
      <c r="G231" s="18">
        <v>0</v>
      </c>
      <c r="H231" s="18">
        <v>26</v>
      </c>
      <c r="I231" s="18">
        <v>0</v>
      </c>
      <c r="J231" s="18">
        <v>54</v>
      </c>
      <c r="K231" s="18">
        <v>0</v>
      </c>
      <c r="L231" s="18">
        <v>21</v>
      </c>
      <c r="M231" s="7" t="s">
        <v>407</v>
      </c>
    </row>
    <row r="232" spans="1:13" x14ac:dyDescent="0.2">
      <c r="A232" s="8" t="str">
        <f t="shared" si="15"/>
        <v>2025/2末</v>
      </c>
      <c r="B232" s="8" t="str">
        <f t="shared" si="15"/>
        <v>令和7/2末</v>
      </c>
      <c r="C232" s="16">
        <v>230</v>
      </c>
      <c r="D232" s="16">
        <v>339</v>
      </c>
      <c r="E232" s="17" t="s">
        <v>262</v>
      </c>
      <c r="F232" s="16">
        <v>14</v>
      </c>
      <c r="G232" s="16">
        <v>0</v>
      </c>
      <c r="H232" s="16">
        <v>19</v>
      </c>
      <c r="I232" s="16">
        <v>0</v>
      </c>
      <c r="J232" s="16">
        <v>33</v>
      </c>
      <c r="K232" s="16">
        <v>0</v>
      </c>
      <c r="L232" s="16">
        <v>17</v>
      </c>
      <c r="M232" s="9" t="s">
        <v>407</v>
      </c>
    </row>
    <row r="233" spans="1:13" x14ac:dyDescent="0.2">
      <c r="A233" s="10" t="str">
        <f t="shared" si="15"/>
        <v>2025/2末</v>
      </c>
      <c r="B233" s="10" t="str">
        <f t="shared" si="15"/>
        <v>令和7/2末</v>
      </c>
      <c r="C233" s="18">
        <v>231</v>
      </c>
      <c r="D233" s="18">
        <v>340</v>
      </c>
      <c r="E233" s="19" t="s">
        <v>263</v>
      </c>
      <c r="F233" s="18">
        <v>41</v>
      </c>
      <c r="G233" s="18">
        <v>0</v>
      </c>
      <c r="H233" s="18">
        <v>39</v>
      </c>
      <c r="I233" s="18">
        <v>0</v>
      </c>
      <c r="J233" s="18">
        <v>80</v>
      </c>
      <c r="K233" s="18">
        <v>0</v>
      </c>
      <c r="L233" s="18">
        <v>35</v>
      </c>
      <c r="M233" s="7" t="s">
        <v>407</v>
      </c>
    </row>
    <row r="234" spans="1:13" x14ac:dyDescent="0.2">
      <c r="A234" s="8" t="str">
        <f t="shared" si="15"/>
        <v>2025/2末</v>
      </c>
      <c r="B234" s="8" t="str">
        <f t="shared" si="15"/>
        <v>令和7/2末</v>
      </c>
      <c r="C234" s="16">
        <v>232</v>
      </c>
      <c r="D234" s="16">
        <v>341</v>
      </c>
      <c r="E234" s="17" t="s">
        <v>264</v>
      </c>
      <c r="F234" s="16">
        <v>47</v>
      </c>
      <c r="G234" s="16">
        <v>0</v>
      </c>
      <c r="H234" s="16">
        <v>55</v>
      </c>
      <c r="I234" s="16">
        <v>0</v>
      </c>
      <c r="J234" s="16">
        <v>102</v>
      </c>
      <c r="K234" s="16">
        <v>0</v>
      </c>
      <c r="L234" s="16">
        <v>44</v>
      </c>
      <c r="M234" s="9" t="s">
        <v>407</v>
      </c>
    </row>
    <row r="235" spans="1:13" x14ac:dyDescent="0.2">
      <c r="A235" s="10" t="str">
        <f t="shared" si="15"/>
        <v>2025/2末</v>
      </c>
      <c r="B235" s="10" t="str">
        <f t="shared" si="15"/>
        <v>令和7/2末</v>
      </c>
      <c r="C235" s="18">
        <v>233</v>
      </c>
      <c r="D235" s="18">
        <v>343</v>
      </c>
      <c r="E235" s="19" t="s">
        <v>265</v>
      </c>
      <c r="F235" s="18">
        <v>21</v>
      </c>
      <c r="G235" s="18">
        <v>0</v>
      </c>
      <c r="H235" s="18">
        <v>18</v>
      </c>
      <c r="I235" s="18">
        <v>0</v>
      </c>
      <c r="J235" s="18">
        <v>39</v>
      </c>
      <c r="K235" s="18">
        <v>0</v>
      </c>
      <c r="L235" s="18">
        <v>19</v>
      </c>
      <c r="M235" s="7" t="s">
        <v>407</v>
      </c>
    </row>
    <row r="236" spans="1:13" x14ac:dyDescent="0.2">
      <c r="A236" s="8" t="str">
        <f t="shared" si="15"/>
        <v>2025/2末</v>
      </c>
      <c r="B236" s="8" t="str">
        <f t="shared" si="15"/>
        <v>令和7/2末</v>
      </c>
      <c r="C236" s="16">
        <v>234</v>
      </c>
      <c r="D236" s="16">
        <v>344</v>
      </c>
      <c r="E236" s="17" t="s">
        <v>266</v>
      </c>
      <c r="F236" s="16">
        <v>0</v>
      </c>
      <c r="G236" s="16">
        <v>0</v>
      </c>
      <c r="H236" s="16">
        <v>0</v>
      </c>
      <c r="I236" s="16">
        <v>0</v>
      </c>
      <c r="J236" s="16">
        <v>0</v>
      </c>
      <c r="K236" s="16">
        <v>0</v>
      </c>
      <c r="L236" s="16">
        <v>0</v>
      </c>
      <c r="M236" s="9" t="s">
        <v>407</v>
      </c>
    </row>
    <row r="237" spans="1:13" x14ac:dyDescent="0.2">
      <c r="A237" s="10" t="str">
        <f t="shared" si="15"/>
        <v>2025/2末</v>
      </c>
      <c r="B237" s="10" t="str">
        <f t="shared" si="15"/>
        <v>令和7/2末</v>
      </c>
      <c r="C237" s="18">
        <v>235</v>
      </c>
      <c r="D237" s="18">
        <v>345</v>
      </c>
      <c r="E237" s="19" t="s">
        <v>267</v>
      </c>
      <c r="F237" s="18">
        <v>1</v>
      </c>
      <c r="G237" s="18">
        <v>0</v>
      </c>
      <c r="H237" s="18">
        <v>1</v>
      </c>
      <c r="I237" s="18">
        <v>0</v>
      </c>
      <c r="J237" s="18">
        <v>2</v>
      </c>
      <c r="K237" s="18">
        <v>0</v>
      </c>
      <c r="L237" s="18">
        <v>1</v>
      </c>
      <c r="M237" s="7" t="s">
        <v>407</v>
      </c>
    </row>
    <row r="238" spans="1:13" x14ac:dyDescent="0.2">
      <c r="A238" s="8" t="str">
        <f t="shared" si="15"/>
        <v>2025/2末</v>
      </c>
      <c r="B238" s="8" t="str">
        <f t="shared" si="15"/>
        <v>令和7/2末</v>
      </c>
      <c r="C238" s="16">
        <v>236</v>
      </c>
      <c r="D238" s="16">
        <v>346</v>
      </c>
      <c r="E238" s="17" t="s">
        <v>268</v>
      </c>
      <c r="F238" s="16">
        <v>2</v>
      </c>
      <c r="G238" s="16">
        <v>0</v>
      </c>
      <c r="H238" s="16">
        <v>3</v>
      </c>
      <c r="I238" s="16">
        <v>0</v>
      </c>
      <c r="J238" s="16">
        <v>5</v>
      </c>
      <c r="K238" s="16">
        <v>0</v>
      </c>
      <c r="L238" s="16">
        <v>2</v>
      </c>
      <c r="M238" s="9" t="s">
        <v>407</v>
      </c>
    </row>
    <row r="239" spans="1:13" x14ac:dyDescent="0.2">
      <c r="A239" s="10" t="str">
        <f t="shared" si="15"/>
        <v>2025/2末</v>
      </c>
      <c r="B239" s="10" t="str">
        <f t="shared" si="15"/>
        <v>令和7/2末</v>
      </c>
      <c r="C239" s="18">
        <v>237</v>
      </c>
      <c r="D239" s="18">
        <v>347</v>
      </c>
      <c r="E239" s="19" t="s">
        <v>269</v>
      </c>
      <c r="F239" s="18">
        <v>1</v>
      </c>
      <c r="G239" s="18">
        <v>0</v>
      </c>
      <c r="H239" s="18">
        <v>3</v>
      </c>
      <c r="I239" s="18">
        <v>0</v>
      </c>
      <c r="J239" s="18">
        <v>4</v>
      </c>
      <c r="K239" s="18">
        <v>0</v>
      </c>
      <c r="L239" s="18">
        <v>2</v>
      </c>
      <c r="M239" s="7" t="s">
        <v>407</v>
      </c>
    </row>
    <row r="240" spans="1:13" x14ac:dyDescent="0.2">
      <c r="A240" s="8" t="str">
        <f t="shared" si="15"/>
        <v>2025/2末</v>
      </c>
      <c r="B240" s="8" t="str">
        <f t="shared" si="15"/>
        <v>令和7/2末</v>
      </c>
      <c r="C240" s="16">
        <v>238</v>
      </c>
      <c r="D240" s="16">
        <v>348</v>
      </c>
      <c r="E240" s="17" t="s">
        <v>270</v>
      </c>
      <c r="F240" s="16">
        <v>43</v>
      </c>
      <c r="G240" s="16">
        <v>0</v>
      </c>
      <c r="H240" s="16">
        <v>40</v>
      </c>
      <c r="I240" s="16">
        <v>0</v>
      </c>
      <c r="J240" s="16">
        <v>83</v>
      </c>
      <c r="K240" s="16">
        <v>0</v>
      </c>
      <c r="L240" s="16">
        <v>36</v>
      </c>
      <c r="M240" s="9" t="s">
        <v>407</v>
      </c>
    </row>
    <row r="241" spans="1:13" x14ac:dyDescent="0.2">
      <c r="A241" s="10" t="str">
        <f t="shared" si="15"/>
        <v>2025/2末</v>
      </c>
      <c r="B241" s="10" t="str">
        <f t="shared" si="15"/>
        <v>令和7/2末</v>
      </c>
      <c r="C241" s="18">
        <v>239</v>
      </c>
      <c r="D241" s="18">
        <v>349</v>
      </c>
      <c r="E241" s="19" t="s">
        <v>271</v>
      </c>
      <c r="F241" s="18">
        <v>0</v>
      </c>
      <c r="G241" s="18">
        <v>0</v>
      </c>
      <c r="H241" s="18">
        <v>0</v>
      </c>
      <c r="I241" s="18">
        <v>0</v>
      </c>
      <c r="J241" s="18">
        <v>0</v>
      </c>
      <c r="K241" s="18">
        <v>0</v>
      </c>
      <c r="L241" s="18">
        <v>0</v>
      </c>
      <c r="M241" s="7" t="s">
        <v>407</v>
      </c>
    </row>
    <row r="242" spans="1:13" x14ac:dyDescent="0.2">
      <c r="A242" s="8" t="str">
        <f t="shared" si="15"/>
        <v>2025/2末</v>
      </c>
      <c r="B242" s="8" t="str">
        <f t="shared" si="15"/>
        <v>令和7/2末</v>
      </c>
      <c r="C242" s="16">
        <v>240</v>
      </c>
      <c r="D242" s="16">
        <v>250</v>
      </c>
      <c r="E242" s="17" t="s">
        <v>272</v>
      </c>
      <c r="F242" s="16">
        <v>99</v>
      </c>
      <c r="G242" s="16">
        <v>0</v>
      </c>
      <c r="H242" s="16">
        <v>104</v>
      </c>
      <c r="I242" s="16">
        <v>0</v>
      </c>
      <c r="J242" s="16">
        <v>203</v>
      </c>
      <c r="K242" s="16">
        <v>0</v>
      </c>
      <c r="L242" s="16">
        <v>90</v>
      </c>
      <c r="M242" s="9" t="s">
        <v>408</v>
      </c>
    </row>
    <row r="243" spans="1:13" x14ac:dyDescent="0.2">
      <c r="A243" s="10" t="str">
        <f t="shared" si="15"/>
        <v>2025/2末</v>
      </c>
      <c r="B243" s="10" t="str">
        <f t="shared" si="15"/>
        <v>令和7/2末</v>
      </c>
      <c r="C243" s="18">
        <v>241</v>
      </c>
      <c r="D243" s="18">
        <v>251</v>
      </c>
      <c r="E243" s="19" t="s">
        <v>273</v>
      </c>
      <c r="F243" s="18">
        <v>50</v>
      </c>
      <c r="G243" s="18">
        <v>0</v>
      </c>
      <c r="H243" s="18">
        <v>51</v>
      </c>
      <c r="I243" s="18">
        <v>0</v>
      </c>
      <c r="J243" s="18">
        <v>101</v>
      </c>
      <c r="K243" s="18">
        <v>0</v>
      </c>
      <c r="L243" s="18">
        <v>43</v>
      </c>
      <c r="M243" s="7" t="s">
        <v>408</v>
      </c>
    </row>
    <row r="244" spans="1:13" x14ac:dyDescent="0.2">
      <c r="A244" s="8" t="str">
        <f t="shared" si="15"/>
        <v>2025/2末</v>
      </c>
      <c r="B244" s="8" t="str">
        <f t="shared" si="15"/>
        <v>令和7/2末</v>
      </c>
      <c r="C244" s="16">
        <v>242</v>
      </c>
      <c r="D244" s="16">
        <v>252</v>
      </c>
      <c r="E244" s="17" t="s">
        <v>274</v>
      </c>
      <c r="F244" s="16">
        <v>73</v>
      </c>
      <c r="G244" s="16">
        <v>0</v>
      </c>
      <c r="H244" s="16">
        <v>89</v>
      </c>
      <c r="I244" s="16">
        <v>0</v>
      </c>
      <c r="J244" s="16">
        <v>162</v>
      </c>
      <c r="K244" s="16">
        <v>0</v>
      </c>
      <c r="L244" s="16">
        <v>68</v>
      </c>
      <c r="M244" s="9" t="s">
        <v>408</v>
      </c>
    </row>
    <row r="245" spans="1:13" x14ac:dyDescent="0.2">
      <c r="A245" s="10" t="str">
        <f t="shared" ref="A245:B260" si="16">A244</f>
        <v>2025/2末</v>
      </c>
      <c r="B245" s="10" t="str">
        <f t="shared" si="16"/>
        <v>令和7/2末</v>
      </c>
      <c r="C245" s="18">
        <v>243</v>
      </c>
      <c r="D245" s="18">
        <v>253</v>
      </c>
      <c r="E245" s="19" t="s">
        <v>275</v>
      </c>
      <c r="F245" s="18">
        <v>87</v>
      </c>
      <c r="G245" s="18">
        <v>0</v>
      </c>
      <c r="H245" s="18">
        <v>84</v>
      </c>
      <c r="I245" s="18">
        <v>2</v>
      </c>
      <c r="J245" s="18">
        <v>171</v>
      </c>
      <c r="K245" s="18">
        <v>2</v>
      </c>
      <c r="L245" s="18">
        <v>85</v>
      </c>
      <c r="M245" s="7" t="s">
        <v>408</v>
      </c>
    </row>
    <row r="246" spans="1:13" x14ac:dyDescent="0.2">
      <c r="A246" s="8" t="str">
        <f t="shared" si="16"/>
        <v>2025/2末</v>
      </c>
      <c r="B246" s="8" t="str">
        <f t="shared" si="16"/>
        <v>令和7/2末</v>
      </c>
      <c r="C246" s="16">
        <v>244</v>
      </c>
      <c r="D246" s="16">
        <v>254</v>
      </c>
      <c r="E246" s="17" t="s">
        <v>276</v>
      </c>
      <c r="F246" s="16">
        <v>47</v>
      </c>
      <c r="G246" s="16">
        <v>0</v>
      </c>
      <c r="H246" s="16">
        <v>56</v>
      </c>
      <c r="I246" s="16">
        <v>1</v>
      </c>
      <c r="J246" s="16">
        <v>103</v>
      </c>
      <c r="K246" s="16">
        <v>1</v>
      </c>
      <c r="L246" s="16">
        <v>49</v>
      </c>
      <c r="M246" s="9" t="s">
        <v>408</v>
      </c>
    </row>
    <row r="247" spans="1:13" x14ac:dyDescent="0.2">
      <c r="A247" s="10" t="str">
        <f t="shared" si="16"/>
        <v>2025/2末</v>
      </c>
      <c r="B247" s="10" t="str">
        <f t="shared" si="16"/>
        <v>令和7/2末</v>
      </c>
      <c r="C247" s="18">
        <v>245</v>
      </c>
      <c r="D247" s="18">
        <v>255</v>
      </c>
      <c r="E247" s="19" t="s">
        <v>468</v>
      </c>
      <c r="F247" s="18">
        <v>16</v>
      </c>
      <c r="G247" s="18">
        <v>0</v>
      </c>
      <c r="H247" s="18">
        <v>11</v>
      </c>
      <c r="I247" s="18">
        <v>0</v>
      </c>
      <c r="J247" s="18">
        <v>27</v>
      </c>
      <c r="K247" s="18">
        <v>0</v>
      </c>
      <c r="L247" s="18">
        <v>17</v>
      </c>
      <c r="M247" s="7" t="s">
        <v>408</v>
      </c>
    </row>
    <row r="248" spans="1:13" x14ac:dyDescent="0.2">
      <c r="A248" s="8" t="str">
        <f t="shared" si="16"/>
        <v>2025/2末</v>
      </c>
      <c r="B248" s="8" t="str">
        <f t="shared" si="16"/>
        <v>令和7/2末</v>
      </c>
      <c r="C248" s="16">
        <v>246</v>
      </c>
      <c r="D248" s="16">
        <v>256</v>
      </c>
      <c r="E248" s="17" t="s">
        <v>277</v>
      </c>
      <c r="F248" s="16">
        <v>12</v>
      </c>
      <c r="G248" s="16">
        <v>0</v>
      </c>
      <c r="H248" s="16">
        <v>11</v>
      </c>
      <c r="I248" s="16">
        <v>0</v>
      </c>
      <c r="J248" s="16">
        <v>23</v>
      </c>
      <c r="K248" s="16">
        <v>0</v>
      </c>
      <c r="L248" s="16">
        <v>13</v>
      </c>
      <c r="M248" s="9" t="s">
        <v>408</v>
      </c>
    </row>
    <row r="249" spans="1:13" x14ac:dyDescent="0.2">
      <c r="A249" s="10" t="str">
        <f t="shared" si="16"/>
        <v>2025/2末</v>
      </c>
      <c r="B249" s="10" t="str">
        <f t="shared" si="16"/>
        <v>令和7/2末</v>
      </c>
      <c r="C249" s="18">
        <v>247</v>
      </c>
      <c r="D249" s="18">
        <v>257</v>
      </c>
      <c r="E249" s="19" t="s">
        <v>469</v>
      </c>
      <c r="F249" s="18">
        <v>52</v>
      </c>
      <c r="G249" s="18">
        <v>0</v>
      </c>
      <c r="H249" s="18">
        <v>59</v>
      </c>
      <c r="I249" s="18">
        <v>0</v>
      </c>
      <c r="J249" s="18">
        <v>111</v>
      </c>
      <c r="K249" s="18">
        <v>0</v>
      </c>
      <c r="L249" s="18">
        <v>47</v>
      </c>
      <c r="M249" s="7" t="s">
        <v>408</v>
      </c>
    </row>
    <row r="250" spans="1:13" x14ac:dyDescent="0.2">
      <c r="A250" s="8" t="str">
        <f t="shared" si="16"/>
        <v>2025/2末</v>
      </c>
      <c r="B250" s="8" t="str">
        <f t="shared" si="16"/>
        <v>令和7/2末</v>
      </c>
      <c r="C250" s="16">
        <v>248</v>
      </c>
      <c r="D250" s="16">
        <v>258</v>
      </c>
      <c r="E250" s="17" t="s">
        <v>278</v>
      </c>
      <c r="F250" s="16">
        <v>42</v>
      </c>
      <c r="G250" s="16">
        <v>0</v>
      </c>
      <c r="H250" s="16">
        <v>45</v>
      </c>
      <c r="I250" s="16">
        <v>1</v>
      </c>
      <c r="J250" s="16">
        <v>87</v>
      </c>
      <c r="K250" s="16">
        <v>1</v>
      </c>
      <c r="L250" s="16">
        <v>40</v>
      </c>
      <c r="M250" s="9" t="s">
        <v>408</v>
      </c>
    </row>
    <row r="251" spans="1:13" x14ac:dyDescent="0.2">
      <c r="A251" s="10" t="str">
        <f t="shared" si="16"/>
        <v>2025/2末</v>
      </c>
      <c r="B251" s="10" t="str">
        <f t="shared" si="16"/>
        <v>令和7/2末</v>
      </c>
      <c r="C251" s="18">
        <v>249</v>
      </c>
      <c r="D251" s="18">
        <v>259</v>
      </c>
      <c r="E251" s="19" t="s">
        <v>470</v>
      </c>
      <c r="F251" s="18">
        <v>56</v>
      </c>
      <c r="G251" s="18">
        <v>0</v>
      </c>
      <c r="H251" s="18">
        <v>63</v>
      </c>
      <c r="I251" s="18">
        <v>0</v>
      </c>
      <c r="J251" s="18">
        <v>119</v>
      </c>
      <c r="K251" s="18">
        <v>0</v>
      </c>
      <c r="L251" s="18">
        <v>44</v>
      </c>
      <c r="M251" s="7" t="s">
        <v>408</v>
      </c>
    </row>
    <row r="252" spans="1:13" x14ac:dyDescent="0.2">
      <c r="A252" s="8" t="str">
        <f t="shared" si="16"/>
        <v>2025/2末</v>
      </c>
      <c r="B252" s="8" t="str">
        <f t="shared" si="16"/>
        <v>令和7/2末</v>
      </c>
      <c r="C252" s="16">
        <v>250</v>
      </c>
      <c r="D252" s="16">
        <v>270</v>
      </c>
      <c r="E252" s="17" t="s">
        <v>279</v>
      </c>
      <c r="F252" s="16">
        <v>29</v>
      </c>
      <c r="G252" s="16">
        <v>0</v>
      </c>
      <c r="H252" s="16">
        <v>29</v>
      </c>
      <c r="I252" s="16">
        <v>0</v>
      </c>
      <c r="J252" s="16">
        <v>58</v>
      </c>
      <c r="K252" s="16">
        <v>0</v>
      </c>
      <c r="L252" s="16">
        <v>33</v>
      </c>
      <c r="M252" s="9" t="s">
        <v>409</v>
      </c>
    </row>
    <row r="253" spans="1:13" x14ac:dyDescent="0.2">
      <c r="A253" s="10" t="str">
        <f t="shared" si="16"/>
        <v>2025/2末</v>
      </c>
      <c r="B253" s="10" t="str">
        <f t="shared" si="16"/>
        <v>令和7/2末</v>
      </c>
      <c r="C253" s="18">
        <v>251</v>
      </c>
      <c r="D253" s="18">
        <v>271</v>
      </c>
      <c r="E253" s="19" t="s">
        <v>280</v>
      </c>
      <c r="F253" s="18">
        <v>25</v>
      </c>
      <c r="G253" s="18">
        <v>0</v>
      </c>
      <c r="H253" s="18">
        <v>29</v>
      </c>
      <c r="I253" s="18">
        <v>0</v>
      </c>
      <c r="J253" s="18">
        <v>54</v>
      </c>
      <c r="K253" s="18">
        <v>0</v>
      </c>
      <c r="L253" s="18">
        <v>23</v>
      </c>
      <c r="M253" s="7" t="s">
        <v>409</v>
      </c>
    </row>
    <row r="254" spans="1:13" x14ac:dyDescent="0.2">
      <c r="A254" s="8" t="str">
        <f t="shared" si="16"/>
        <v>2025/2末</v>
      </c>
      <c r="B254" s="8" t="str">
        <f t="shared" si="16"/>
        <v>令和7/2末</v>
      </c>
      <c r="C254" s="16">
        <v>252</v>
      </c>
      <c r="D254" s="16">
        <v>272</v>
      </c>
      <c r="E254" s="17" t="s">
        <v>281</v>
      </c>
      <c r="F254" s="16">
        <v>33</v>
      </c>
      <c r="G254" s="16">
        <v>0</v>
      </c>
      <c r="H254" s="16">
        <v>32</v>
      </c>
      <c r="I254" s="16">
        <v>0</v>
      </c>
      <c r="J254" s="16">
        <v>65</v>
      </c>
      <c r="K254" s="16">
        <v>0</v>
      </c>
      <c r="L254" s="16">
        <v>28</v>
      </c>
      <c r="M254" s="9" t="s">
        <v>409</v>
      </c>
    </row>
    <row r="255" spans="1:13" x14ac:dyDescent="0.2">
      <c r="A255" s="10" t="str">
        <f t="shared" si="16"/>
        <v>2025/2末</v>
      </c>
      <c r="B255" s="10" t="str">
        <f t="shared" si="16"/>
        <v>令和7/2末</v>
      </c>
      <c r="C255" s="18">
        <v>253</v>
      </c>
      <c r="D255" s="18">
        <v>273</v>
      </c>
      <c r="E255" s="19" t="s">
        <v>282</v>
      </c>
      <c r="F255" s="18">
        <v>31</v>
      </c>
      <c r="G255" s="18">
        <v>0</v>
      </c>
      <c r="H255" s="18">
        <v>34</v>
      </c>
      <c r="I255" s="18">
        <v>0</v>
      </c>
      <c r="J255" s="18">
        <v>65</v>
      </c>
      <c r="K255" s="18">
        <v>0</v>
      </c>
      <c r="L255" s="18">
        <v>38</v>
      </c>
      <c r="M255" s="7" t="s">
        <v>409</v>
      </c>
    </row>
    <row r="256" spans="1:13" x14ac:dyDescent="0.2">
      <c r="A256" s="8" t="str">
        <f t="shared" si="16"/>
        <v>2025/2末</v>
      </c>
      <c r="B256" s="8" t="str">
        <f t="shared" si="16"/>
        <v>令和7/2末</v>
      </c>
      <c r="C256" s="16">
        <v>254</v>
      </c>
      <c r="D256" s="16">
        <v>274</v>
      </c>
      <c r="E256" s="17" t="s">
        <v>283</v>
      </c>
      <c r="F256" s="16">
        <v>47</v>
      </c>
      <c r="G256" s="16">
        <v>0</v>
      </c>
      <c r="H256" s="16">
        <v>50</v>
      </c>
      <c r="I256" s="16">
        <v>0</v>
      </c>
      <c r="J256" s="16">
        <v>97</v>
      </c>
      <c r="K256" s="16">
        <v>0</v>
      </c>
      <c r="L256" s="16">
        <v>43</v>
      </c>
      <c r="M256" s="9" t="s">
        <v>409</v>
      </c>
    </row>
    <row r="257" spans="1:13" x14ac:dyDescent="0.2">
      <c r="A257" s="10" t="str">
        <f t="shared" si="16"/>
        <v>2025/2末</v>
      </c>
      <c r="B257" s="10" t="str">
        <f t="shared" si="16"/>
        <v>令和7/2末</v>
      </c>
      <c r="C257" s="18">
        <v>255</v>
      </c>
      <c r="D257" s="18">
        <v>275</v>
      </c>
      <c r="E257" s="19" t="s">
        <v>284</v>
      </c>
      <c r="F257" s="18">
        <v>26</v>
      </c>
      <c r="G257" s="18">
        <v>0</v>
      </c>
      <c r="H257" s="18">
        <v>26</v>
      </c>
      <c r="I257" s="18">
        <v>0</v>
      </c>
      <c r="J257" s="18">
        <v>52</v>
      </c>
      <c r="K257" s="18">
        <v>0</v>
      </c>
      <c r="L257" s="18">
        <v>29</v>
      </c>
      <c r="M257" s="7" t="s">
        <v>409</v>
      </c>
    </row>
    <row r="258" spans="1:13" x14ac:dyDescent="0.2">
      <c r="A258" s="8" t="str">
        <f t="shared" si="16"/>
        <v>2025/2末</v>
      </c>
      <c r="B258" s="8" t="str">
        <f t="shared" si="16"/>
        <v>令和7/2末</v>
      </c>
      <c r="C258" s="16">
        <v>256</v>
      </c>
      <c r="D258" s="16">
        <v>276</v>
      </c>
      <c r="E258" s="17" t="s">
        <v>285</v>
      </c>
      <c r="F258" s="16">
        <v>89</v>
      </c>
      <c r="G258" s="16">
        <v>2</v>
      </c>
      <c r="H258" s="16">
        <v>88</v>
      </c>
      <c r="I258" s="16">
        <v>0</v>
      </c>
      <c r="J258" s="16">
        <v>177</v>
      </c>
      <c r="K258" s="16">
        <v>2</v>
      </c>
      <c r="L258" s="16">
        <v>87</v>
      </c>
      <c r="M258" s="9" t="s">
        <v>409</v>
      </c>
    </row>
    <row r="259" spans="1:13" x14ac:dyDescent="0.2">
      <c r="A259" s="10" t="str">
        <f t="shared" si="16"/>
        <v>2025/2末</v>
      </c>
      <c r="B259" s="10" t="str">
        <f t="shared" si="16"/>
        <v>令和7/2末</v>
      </c>
      <c r="C259" s="18">
        <v>257</v>
      </c>
      <c r="D259" s="18">
        <v>277</v>
      </c>
      <c r="E259" s="19" t="s">
        <v>286</v>
      </c>
      <c r="F259" s="18">
        <v>46</v>
      </c>
      <c r="G259" s="18">
        <v>0</v>
      </c>
      <c r="H259" s="18">
        <v>45</v>
      </c>
      <c r="I259" s="18">
        <v>0</v>
      </c>
      <c r="J259" s="18">
        <v>91</v>
      </c>
      <c r="K259" s="18">
        <v>0</v>
      </c>
      <c r="L259" s="18">
        <v>49</v>
      </c>
      <c r="M259" s="7" t="s">
        <v>409</v>
      </c>
    </row>
    <row r="260" spans="1:13" x14ac:dyDescent="0.2">
      <c r="A260" s="8" t="str">
        <f t="shared" si="16"/>
        <v>2025/2末</v>
      </c>
      <c r="B260" s="8" t="str">
        <f t="shared" si="16"/>
        <v>令和7/2末</v>
      </c>
      <c r="C260" s="16">
        <v>258</v>
      </c>
      <c r="D260" s="16">
        <v>278</v>
      </c>
      <c r="E260" s="17" t="s">
        <v>287</v>
      </c>
      <c r="F260" s="16">
        <v>86</v>
      </c>
      <c r="G260" s="16">
        <v>1</v>
      </c>
      <c r="H260" s="16">
        <v>72</v>
      </c>
      <c r="I260" s="16">
        <v>1</v>
      </c>
      <c r="J260" s="16">
        <v>158</v>
      </c>
      <c r="K260" s="16">
        <v>2</v>
      </c>
      <c r="L260" s="16">
        <v>83</v>
      </c>
      <c r="M260" s="9" t="s">
        <v>409</v>
      </c>
    </row>
    <row r="261" spans="1:13" x14ac:dyDescent="0.2">
      <c r="A261" s="10" t="str">
        <f t="shared" ref="A261:B276" si="17">A260</f>
        <v>2025/2末</v>
      </c>
      <c r="B261" s="10" t="str">
        <f t="shared" si="17"/>
        <v>令和7/2末</v>
      </c>
      <c r="C261" s="18">
        <v>259</v>
      </c>
      <c r="D261" s="18">
        <v>280</v>
      </c>
      <c r="E261" s="19" t="s">
        <v>471</v>
      </c>
      <c r="F261" s="18">
        <v>74</v>
      </c>
      <c r="G261" s="18">
        <v>0</v>
      </c>
      <c r="H261" s="18">
        <v>88</v>
      </c>
      <c r="I261" s="18">
        <v>0</v>
      </c>
      <c r="J261" s="18">
        <v>162</v>
      </c>
      <c r="K261" s="18">
        <v>0</v>
      </c>
      <c r="L261" s="18">
        <v>75</v>
      </c>
      <c r="M261" s="7" t="s">
        <v>410</v>
      </c>
    </row>
    <row r="262" spans="1:13" x14ac:dyDescent="0.2">
      <c r="A262" s="8" t="str">
        <f t="shared" si="17"/>
        <v>2025/2末</v>
      </c>
      <c r="B262" s="8" t="str">
        <f t="shared" si="17"/>
        <v>令和7/2末</v>
      </c>
      <c r="C262" s="16">
        <v>260</v>
      </c>
      <c r="D262" s="16">
        <v>281</v>
      </c>
      <c r="E262" s="17" t="s">
        <v>478</v>
      </c>
      <c r="F262" s="16">
        <v>43</v>
      </c>
      <c r="G262" s="16">
        <v>0</v>
      </c>
      <c r="H262" s="16">
        <v>42</v>
      </c>
      <c r="I262" s="16">
        <v>0</v>
      </c>
      <c r="J262" s="16">
        <v>85</v>
      </c>
      <c r="K262" s="16">
        <v>0</v>
      </c>
      <c r="L262" s="16">
        <v>40</v>
      </c>
      <c r="M262" s="9" t="s">
        <v>410</v>
      </c>
    </row>
    <row r="263" spans="1:13" x14ac:dyDescent="0.2">
      <c r="A263" s="10" t="str">
        <f t="shared" si="17"/>
        <v>2025/2末</v>
      </c>
      <c r="B263" s="10" t="str">
        <f t="shared" si="17"/>
        <v>令和7/2末</v>
      </c>
      <c r="C263" s="18">
        <v>261</v>
      </c>
      <c r="D263" s="18">
        <v>282</v>
      </c>
      <c r="E263" s="19" t="s">
        <v>479</v>
      </c>
      <c r="F263" s="18">
        <v>10</v>
      </c>
      <c r="G263" s="18">
        <v>0</v>
      </c>
      <c r="H263" s="18">
        <v>16</v>
      </c>
      <c r="I263" s="18">
        <v>0</v>
      </c>
      <c r="J263" s="18">
        <v>26</v>
      </c>
      <c r="K263" s="18">
        <v>0</v>
      </c>
      <c r="L263" s="18">
        <v>14</v>
      </c>
      <c r="M263" s="7" t="s">
        <v>410</v>
      </c>
    </row>
    <row r="264" spans="1:13" x14ac:dyDescent="0.2">
      <c r="A264" s="8" t="str">
        <f t="shared" si="17"/>
        <v>2025/2末</v>
      </c>
      <c r="B264" s="8" t="str">
        <f t="shared" si="17"/>
        <v>令和7/2末</v>
      </c>
      <c r="C264" s="16">
        <v>262</v>
      </c>
      <c r="D264" s="16">
        <v>283</v>
      </c>
      <c r="E264" s="17" t="s">
        <v>480</v>
      </c>
      <c r="F264" s="16">
        <v>41</v>
      </c>
      <c r="G264" s="16">
        <v>0</v>
      </c>
      <c r="H264" s="16">
        <v>43</v>
      </c>
      <c r="I264" s="16">
        <v>0</v>
      </c>
      <c r="J264" s="16">
        <v>84</v>
      </c>
      <c r="K264" s="16">
        <v>0</v>
      </c>
      <c r="L264" s="16">
        <v>41</v>
      </c>
      <c r="M264" s="9" t="s">
        <v>410</v>
      </c>
    </row>
    <row r="265" spans="1:13" x14ac:dyDescent="0.2">
      <c r="A265" s="10" t="str">
        <f t="shared" si="17"/>
        <v>2025/2末</v>
      </c>
      <c r="B265" s="10" t="str">
        <f t="shared" si="17"/>
        <v>令和7/2末</v>
      </c>
      <c r="C265" s="18">
        <v>263</v>
      </c>
      <c r="D265" s="18">
        <v>284</v>
      </c>
      <c r="E265" s="19" t="s">
        <v>481</v>
      </c>
      <c r="F265" s="18">
        <v>22</v>
      </c>
      <c r="G265" s="18">
        <v>0</v>
      </c>
      <c r="H265" s="18">
        <v>13</v>
      </c>
      <c r="I265" s="18">
        <v>0</v>
      </c>
      <c r="J265" s="18">
        <v>35</v>
      </c>
      <c r="K265" s="18">
        <v>0</v>
      </c>
      <c r="L265" s="18">
        <v>21</v>
      </c>
      <c r="M265" s="7" t="s">
        <v>410</v>
      </c>
    </row>
    <row r="266" spans="1:13" x14ac:dyDescent="0.2">
      <c r="A266" s="8" t="str">
        <f t="shared" si="17"/>
        <v>2025/2末</v>
      </c>
      <c r="B266" s="8" t="str">
        <f t="shared" si="17"/>
        <v>令和7/2末</v>
      </c>
      <c r="C266" s="16">
        <v>264</v>
      </c>
      <c r="D266" s="16">
        <v>285</v>
      </c>
      <c r="E266" s="17" t="s">
        <v>482</v>
      </c>
      <c r="F266" s="16">
        <v>18</v>
      </c>
      <c r="G266" s="16">
        <v>0</v>
      </c>
      <c r="H266" s="16">
        <v>18</v>
      </c>
      <c r="I266" s="16">
        <v>0</v>
      </c>
      <c r="J266" s="16">
        <v>36</v>
      </c>
      <c r="K266" s="16">
        <v>0</v>
      </c>
      <c r="L266" s="16">
        <v>21</v>
      </c>
      <c r="M266" s="9" t="s">
        <v>410</v>
      </c>
    </row>
    <row r="267" spans="1:13" x14ac:dyDescent="0.2">
      <c r="A267" s="10" t="str">
        <f t="shared" si="17"/>
        <v>2025/2末</v>
      </c>
      <c r="B267" s="10" t="str">
        <f t="shared" si="17"/>
        <v>令和7/2末</v>
      </c>
      <c r="C267" s="18">
        <v>265</v>
      </c>
      <c r="D267" s="18">
        <v>286</v>
      </c>
      <c r="E267" s="19" t="s">
        <v>483</v>
      </c>
      <c r="F267" s="18">
        <v>28</v>
      </c>
      <c r="G267" s="18">
        <v>0</v>
      </c>
      <c r="H267" s="18">
        <v>25</v>
      </c>
      <c r="I267" s="18">
        <v>0</v>
      </c>
      <c r="J267" s="18">
        <v>53</v>
      </c>
      <c r="K267" s="18">
        <v>0</v>
      </c>
      <c r="L267" s="18">
        <v>21</v>
      </c>
      <c r="M267" s="7" t="s">
        <v>410</v>
      </c>
    </row>
    <row r="268" spans="1:13" x14ac:dyDescent="0.2">
      <c r="A268" s="8" t="str">
        <f t="shared" si="17"/>
        <v>2025/2末</v>
      </c>
      <c r="B268" s="8" t="str">
        <f t="shared" si="17"/>
        <v>令和7/2末</v>
      </c>
      <c r="C268" s="16">
        <v>266</v>
      </c>
      <c r="D268" s="16">
        <v>287</v>
      </c>
      <c r="E268" s="17" t="s">
        <v>484</v>
      </c>
      <c r="F268" s="16">
        <v>24</v>
      </c>
      <c r="G268" s="16">
        <v>0</v>
      </c>
      <c r="H268" s="16">
        <v>27</v>
      </c>
      <c r="I268" s="16">
        <v>0</v>
      </c>
      <c r="J268" s="16">
        <v>51</v>
      </c>
      <c r="K268" s="16">
        <v>0</v>
      </c>
      <c r="L268" s="16">
        <v>21</v>
      </c>
      <c r="M268" s="9" t="s">
        <v>410</v>
      </c>
    </row>
    <row r="269" spans="1:13" x14ac:dyDescent="0.2">
      <c r="A269" s="10" t="str">
        <f t="shared" si="17"/>
        <v>2025/2末</v>
      </c>
      <c r="B269" s="10" t="str">
        <f t="shared" si="17"/>
        <v>令和7/2末</v>
      </c>
      <c r="C269" s="18">
        <v>267</v>
      </c>
      <c r="D269" s="18">
        <v>288</v>
      </c>
      <c r="E269" s="19" t="s">
        <v>485</v>
      </c>
      <c r="F269" s="18">
        <v>20</v>
      </c>
      <c r="G269" s="18">
        <v>2</v>
      </c>
      <c r="H269" s="18">
        <v>23</v>
      </c>
      <c r="I269" s="18">
        <v>1</v>
      </c>
      <c r="J269" s="18">
        <v>43</v>
      </c>
      <c r="K269" s="18">
        <v>3</v>
      </c>
      <c r="L269" s="18">
        <v>21</v>
      </c>
      <c r="M269" s="7" t="s">
        <v>410</v>
      </c>
    </row>
    <row r="270" spans="1:13" x14ac:dyDescent="0.2">
      <c r="A270" s="8" t="str">
        <f t="shared" si="17"/>
        <v>2025/2末</v>
      </c>
      <c r="B270" s="8" t="str">
        <f t="shared" si="17"/>
        <v>令和7/2末</v>
      </c>
      <c r="C270" s="16">
        <v>268</v>
      </c>
      <c r="D270" s="16">
        <v>289</v>
      </c>
      <c r="E270" s="17" t="s">
        <v>486</v>
      </c>
      <c r="F270" s="16">
        <v>15</v>
      </c>
      <c r="G270" s="16">
        <v>0</v>
      </c>
      <c r="H270" s="16">
        <v>14</v>
      </c>
      <c r="I270" s="16">
        <v>1</v>
      </c>
      <c r="J270" s="16">
        <v>29</v>
      </c>
      <c r="K270" s="16">
        <v>1</v>
      </c>
      <c r="L270" s="16">
        <v>12</v>
      </c>
      <c r="M270" s="9" t="s">
        <v>410</v>
      </c>
    </row>
    <row r="271" spans="1:13" x14ac:dyDescent="0.2">
      <c r="A271" s="10" t="str">
        <f t="shared" si="17"/>
        <v>2025/2末</v>
      </c>
      <c r="B271" s="10" t="str">
        <f t="shared" si="17"/>
        <v>令和7/2末</v>
      </c>
      <c r="C271" s="18">
        <v>269</v>
      </c>
      <c r="D271" s="18">
        <v>290</v>
      </c>
      <c r="E271" s="19" t="s">
        <v>487</v>
      </c>
      <c r="F271" s="18">
        <v>25</v>
      </c>
      <c r="G271" s="18">
        <v>0</v>
      </c>
      <c r="H271" s="18">
        <v>29</v>
      </c>
      <c r="I271" s="18">
        <v>0</v>
      </c>
      <c r="J271" s="18">
        <v>54</v>
      </c>
      <c r="K271" s="18">
        <v>0</v>
      </c>
      <c r="L271" s="18">
        <v>29</v>
      </c>
      <c r="M271" s="7" t="s">
        <v>410</v>
      </c>
    </row>
    <row r="272" spans="1:13" x14ac:dyDescent="0.2">
      <c r="A272" s="8" t="str">
        <f t="shared" si="17"/>
        <v>2025/2末</v>
      </c>
      <c r="B272" s="8" t="str">
        <f t="shared" si="17"/>
        <v>令和7/2末</v>
      </c>
      <c r="C272" s="16">
        <v>270</v>
      </c>
      <c r="D272" s="16">
        <v>291</v>
      </c>
      <c r="E272" s="17" t="s">
        <v>488</v>
      </c>
      <c r="F272" s="16">
        <v>3</v>
      </c>
      <c r="G272" s="16">
        <v>0</v>
      </c>
      <c r="H272" s="16">
        <v>1</v>
      </c>
      <c r="I272" s="16">
        <v>0</v>
      </c>
      <c r="J272" s="16">
        <v>4</v>
      </c>
      <c r="K272" s="16">
        <v>0</v>
      </c>
      <c r="L272" s="16">
        <v>2</v>
      </c>
      <c r="M272" s="9" t="s">
        <v>410</v>
      </c>
    </row>
    <row r="273" spans="1:13" x14ac:dyDescent="0.2">
      <c r="A273" s="10" t="str">
        <f t="shared" si="17"/>
        <v>2025/2末</v>
      </c>
      <c r="B273" s="10" t="str">
        <f t="shared" si="17"/>
        <v>令和7/2末</v>
      </c>
      <c r="C273" s="18">
        <v>271</v>
      </c>
      <c r="D273" s="18">
        <v>292</v>
      </c>
      <c r="E273" s="19" t="s">
        <v>489</v>
      </c>
      <c r="F273" s="18">
        <v>7</v>
      </c>
      <c r="G273" s="18">
        <v>0</v>
      </c>
      <c r="H273" s="18">
        <v>7</v>
      </c>
      <c r="I273" s="18">
        <v>0</v>
      </c>
      <c r="J273" s="18">
        <v>14</v>
      </c>
      <c r="K273" s="18">
        <v>0</v>
      </c>
      <c r="L273" s="18">
        <v>12</v>
      </c>
      <c r="M273" s="7" t="s">
        <v>410</v>
      </c>
    </row>
    <row r="274" spans="1:13" x14ac:dyDescent="0.2">
      <c r="A274" s="8" t="str">
        <f t="shared" si="17"/>
        <v>2025/2末</v>
      </c>
      <c r="B274" s="8" t="str">
        <f t="shared" si="17"/>
        <v>令和7/2末</v>
      </c>
      <c r="C274" s="16">
        <v>272</v>
      </c>
      <c r="D274" s="16">
        <v>293</v>
      </c>
      <c r="E274" s="17" t="s">
        <v>490</v>
      </c>
      <c r="F274" s="16">
        <v>2</v>
      </c>
      <c r="G274" s="16">
        <v>0</v>
      </c>
      <c r="H274" s="16">
        <v>2</v>
      </c>
      <c r="I274" s="16">
        <v>0</v>
      </c>
      <c r="J274" s="16">
        <v>4</v>
      </c>
      <c r="K274" s="16">
        <v>0</v>
      </c>
      <c r="L274" s="16">
        <v>2</v>
      </c>
      <c r="M274" s="9" t="s">
        <v>410</v>
      </c>
    </row>
    <row r="275" spans="1:13" x14ac:dyDescent="0.2">
      <c r="A275" s="10" t="str">
        <f t="shared" si="17"/>
        <v>2025/2末</v>
      </c>
      <c r="B275" s="10" t="str">
        <f t="shared" si="17"/>
        <v>令和7/2末</v>
      </c>
      <c r="C275" s="18">
        <v>273</v>
      </c>
      <c r="D275" s="18">
        <v>294</v>
      </c>
      <c r="E275" s="19" t="s">
        <v>491</v>
      </c>
      <c r="F275" s="18">
        <v>10</v>
      </c>
      <c r="G275" s="18">
        <v>1</v>
      </c>
      <c r="H275" s="18">
        <v>7</v>
      </c>
      <c r="I275" s="18">
        <v>0</v>
      </c>
      <c r="J275" s="18">
        <v>17</v>
      </c>
      <c r="K275" s="18">
        <v>1</v>
      </c>
      <c r="L275" s="18">
        <v>11</v>
      </c>
      <c r="M275" s="7" t="s">
        <v>410</v>
      </c>
    </row>
    <row r="276" spans="1:13" x14ac:dyDescent="0.2">
      <c r="A276" s="8" t="str">
        <f t="shared" si="17"/>
        <v>2025/2末</v>
      </c>
      <c r="B276" s="8" t="str">
        <f t="shared" si="17"/>
        <v>令和7/2末</v>
      </c>
      <c r="C276" s="16">
        <v>274</v>
      </c>
      <c r="D276" s="16">
        <v>295</v>
      </c>
      <c r="E276" s="17" t="s">
        <v>492</v>
      </c>
      <c r="F276" s="16">
        <v>2</v>
      </c>
      <c r="G276" s="16">
        <v>0</v>
      </c>
      <c r="H276" s="16">
        <v>1</v>
      </c>
      <c r="I276" s="16">
        <v>0</v>
      </c>
      <c r="J276" s="16">
        <v>3</v>
      </c>
      <c r="K276" s="16">
        <v>0</v>
      </c>
      <c r="L276" s="16">
        <v>3</v>
      </c>
      <c r="M276" s="9" t="s">
        <v>410</v>
      </c>
    </row>
    <row r="277" spans="1:13" x14ac:dyDescent="0.2">
      <c r="A277" s="10" t="str">
        <f t="shared" ref="A277:B292" si="18">A276</f>
        <v>2025/2末</v>
      </c>
      <c r="B277" s="10" t="str">
        <f t="shared" si="18"/>
        <v>令和7/2末</v>
      </c>
      <c r="C277" s="18">
        <v>275</v>
      </c>
      <c r="D277" s="18">
        <v>296</v>
      </c>
      <c r="E277" s="19" t="s">
        <v>493</v>
      </c>
      <c r="F277" s="18">
        <v>0</v>
      </c>
      <c r="G277" s="18">
        <v>0</v>
      </c>
      <c r="H277" s="18">
        <v>0</v>
      </c>
      <c r="I277" s="18">
        <v>0</v>
      </c>
      <c r="J277" s="18">
        <v>0</v>
      </c>
      <c r="K277" s="18">
        <v>0</v>
      </c>
      <c r="L277" s="18">
        <v>0</v>
      </c>
      <c r="M277" s="7" t="s">
        <v>410</v>
      </c>
    </row>
    <row r="278" spans="1:13" x14ac:dyDescent="0.2">
      <c r="A278" s="8" t="str">
        <f t="shared" si="18"/>
        <v>2025/2末</v>
      </c>
      <c r="B278" s="8" t="str">
        <f t="shared" si="18"/>
        <v>令和7/2末</v>
      </c>
      <c r="C278" s="16">
        <v>276</v>
      </c>
      <c r="D278" s="16">
        <v>297</v>
      </c>
      <c r="E278" s="17" t="s">
        <v>494</v>
      </c>
      <c r="F278" s="16">
        <v>0</v>
      </c>
      <c r="G278" s="16">
        <v>0</v>
      </c>
      <c r="H278" s="16">
        <v>0</v>
      </c>
      <c r="I278" s="16">
        <v>0</v>
      </c>
      <c r="J278" s="16">
        <v>0</v>
      </c>
      <c r="K278" s="16">
        <v>0</v>
      </c>
      <c r="L278" s="16">
        <v>0</v>
      </c>
      <c r="M278" s="9" t="s">
        <v>410</v>
      </c>
    </row>
    <row r="279" spans="1:13" x14ac:dyDescent="0.2">
      <c r="A279" s="10" t="str">
        <f t="shared" si="18"/>
        <v>2025/2末</v>
      </c>
      <c r="B279" s="10" t="str">
        <f t="shared" si="18"/>
        <v>令和7/2末</v>
      </c>
      <c r="C279" s="18">
        <v>277</v>
      </c>
      <c r="D279" s="18">
        <v>298</v>
      </c>
      <c r="E279" s="19" t="s">
        <v>495</v>
      </c>
      <c r="F279" s="18">
        <v>0</v>
      </c>
      <c r="G279" s="18">
        <v>0</v>
      </c>
      <c r="H279" s="18">
        <v>0</v>
      </c>
      <c r="I279" s="18">
        <v>0</v>
      </c>
      <c r="J279" s="18">
        <v>0</v>
      </c>
      <c r="K279" s="18">
        <v>0</v>
      </c>
      <c r="L279" s="18">
        <v>0</v>
      </c>
      <c r="M279" s="7" t="s">
        <v>410</v>
      </c>
    </row>
    <row r="280" spans="1:13" x14ac:dyDescent="0.2">
      <c r="A280" s="8" t="str">
        <f t="shared" si="18"/>
        <v>2025/2末</v>
      </c>
      <c r="B280" s="8" t="str">
        <f t="shared" si="18"/>
        <v>令和7/2末</v>
      </c>
      <c r="C280" s="16">
        <v>278</v>
      </c>
      <c r="D280" s="16">
        <v>299</v>
      </c>
      <c r="E280" s="17" t="s">
        <v>496</v>
      </c>
      <c r="F280" s="16">
        <v>0</v>
      </c>
      <c r="G280" s="16">
        <v>0</v>
      </c>
      <c r="H280" s="16">
        <v>0</v>
      </c>
      <c r="I280" s="16">
        <v>0</v>
      </c>
      <c r="J280" s="16">
        <v>0</v>
      </c>
      <c r="K280" s="16">
        <v>0</v>
      </c>
      <c r="L280" s="16">
        <v>0</v>
      </c>
      <c r="M280" s="9" t="s">
        <v>410</v>
      </c>
    </row>
    <row r="281" spans="1:13" x14ac:dyDescent="0.2">
      <c r="A281" s="10" t="str">
        <f t="shared" si="18"/>
        <v>2025/2末</v>
      </c>
      <c r="B281" s="10" t="str">
        <f t="shared" si="18"/>
        <v>令和7/2末</v>
      </c>
      <c r="C281" s="18">
        <v>279</v>
      </c>
      <c r="D281" s="18">
        <v>300</v>
      </c>
      <c r="E281" s="19" t="s">
        <v>497</v>
      </c>
      <c r="F281" s="18">
        <v>0</v>
      </c>
      <c r="G281" s="18">
        <v>0</v>
      </c>
      <c r="H281" s="18">
        <v>0</v>
      </c>
      <c r="I281" s="18">
        <v>0</v>
      </c>
      <c r="J281" s="18">
        <v>0</v>
      </c>
      <c r="K281" s="18">
        <v>0</v>
      </c>
      <c r="L281" s="18">
        <v>0</v>
      </c>
      <c r="M281" s="7" t="s">
        <v>410</v>
      </c>
    </row>
    <row r="282" spans="1:13" x14ac:dyDescent="0.2">
      <c r="A282" s="8" t="str">
        <f t="shared" si="18"/>
        <v>2025/2末</v>
      </c>
      <c r="B282" s="8" t="str">
        <f t="shared" si="18"/>
        <v>令和7/2末</v>
      </c>
      <c r="C282" s="16">
        <v>280</v>
      </c>
      <c r="D282" s="16">
        <v>301</v>
      </c>
      <c r="E282" s="17" t="s">
        <v>498</v>
      </c>
      <c r="F282" s="16">
        <v>2</v>
      </c>
      <c r="G282" s="16">
        <v>0</v>
      </c>
      <c r="H282" s="16">
        <v>2</v>
      </c>
      <c r="I282" s="16">
        <v>0</v>
      </c>
      <c r="J282" s="16">
        <v>4</v>
      </c>
      <c r="K282" s="16">
        <v>0</v>
      </c>
      <c r="L282" s="16">
        <v>4</v>
      </c>
      <c r="M282" s="9" t="s">
        <v>410</v>
      </c>
    </row>
    <row r="283" spans="1:13" x14ac:dyDescent="0.2">
      <c r="A283" s="10" t="str">
        <f t="shared" si="18"/>
        <v>2025/2末</v>
      </c>
      <c r="B283" s="10" t="str">
        <f t="shared" si="18"/>
        <v>令和7/2末</v>
      </c>
      <c r="C283" s="18">
        <v>281</v>
      </c>
      <c r="D283" s="18">
        <v>302</v>
      </c>
      <c r="E283" s="19" t="s">
        <v>499</v>
      </c>
      <c r="F283" s="18">
        <v>1</v>
      </c>
      <c r="G283" s="18">
        <v>0</v>
      </c>
      <c r="H283" s="18">
        <v>1</v>
      </c>
      <c r="I283" s="18">
        <v>0</v>
      </c>
      <c r="J283" s="18">
        <v>2</v>
      </c>
      <c r="K283" s="18">
        <v>0</v>
      </c>
      <c r="L283" s="18">
        <v>1</v>
      </c>
      <c r="M283" s="7" t="s">
        <v>410</v>
      </c>
    </row>
    <row r="284" spans="1:13" x14ac:dyDescent="0.2">
      <c r="A284" s="8" t="str">
        <f t="shared" si="18"/>
        <v>2025/2末</v>
      </c>
      <c r="B284" s="8" t="str">
        <f t="shared" si="18"/>
        <v>令和7/2末</v>
      </c>
      <c r="C284" s="16">
        <v>282</v>
      </c>
      <c r="D284" s="16">
        <v>303</v>
      </c>
      <c r="E284" s="17" t="s">
        <v>500</v>
      </c>
      <c r="F284" s="16">
        <v>0</v>
      </c>
      <c r="G284" s="16">
        <v>0</v>
      </c>
      <c r="H284" s="16">
        <v>0</v>
      </c>
      <c r="I284" s="16">
        <v>0</v>
      </c>
      <c r="J284" s="16">
        <v>0</v>
      </c>
      <c r="K284" s="16">
        <v>0</v>
      </c>
      <c r="L284" s="16">
        <v>0</v>
      </c>
      <c r="M284" s="9" t="s">
        <v>410</v>
      </c>
    </row>
    <row r="285" spans="1:13" x14ac:dyDescent="0.2">
      <c r="A285" s="10" t="str">
        <f t="shared" si="18"/>
        <v>2025/2末</v>
      </c>
      <c r="B285" s="10" t="str">
        <f t="shared" si="18"/>
        <v>令和7/2末</v>
      </c>
      <c r="C285" s="18">
        <v>283</v>
      </c>
      <c r="D285" s="18">
        <v>400</v>
      </c>
      <c r="E285" s="19" t="s">
        <v>288</v>
      </c>
      <c r="F285" s="18">
        <v>76</v>
      </c>
      <c r="G285" s="18">
        <v>0</v>
      </c>
      <c r="H285" s="18">
        <v>85</v>
      </c>
      <c r="I285" s="18">
        <v>1</v>
      </c>
      <c r="J285" s="18">
        <v>161</v>
      </c>
      <c r="K285" s="18">
        <v>1</v>
      </c>
      <c r="L285" s="18">
        <v>93</v>
      </c>
      <c r="M285" s="7" t="s">
        <v>411</v>
      </c>
    </row>
    <row r="286" spans="1:13" x14ac:dyDescent="0.2">
      <c r="A286" s="8" t="str">
        <f t="shared" si="18"/>
        <v>2025/2末</v>
      </c>
      <c r="B286" s="8" t="str">
        <f t="shared" si="18"/>
        <v>令和7/2末</v>
      </c>
      <c r="C286" s="16">
        <v>284</v>
      </c>
      <c r="D286" s="16">
        <v>401</v>
      </c>
      <c r="E286" s="17" t="s">
        <v>289</v>
      </c>
      <c r="F286" s="16">
        <v>143</v>
      </c>
      <c r="G286" s="16">
        <v>0</v>
      </c>
      <c r="H286" s="16">
        <v>158</v>
      </c>
      <c r="I286" s="16">
        <v>1</v>
      </c>
      <c r="J286" s="16">
        <v>301</v>
      </c>
      <c r="K286" s="16">
        <v>1</v>
      </c>
      <c r="L286" s="16">
        <v>158</v>
      </c>
      <c r="M286" s="9" t="s">
        <v>411</v>
      </c>
    </row>
    <row r="287" spans="1:13" x14ac:dyDescent="0.2">
      <c r="A287" s="10" t="str">
        <f t="shared" si="18"/>
        <v>2025/2末</v>
      </c>
      <c r="B287" s="10" t="str">
        <f t="shared" si="18"/>
        <v>令和7/2末</v>
      </c>
      <c r="C287" s="18">
        <v>285</v>
      </c>
      <c r="D287" s="18">
        <v>402</v>
      </c>
      <c r="E287" s="19" t="s">
        <v>290</v>
      </c>
      <c r="F287" s="18">
        <v>19</v>
      </c>
      <c r="G287" s="18">
        <v>0</v>
      </c>
      <c r="H287" s="18">
        <v>10</v>
      </c>
      <c r="I287" s="18">
        <v>0</v>
      </c>
      <c r="J287" s="18">
        <v>29</v>
      </c>
      <c r="K287" s="18">
        <v>0</v>
      </c>
      <c r="L287" s="18">
        <v>20</v>
      </c>
      <c r="M287" s="7" t="s">
        <v>411</v>
      </c>
    </row>
    <row r="288" spans="1:13" x14ac:dyDescent="0.2">
      <c r="A288" s="8" t="str">
        <f t="shared" si="18"/>
        <v>2025/2末</v>
      </c>
      <c r="B288" s="8" t="str">
        <f t="shared" si="18"/>
        <v>令和7/2末</v>
      </c>
      <c r="C288" s="16">
        <v>286</v>
      </c>
      <c r="D288" s="16">
        <v>403</v>
      </c>
      <c r="E288" s="17" t="s">
        <v>291</v>
      </c>
      <c r="F288" s="16">
        <v>30</v>
      </c>
      <c r="G288" s="16">
        <v>0</v>
      </c>
      <c r="H288" s="16">
        <v>31</v>
      </c>
      <c r="I288" s="16">
        <v>0</v>
      </c>
      <c r="J288" s="16">
        <v>61</v>
      </c>
      <c r="K288" s="16">
        <v>0</v>
      </c>
      <c r="L288" s="16">
        <v>32</v>
      </c>
      <c r="M288" s="9" t="s">
        <v>411</v>
      </c>
    </row>
    <row r="289" spans="1:13" x14ac:dyDescent="0.2">
      <c r="A289" s="10" t="str">
        <f t="shared" si="18"/>
        <v>2025/2末</v>
      </c>
      <c r="B289" s="10" t="str">
        <f t="shared" si="18"/>
        <v>令和7/2末</v>
      </c>
      <c r="C289" s="18">
        <v>287</v>
      </c>
      <c r="D289" s="18">
        <v>404</v>
      </c>
      <c r="E289" s="19" t="s">
        <v>292</v>
      </c>
      <c r="F289" s="18">
        <v>3</v>
      </c>
      <c r="G289" s="18">
        <v>0</v>
      </c>
      <c r="H289" s="18">
        <v>1</v>
      </c>
      <c r="I289" s="18">
        <v>0</v>
      </c>
      <c r="J289" s="18">
        <v>4</v>
      </c>
      <c r="K289" s="18">
        <v>0</v>
      </c>
      <c r="L289" s="18">
        <v>2</v>
      </c>
      <c r="M289" s="7" t="s">
        <v>411</v>
      </c>
    </row>
    <row r="290" spans="1:13" x14ac:dyDescent="0.2">
      <c r="A290" s="8" t="str">
        <f t="shared" si="18"/>
        <v>2025/2末</v>
      </c>
      <c r="B290" s="8" t="str">
        <f t="shared" si="18"/>
        <v>令和7/2末</v>
      </c>
      <c r="C290" s="16">
        <v>288</v>
      </c>
      <c r="D290" s="16">
        <v>405</v>
      </c>
      <c r="E290" s="17" t="s">
        <v>293</v>
      </c>
      <c r="F290" s="16">
        <v>16</v>
      </c>
      <c r="G290" s="16">
        <v>0</v>
      </c>
      <c r="H290" s="16">
        <v>23</v>
      </c>
      <c r="I290" s="16">
        <v>0</v>
      </c>
      <c r="J290" s="16">
        <v>39</v>
      </c>
      <c r="K290" s="16">
        <v>0</v>
      </c>
      <c r="L290" s="16">
        <v>20</v>
      </c>
      <c r="M290" s="9" t="s">
        <v>411</v>
      </c>
    </row>
    <row r="291" spans="1:13" x14ac:dyDescent="0.2">
      <c r="A291" s="10" t="str">
        <f t="shared" si="18"/>
        <v>2025/2末</v>
      </c>
      <c r="B291" s="10" t="str">
        <f t="shared" si="18"/>
        <v>令和7/2末</v>
      </c>
      <c r="C291" s="18">
        <v>289</v>
      </c>
      <c r="D291" s="18">
        <v>406</v>
      </c>
      <c r="E291" s="19" t="s">
        <v>294</v>
      </c>
      <c r="F291" s="18">
        <v>18</v>
      </c>
      <c r="G291" s="18">
        <v>0</v>
      </c>
      <c r="H291" s="18">
        <v>21</v>
      </c>
      <c r="I291" s="18">
        <v>0</v>
      </c>
      <c r="J291" s="18">
        <v>39</v>
      </c>
      <c r="K291" s="18">
        <v>0</v>
      </c>
      <c r="L291" s="18">
        <v>20</v>
      </c>
      <c r="M291" s="7" t="s">
        <v>411</v>
      </c>
    </row>
    <row r="292" spans="1:13" x14ac:dyDescent="0.2">
      <c r="A292" s="8" t="str">
        <f t="shared" si="18"/>
        <v>2025/2末</v>
      </c>
      <c r="B292" s="8" t="str">
        <f t="shared" si="18"/>
        <v>令和7/2末</v>
      </c>
      <c r="C292" s="16">
        <v>290</v>
      </c>
      <c r="D292" s="16">
        <v>407</v>
      </c>
      <c r="E292" s="17" t="s">
        <v>295</v>
      </c>
      <c r="F292" s="16">
        <v>83</v>
      </c>
      <c r="G292" s="16">
        <v>0</v>
      </c>
      <c r="H292" s="16">
        <v>69</v>
      </c>
      <c r="I292" s="16">
        <v>0</v>
      </c>
      <c r="J292" s="16">
        <v>152</v>
      </c>
      <c r="K292" s="16">
        <v>0</v>
      </c>
      <c r="L292" s="16">
        <v>72</v>
      </c>
      <c r="M292" s="9" t="s">
        <v>411</v>
      </c>
    </row>
    <row r="293" spans="1:13" x14ac:dyDescent="0.2">
      <c r="A293" s="10" t="str">
        <f t="shared" ref="A293:B308" si="19">A292</f>
        <v>2025/2末</v>
      </c>
      <c r="B293" s="10" t="str">
        <f t="shared" si="19"/>
        <v>令和7/2末</v>
      </c>
      <c r="C293" s="18">
        <v>291</v>
      </c>
      <c r="D293" s="18">
        <v>408</v>
      </c>
      <c r="E293" s="19" t="s">
        <v>296</v>
      </c>
      <c r="F293" s="18">
        <v>7</v>
      </c>
      <c r="G293" s="18">
        <v>0</v>
      </c>
      <c r="H293" s="18">
        <v>8</v>
      </c>
      <c r="I293" s="18">
        <v>0</v>
      </c>
      <c r="J293" s="18">
        <v>15</v>
      </c>
      <c r="K293" s="18">
        <v>0</v>
      </c>
      <c r="L293" s="18">
        <v>11</v>
      </c>
      <c r="M293" s="7" t="s">
        <v>411</v>
      </c>
    </row>
    <row r="294" spans="1:13" x14ac:dyDescent="0.2">
      <c r="A294" s="8" t="str">
        <f t="shared" si="19"/>
        <v>2025/2末</v>
      </c>
      <c r="B294" s="8" t="str">
        <f t="shared" si="19"/>
        <v>令和7/2末</v>
      </c>
      <c r="C294" s="16">
        <v>292</v>
      </c>
      <c r="D294" s="16">
        <v>409</v>
      </c>
      <c r="E294" s="17" t="s">
        <v>297</v>
      </c>
      <c r="F294" s="16">
        <v>10</v>
      </c>
      <c r="G294" s="16">
        <v>0</v>
      </c>
      <c r="H294" s="16">
        <v>13</v>
      </c>
      <c r="I294" s="16">
        <v>0</v>
      </c>
      <c r="J294" s="16">
        <v>23</v>
      </c>
      <c r="K294" s="16">
        <v>0</v>
      </c>
      <c r="L294" s="16">
        <v>15</v>
      </c>
      <c r="M294" s="9" t="s">
        <v>411</v>
      </c>
    </row>
    <row r="295" spans="1:13" x14ac:dyDescent="0.2">
      <c r="A295" s="10" t="str">
        <f t="shared" si="19"/>
        <v>2025/2末</v>
      </c>
      <c r="B295" s="10" t="str">
        <f t="shared" si="19"/>
        <v>令和7/2末</v>
      </c>
      <c r="C295" s="18">
        <v>293</v>
      </c>
      <c r="D295" s="18">
        <v>410</v>
      </c>
      <c r="E295" s="19" t="s">
        <v>298</v>
      </c>
      <c r="F295" s="18">
        <v>28</v>
      </c>
      <c r="G295" s="18">
        <v>0</v>
      </c>
      <c r="H295" s="18">
        <v>19</v>
      </c>
      <c r="I295" s="18">
        <v>1</v>
      </c>
      <c r="J295" s="18">
        <v>47</v>
      </c>
      <c r="K295" s="18">
        <v>1</v>
      </c>
      <c r="L295" s="18">
        <v>22</v>
      </c>
      <c r="M295" s="7" t="s">
        <v>411</v>
      </c>
    </row>
    <row r="296" spans="1:13" x14ac:dyDescent="0.2">
      <c r="A296" s="8" t="str">
        <f t="shared" si="19"/>
        <v>2025/2末</v>
      </c>
      <c r="B296" s="8" t="str">
        <f t="shared" si="19"/>
        <v>令和7/2末</v>
      </c>
      <c r="C296" s="16">
        <v>294</v>
      </c>
      <c r="D296" s="16">
        <v>411</v>
      </c>
      <c r="E296" s="17" t="s">
        <v>299</v>
      </c>
      <c r="F296" s="16">
        <v>4</v>
      </c>
      <c r="G296" s="16">
        <v>0</v>
      </c>
      <c r="H296" s="16">
        <v>3</v>
      </c>
      <c r="I296" s="16">
        <v>0</v>
      </c>
      <c r="J296" s="16">
        <v>7</v>
      </c>
      <c r="K296" s="16">
        <v>0</v>
      </c>
      <c r="L296" s="16">
        <v>4</v>
      </c>
      <c r="M296" s="9" t="s">
        <v>411</v>
      </c>
    </row>
    <row r="297" spans="1:13" x14ac:dyDescent="0.2">
      <c r="A297" s="10" t="str">
        <f t="shared" si="19"/>
        <v>2025/2末</v>
      </c>
      <c r="B297" s="10" t="str">
        <f t="shared" si="19"/>
        <v>令和7/2末</v>
      </c>
      <c r="C297" s="18">
        <v>295</v>
      </c>
      <c r="D297" s="18">
        <v>412</v>
      </c>
      <c r="E297" s="19" t="s">
        <v>300</v>
      </c>
      <c r="F297" s="18">
        <v>4</v>
      </c>
      <c r="G297" s="18">
        <v>0</v>
      </c>
      <c r="H297" s="18">
        <v>1</v>
      </c>
      <c r="I297" s="18">
        <v>0</v>
      </c>
      <c r="J297" s="18">
        <v>5</v>
      </c>
      <c r="K297" s="18">
        <v>0</v>
      </c>
      <c r="L297" s="18">
        <v>2</v>
      </c>
      <c r="M297" s="7" t="s">
        <v>411</v>
      </c>
    </row>
    <row r="298" spans="1:13" x14ac:dyDescent="0.2">
      <c r="A298" s="8" t="str">
        <f t="shared" si="19"/>
        <v>2025/2末</v>
      </c>
      <c r="B298" s="8" t="str">
        <f t="shared" si="19"/>
        <v>令和7/2末</v>
      </c>
      <c r="C298" s="16">
        <v>296</v>
      </c>
      <c r="D298" s="16">
        <v>413</v>
      </c>
      <c r="E298" s="17" t="s">
        <v>301</v>
      </c>
      <c r="F298" s="16">
        <v>9</v>
      </c>
      <c r="G298" s="16">
        <v>0</v>
      </c>
      <c r="H298" s="16">
        <v>7</v>
      </c>
      <c r="I298" s="16">
        <v>0</v>
      </c>
      <c r="J298" s="16">
        <v>16</v>
      </c>
      <c r="K298" s="16">
        <v>0</v>
      </c>
      <c r="L298" s="16">
        <v>9</v>
      </c>
      <c r="M298" s="9" t="s">
        <v>411</v>
      </c>
    </row>
    <row r="299" spans="1:13" x14ac:dyDescent="0.2">
      <c r="A299" s="10" t="str">
        <f t="shared" si="19"/>
        <v>2025/2末</v>
      </c>
      <c r="B299" s="10" t="str">
        <f t="shared" si="19"/>
        <v>令和7/2末</v>
      </c>
      <c r="C299" s="18">
        <v>297</v>
      </c>
      <c r="D299" s="18">
        <v>414</v>
      </c>
      <c r="E299" s="19" t="s">
        <v>302</v>
      </c>
      <c r="F299" s="18">
        <v>5</v>
      </c>
      <c r="G299" s="18">
        <v>0</v>
      </c>
      <c r="H299" s="18">
        <v>3</v>
      </c>
      <c r="I299" s="18">
        <v>0</v>
      </c>
      <c r="J299" s="18">
        <v>8</v>
      </c>
      <c r="K299" s="18">
        <v>0</v>
      </c>
      <c r="L299" s="18">
        <v>4</v>
      </c>
      <c r="M299" s="7" t="s">
        <v>411</v>
      </c>
    </row>
    <row r="300" spans="1:13" x14ac:dyDescent="0.2">
      <c r="A300" s="8" t="str">
        <f t="shared" si="19"/>
        <v>2025/2末</v>
      </c>
      <c r="B300" s="8" t="str">
        <f t="shared" si="19"/>
        <v>令和7/2末</v>
      </c>
      <c r="C300" s="16">
        <v>298</v>
      </c>
      <c r="D300" s="16">
        <v>415</v>
      </c>
      <c r="E300" s="17" t="s">
        <v>303</v>
      </c>
      <c r="F300" s="16">
        <v>2</v>
      </c>
      <c r="G300" s="16">
        <v>0</v>
      </c>
      <c r="H300" s="16">
        <v>5</v>
      </c>
      <c r="I300" s="16">
        <v>0</v>
      </c>
      <c r="J300" s="16">
        <v>7</v>
      </c>
      <c r="K300" s="16">
        <v>0</v>
      </c>
      <c r="L300" s="16">
        <v>3</v>
      </c>
      <c r="M300" s="9" t="s">
        <v>411</v>
      </c>
    </row>
    <row r="301" spans="1:13" x14ac:dyDescent="0.2">
      <c r="A301" s="10" t="str">
        <f t="shared" si="19"/>
        <v>2025/2末</v>
      </c>
      <c r="B301" s="10" t="str">
        <f t="shared" si="19"/>
        <v>令和7/2末</v>
      </c>
      <c r="C301" s="18">
        <v>299</v>
      </c>
      <c r="D301" s="18">
        <v>416</v>
      </c>
      <c r="E301" s="19" t="s">
        <v>304</v>
      </c>
      <c r="F301" s="18">
        <v>1</v>
      </c>
      <c r="G301" s="18">
        <v>0</v>
      </c>
      <c r="H301" s="18">
        <v>1</v>
      </c>
      <c r="I301" s="18">
        <v>0</v>
      </c>
      <c r="J301" s="18">
        <v>2</v>
      </c>
      <c r="K301" s="18">
        <v>0</v>
      </c>
      <c r="L301" s="18">
        <v>2</v>
      </c>
      <c r="M301" s="7" t="s">
        <v>411</v>
      </c>
    </row>
    <row r="302" spans="1:13" x14ac:dyDescent="0.2">
      <c r="A302" s="8" t="str">
        <f t="shared" si="19"/>
        <v>2025/2末</v>
      </c>
      <c r="B302" s="8" t="str">
        <f t="shared" si="19"/>
        <v>令和7/2末</v>
      </c>
      <c r="C302" s="16">
        <v>300</v>
      </c>
      <c r="D302" s="16">
        <v>417</v>
      </c>
      <c r="E302" s="17" t="s">
        <v>305</v>
      </c>
      <c r="F302" s="16">
        <v>4</v>
      </c>
      <c r="G302" s="16">
        <v>0</v>
      </c>
      <c r="H302" s="16">
        <v>6</v>
      </c>
      <c r="I302" s="16">
        <v>0</v>
      </c>
      <c r="J302" s="16">
        <v>10</v>
      </c>
      <c r="K302" s="16">
        <v>0</v>
      </c>
      <c r="L302" s="16">
        <v>7</v>
      </c>
      <c r="M302" s="9" t="s">
        <v>411</v>
      </c>
    </row>
    <row r="303" spans="1:13" x14ac:dyDescent="0.2">
      <c r="A303" s="10" t="str">
        <f t="shared" si="19"/>
        <v>2025/2末</v>
      </c>
      <c r="B303" s="10" t="str">
        <f t="shared" si="19"/>
        <v>令和7/2末</v>
      </c>
      <c r="C303" s="18">
        <v>301</v>
      </c>
      <c r="D303" s="18">
        <v>418</v>
      </c>
      <c r="E303" s="19" t="s">
        <v>306</v>
      </c>
      <c r="F303" s="18">
        <v>11</v>
      </c>
      <c r="G303" s="18">
        <v>0</v>
      </c>
      <c r="H303" s="18">
        <v>9</v>
      </c>
      <c r="I303" s="18">
        <v>0</v>
      </c>
      <c r="J303" s="18">
        <v>20</v>
      </c>
      <c r="K303" s="18">
        <v>0</v>
      </c>
      <c r="L303" s="18">
        <v>9</v>
      </c>
      <c r="M303" s="7" t="s">
        <v>411</v>
      </c>
    </row>
    <row r="304" spans="1:13" x14ac:dyDescent="0.2">
      <c r="A304" s="8" t="str">
        <f t="shared" si="19"/>
        <v>2025/2末</v>
      </c>
      <c r="B304" s="8" t="str">
        <f t="shared" si="19"/>
        <v>令和7/2末</v>
      </c>
      <c r="C304" s="16">
        <v>302</v>
      </c>
      <c r="D304" s="16">
        <v>419</v>
      </c>
      <c r="E304" s="17" t="s">
        <v>307</v>
      </c>
      <c r="F304" s="16">
        <v>5</v>
      </c>
      <c r="G304" s="16">
        <v>0</v>
      </c>
      <c r="H304" s="16">
        <v>60</v>
      </c>
      <c r="I304" s="16">
        <v>0</v>
      </c>
      <c r="J304" s="16">
        <v>65</v>
      </c>
      <c r="K304" s="16">
        <v>0</v>
      </c>
      <c r="L304" s="16">
        <v>65</v>
      </c>
      <c r="M304" s="9" t="s">
        <v>411</v>
      </c>
    </row>
    <row r="305" spans="1:13" x14ac:dyDescent="0.2">
      <c r="A305" s="10" t="str">
        <f t="shared" si="19"/>
        <v>2025/2末</v>
      </c>
      <c r="B305" s="10" t="str">
        <f t="shared" si="19"/>
        <v>令和7/2末</v>
      </c>
      <c r="C305" s="18">
        <v>303</v>
      </c>
      <c r="D305" s="18">
        <v>500</v>
      </c>
      <c r="E305" s="19" t="s">
        <v>308</v>
      </c>
      <c r="F305" s="18">
        <v>245</v>
      </c>
      <c r="G305" s="18">
        <v>0</v>
      </c>
      <c r="H305" s="18">
        <v>254</v>
      </c>
      <c r="I305" s="18">
        <v>1</v>
      </c>
      <c r="J305" s="18">
        <v>499</v>
      </c>
      <c r="K305" s="18">
        <v>1</v>
      </c>
      <c r="L305" s="18">
        <v>188</v>
      </c>
      <c r="M305" s="7" t="s">
        <v>412</v>
      </c>
    </row>
    <row r="306" spans="1:13" x14ac:dyDescent="0.2">
      <c r="A306" s="8" t="str">
        <f t="shared" si="19"/>
        <v>2025/2末</v>
      </c>
      <c r="B306" s="8" t="str">
        <f t="shared" si="19"/>
        <v>令和7/2末</v>
      </c>
      <c r="C306" s="16">
        <v>304</v>
      </c>
      <c r="D306" s="16">
        <v>501</v>
      </c>
      <c r="E306" s="17" t="s">
        <v>309</v>
      </c>
      <c r="F306" s="16">
        <v>82</v>
      </c>
      <c r="G306" s="16">
        <v>1</v>
      </c>
      <c r="H306" s="16">
        <v>71</v>
      </c>
      <c r="I306" s="16">
        <v>0</v>
      </c>
      <c r="J306" s="16">
        <v>153</v>
      </c>
      <c r="K306" s="16">
        <v>1</v>
      </c>
      <c r="L306" s="16">
        <v>71</v>
      </c>
      <c r="M306" s="9" t="s">
        <v>412</v>
      </c>
    </row>
    <row r="307" spans="1:13" x14ac:dyDescent="0.2">
      <c r="A307" s="10" t="str">
        <f t="shared" si="19"/>
        <v>2025/2末</v>
      </c>
      <c r="B307" s="10" t="str">
        <f t="shared" si="19"/>
        <v>令和7/2末</v>
      </c>
      <c r="C307" s="18">
        <v>305</v>
      </c>
      <c r="D307" s="18">
        <v>502</v>
      </c>
      <c r="E307" s="19" t="s">
        <v>310</v>
      </c>
      <c r="F307" s="18">
        <v>48</v>
      </c>
      <c r="G307" s="18">
        <v>0</v>
      </c>
      <c r="H307" s="18">
        <v>39</v>
      </c>
      <c r="I307" s="18">
        <v>0</v>
      </c>
      <c r="J307" s="18">
        <v>87</v>
      </c>
      <c r="K307" s="18">
        <v>0</v>
      </c>
      <c r="L307" s="18">
        <v>46</v>
      </c>
      <c r="M307" s="7" t="s">
        <v>412</v>
      </c>
    </row>
    <row r="308" spans="1:13" x14ac:dyDescent="0.2">
      <c r="A308" s="8" t="str">
        <f t="shared" si="19"/>
        <v>2025/2末</v>
      </c>
      <c r="B308" s="8" t="str">
        <f t="shared" si="19"/>
        <v>令和7/2末</v>
      </c>
      <c r="C308" s="16">
        <v>306</v>
      </c>
      <c r="D308" s="16">
        <v>503</v>
      </c>
      <c r="E308" s="17" t="s">
        <v>311</v>
      </c>
      <c r="F308" s="16">
        <v>43</v>
      </c>
      <c r="G308" s="16">
        <v>2</v>
      </c>
      <c r="H308" s="16">
        <v>35</v>
      </c>
      <c r="I308" s="16">
        <v>0</v>
      </c>
      <c r="J308" s="16">
        <v>78</v>
      </c>
      <c r="K308" s="16">
        <v>2</v>
      </c>
      <c r="L308" s="16">
        <v>40</v>
      </c>
      <c r="M308" s="9" t="s">
        <v>412</v>
      </c>
    </row>
    <row r="309" spans="1:13" x14ac:dyDescent="0.2">
      <c r="A309" s="10" t="str">
        <f t="shared" ref="A309:B324" si="20">A308</f>
        <v>2025/2末</v>
      </c>
      <c r="B309" s="10" t="str">
        <f t="shared" si="20"/>
        <v>令和7/2末</v>
      </c>
      <c r="C309" s="18">
        <v>307</v>
      </c>
      <c r="D309" s="18">
        <v>504</v>
      </c>
      <c r="E309" s="19" t="s">
        <v>312</v>
      </c>
      <c r="F309" s="18">
        <v>83</v>
      </c>
      <c r="G309" s="18">
        <v>0</v>
      </c>
      <c r="H309" s="18">
        <v>78</v>
      </c>
      <c r="I309" s="18">
        <v>0</v>
      </c>
      <c r="J309" s="18">
        <v>161</v>
      </c>
      <c r="K309" s="18">
        <v>0</v>
      </c>
      <c r="L309" s="18">
        <v>72</v>
      </c>
      <c r="M309" s="7" t="s">
        <v>412</v>
      </c>
    </row>
    <row r="310" spans="1:13" x14ac:dyDescent="0.2">
      <c r="A310" s="8" t="str">
        <f t="shared" si="20"/>
        <v>2025/2末</v>
      </c>
      <c r="B310" s="8" t="str">
        <f t="shared" si="20"/>
        <v>令和7/2末</v>
      </c>
      <c r="C310" s="16">
        <v>308</v>
      </c>
      <c r="D310" s="16">
        <v>505</v>
      </c>
      <c r="E310" s="17" t="s">
        <v>313</v>
      </c>
      <c r="F310" s="16">
        <v>7</v>
      </c>
      <c r="G310" s="16">
        <v>0</v>
      </c>
      <c r="H310" s="16">
        <v>4</v>
      </c>
      <c r="I310" s="16">
        <v>0</v>
      </c>
      <c r="J310" s="16">
        <v>11</v>
      </c>
      <c r="K310" s="16">
        <v>0</v>
      </c>
      <c r="L310" s="16">
        <v>9</v>
      </c>
      <c r="M310" s="9" t="s">
        <v>412</v>
      </c>
    </row>
    <row r="311" spans="1:13" x14ac:dyDescent="0.2">
      <c r="A311" s="10" t="str">
        <f t="shared" si="20"/>
        <v>2025/2末</v>
      </c>
      <c r="B311" s="10" t="str">
        <f t="shared" si="20"/>
        <v>令和7/2末</v>
      </c>
      <c r="C311" s="18">
        <v>309</v>
      </c>
      <c r="D311" s="18">
        <v>506</v>
      </c>
      <c r="E311" s="19" t="s">
        <v>314</v>
      </c>
      <c r="F311" s="18">
        <v>130</v>
      </c>
      <c r="G311" s="18">
        <v>0</v>
      </c>
      <c r="H311" s="18">
        <v>143</v>
      </c>
      <c r="I311" s="18">
        <v>1</v>
      </c>
      <c r="J311" s="18">
        <v>273</v>
      </c>
      <c r="K311" s="18">
        <v>1</v>
      </c>
      <c r="L311" s="18">
        <v>110</v>
      </c>
      <c r="M311" s="7" t="s">
        <v>412</v>
      </c>
    </row>
    <row r="312" spans="1:13" x14ac:dyDescent="0.2">
      <c r="A312" s="8" t="str">
        <f t="shared" si="20"/>
        <v>2025/2末</v>
      </c>
      <c r="B312" s="8" t="str">
        <f t="shared" si="20"/>
        <v>令和7/2末</v>
      </c>
      <c r="C312" s="16">
        <v>310</v>
      </c>
      <c r="D312" s="16">
        <v>507</v>
      </c>
      <c r="E312" s="17" t="s">
        <v>315</v>
      </c>
      <c r="F312" s="16">
        <v>37</v>
      </c>
      <c r="G312" s="16">
        <v>0</v>
      </c>
      <c r="H312" s="16">
        <v>37</v>
      </c>
      <c r="I312" s="16">
        <v>0</v>
      </c>
      <c r="J312" s="16">
        <v>74</v>
      </c>
      <c r="K312" s="16">
        <v>0</v>
      </c>
      <c r="L312" s="16">
        <v>31</v>
      </c>
      <c r="M312" s="9" t="s">
        <v>412</v>
      </c>
    </row>
    <row r="313" spans="1:13" x14ac:dyDescent="0.2">
      <c r="A313" s="10" t="str">
        <f t="shared" si="20"/>
        <v>2025/2末</v>
      </c>
      <c r="B313" s="10" t="str">
        <f t="shared" si="20"/>
        <v>令和7/2末</v>
      </c>
      <c r="C313" s="18">
        <v>311</v>
      </c>
      <c r="D313" s="18">
        <v>508</v>
      </c>
      <c r="E313" s="19" t="s">
        <v>316</v>
      </c>
      <c r="F313" s="18">
        <v>50</v>
      </c>
      <c r="G313" s="18">
        <v>4</v>
      </c>
      <c r="H313" s="18">
        <v>60</v>
      </c>
      <c r="I313" s="18">
        <v>2</v>
      </c>
      <c r="J313" s="18">
        <v>110</v>
      </c>
      <c r="K313" s="18">
        <v>6</v>
      </c>
      <c r="L313" s="18">
        <v>48</v>
      </c>
      <c r="M313" s="7" t="s">
        <v>412</v>
      </c>
    </row>
    <row r="314" spans="1:13" x14ac:dyDescent="0.2">
      <c r="A314" s="8" t="str">
        <f t="shared" si="20"/>
        <v>2025/2末</v>
      </c>
      <c r="B314" s="8" t="str">
        <f t="shared" si="20"/>
        <v>令和7/2末</v>
      </c>
      <c r="C314" s="16">
        <v>312</v>
      </c>
      <c r="D314" s="16">
        <v>509</v>
      </c>
      <c r="E314" s="17" t="s">
        <v>317</v>
      </c>
      <c r="F314" s="16">
        <v>80</v>
      </c>
      <c r="G314" s="16">
        <v>0</v>
      </c>
      <c r="H314" s="16">
        <v>80</v>
      </c>
      <c r="I314" s="16">
        <v>0</v>
      </c>
      <c r="J314" s="16">
        <v>160</v>
      </c>
      <c r="K314" s="16">
        <v>0</v>
      </c>
      <c r="L314" s="16">
        <v>56</v>
      </c>
      <c r="M314" s="9" t="s">
        <v>412</v>
      </c>
    </row>
    <row r="315" spans="1:13" x14ac:dyDescent="0.2">
      <c r="A315" s="10" t="str">
        <f t="shared" si="20"/>
        <v>2025/2末</v>
      </c>
      <c r="B315" s="10" t="str">
        <f t="shared" si="20"/>
        <v>令和7/2末</v>
      </c>
      <c r="C315" s="18">
        <v>313</v>
      </c>
      <c r="D315" s="18">
        <v>510</v>
      </c>
      <c r="E315" s="19" t="s">
        <v>318</v>
      </c>
      <c r="F315" s="18">
        <v>69</v>
      </c>
      <c r="G315" s="18">
        <v>0</v>
      </c>
      <c r="H315" s="18">
        <v>64</v>
      </c>
      <c r="I315" s="18">
        <v>0</v>
      </c>
      <c r="J315" s="18">
        <v>133</v>
      </c>
      <c r="K315" s="18">
        <v>0</v>
      </c>
      <c r="L315" s="18">
        <v>49</v>
      </c>
      <c r="M315" s="7" t="s">
        <v>412</v>
      </c>
    </row>
    <row r="316" spans="1:13" x14ac:dyDescent="0.2">
      <c r="A316" s="8" t="str">
        <f t="shared" si="20"/>
        <v>2025/2末</v>
      </c>
      <c r="B316" s="8" t="str">
        <f t="shared" si="20"/>
        <v>令和7/2末</v>
      </c>
      <c r="C316" s="16">
        <v>314</v>
      </c>
      <c r="D316" s="16">
        <v>511</v>
      </c>
      <c r="E316" s="17" t="s">
        <v>319</v>
      </c>
      <c r="F316" s="16">
        <v>18</v>
      </c>
      <c r="G316" s="16">
        <v>0</v>
      </c>
      <c r="H316" s="16">
        <v>19</v>
      </c>
      <c r="I316" s="16">
        <v>0</v>
      </c>
      <c r="J316" s="16">
        <v>37</v>
      </c>
      <c r="K316" s="16">
        <v>0</v>
      </c>
      <c r="L316" s="16">
        <v>15</v>
      </c>
      <c r="M316" s="9" t="s">
        <v>412</v>
      </c>
    </row>
    <row r="317" spans="1:13" x14ac:dyDescent="0.2">
      <c r="A317" s="10" t="str">
        <f t="shared" si="20"/>
        <v>2025/2末</v>
      </c>
      <c r="B317" s="10" t="str">
        <f t="shared" si="20"/>
        <v>令和7/2末</v>
      </c>
      <c r="C317" s="18">
        <v>315</v>
      </c>
      <c r="D317" s="18">
        <v>512</v>
      </c>
      <c r="E317" s="19" t="s">
        <v>320</v>
      </c>
      <c r="F317" s="18">
        <v>18</v>
      </c>
      <c r="G317" s="18">
        <v>0</v>
      </c>
      <c r="H317" s="18">
        <v>18</v>
      </c>
      <c r="I317" s="18">
        <v>1</v>
      </c>
      <c r="J317" s="18">
        <v>36</v>
      </c>
      <c r="K317" s="18">
        <v>1</v>
      </c>
      <c r="L317" s="18">
        <v>15</v>
      </c>
      <c r="M317" s="7" t="s">
        <v>412</v>
      </c>
    </row>
    <row r="318" spans="1:13" x14ac:dyDescent="0.2">
      <c r="A318" s="8" t="str">
        <f t="shared" si="20"/>
        <v>2025/2末</v>
      </c>
      <c r="B318" s="8" t="str">
        <f t="shared" si="20"/>
        <v>令和7/2末</v>
      </c>
      <c r="C318" s="16">
        <v>316</v>
      </c>
      <c r="D318" s="16">
        <v>513</v>
      </c>
      <c r="E318" s="17" t="s">
        <v>321</v>
      </c>
      <c r="F318" s="16">
        <v>69</v>
      </c>
      <c r="G318" s="16">
        <v>0</v>
      </c>
      <c r="H318" s="16">
        <v>71</v>
      </c>
      <c r="I318" s="16">
        <v>0</v>
      </c>
      <c r="J318" s="16">
        <v>140</v>
      </c>
      <c r="K318" s="16">
        <v>0</v>
      </c>
      <c r="L318" s="16">
        <v>60</v>
      </c>
      <c r="M318" s="9" t="s">
        <v>412</v>
      </c>
    </row>
    <row r="319" spans="1:13" x14ac:dyDescent="0.2">
      <c r="A319" s="10" t="str">
        <f t="shared" si="20"/>
        <v>2025/2末</v>
      </c>
      <c r="B319" s="10" t="str">
        <f t="shared" si="20"/>
        <v>令和7/2末</v>
      </c>
      <c r="C319" s="18">
        <v>317</v>
      </c>
      <c r="D319" s="18">
        <v>514</v>
      </c>
      <c r="E319" s="19" t="s">
        <v>322</v>
      </c>
      <c r="F319" s="18">
        <v>51</v>
      </c>
      <c r="G319" s="18">
        <v>0</v>
      </c>
      <c r="H319" s="18">
        <v>40</v>
      </c>
      <c r="I319" s="18">
        <v>2</v>
      </c>
      <c r="J319" s="18">
        <v>91</v>
      </c>
      <c r="K319" s="18">
        <v>2</v>
      </c>
      <c r="L319" s="18">
        <v>43</v>
      </c>
      <c r="M319" s="7" t="s">
        <v>412</v>
      </c>
    </row>
    <row r="320" spans="1:13" x14ac:dyDescent="0.2">
      <c r="A320" s="8" t="str">
        <f t="shared" si="20"/>
        <v>2025/2末</v>
      </c>
      <c r="B320" s="8" t="str">
        <f t="shared" si="20"/>
        <v>令和7/2末</v>
      </c>
      <c r="C320" s="16">
        <v>318</v>
      </c>
      <c r="D320" s="16">
        <v>515</v>
      </c>
      <c r="E320" s="17" t="s">
        <v>323</v>
      </c>
      <c r="F320" s="16">
        <v>58</v>
      </c>
      <c r="G320" s="16">
        <v>0</v>
      </c>
      <c r="H320" s="16">
        <v>74</v>
      </c>
      <c r="I320" s="16">
        <v>0</v>
      </c>
      <c r="J320" s="16">
        <v>132</v>
      </c>
      <c r="K320" s="16">
        <v>0</v>
      </c>
      <c r="L320" s="16">
        <v>50</v>
      </c>
      <c r="M320" s="9" t="s">
        <v>412</v>
      </c>
    </row>
    <row r="321" spans="1:13" x14ac:dyDescent="0.2">
      <c r="A321" s="10" t="str">
        <f t="shared" si="20"/>
        <v>2025/2末</v>
      </c>
      <c r="B321" s="10" t="str">
        <f t="shared" si="20"/>
        <v>令和7/2末</v>
      </c>
      <c r="C321" s="18">
        <v>319</v>
      </c>
      <c r="D321" s="18">
        <v>516</v>
      </c>
      <c r="E321" s="19" t="s">
        <v>324</v>
      </c>
      <c r="F321" s="18">
        <v>46</v>
      </c>
      <c r="G321" s="18">
        <v>0</v>
      </c>
      <c r="H321" s="18">
        <v>40</v>
      </c>
      <c r="I321" s="18">
        <v>0</v>
      </c>
      <c r="J321" s="18">
        <v>86</v>
      </c>
      <c r="K321" s="18">
        <v>0</v>
      </c>
      <c r="L321" s="18">
        <v>34</v>
      </c>
      <c r="M321" s="7" t="s">
        <v>412</v>
      </c>
    </row>
    <row r="322" spans="1:13" x14ac:dyDescent="0.2">
      <c r="A322" s="8" t="str">
        <f t="shared" si="20"/>
        <v>2025/2末</v>
      </c>
      <c r="B322" s="8" t="str">
        <f t="shared" si="20"/>
        <v>令和7/2末</v>
      </c>
      <c r="C322" s="16">
        <v>320</v>
      </c>
      <c r="D322" s="16">
        <v>517</v>
      </c>
      <c r="E322" s="17" t="s">
        <v>325</v>
      </c>
      <c r="F322" s="16">
        <v>69</v>
      </c>
      <c r="G322" s="16">
        <v>0</v>
      </c>
      <c r="H322" s="16">
        <v>74</v>
      </c>
      <c r="I322" s="16">
        <v>0</v>
      </c>
      <c r="J322" s="16">
        <v>143</v>
      </c>
      <c r="K322" s="16">
        <v>0</v>
      </c>
      <c r="L322" s="16">
        <v>47</v>
      </c>
      <c r="M322" s="9" t="s">
        <v>412</v>
      </c>
    </row>
    <row r="323" spans="1:13" x14ac:dyDescent="0.2">
      <c r="A323" s="10" t="str">
        <f t="shared" si="20"/>
        <v>2025/2末</v>
      </c>
      <c r="B323" s="10" t="str">
        <f t="shared" si="20"/>
        <v>令和7/2末</v>
      </c>
      <c r="C323" s="18">
        <v>321</v>
      </c>
      <c r="D323" s="18">
        <v>518</v>
      </c>
      <c r="E323" s="19" t="s">
        <v>326</v>
      </c>
      <c r="F323" s="18">
        <v>166</v>
      </c>
      <c r="G323" s="18">
        <v>2</v>
      </c>
      <c r="H323" s="18">
        <v>171</v>
      </c>
      <c r="I323" s="18">
        <v>3</v>
      </c>
      <c r="J323" s="18">
        <v>337</v>
      </c>
      <c r="K323" s="18">
        <v>5</v>
      </c>
      <c r="L323" s="18">
        <v>137</v>
      </c>
      <c r="M323" s="7" t="s">
        <v>412</v>
      </c>
    </row>
    <row r="324" spans="1:13" x14ac:dyDescent="0.2">
      <c r="A324" s="8" t="str">
        <f t="shared" si="20"/>
        <v>2025/2末</v>
      </c>
      <c r="B324" s="8" t="str">
        <f t="shared" si="20"/>
        <v>令和7/2末</v>
      </c>
      <c r="C324" s="16">
        <v>322</v>
      </c>
      <c r="D324" s="16">
        <v>519</v>
      </c>
      <c r="E324" s="17" t="s">
        <v>327</v>
      </c>
      <c r="F324" s="16">
        <v>72</v>
      </c>
      <c r="G324" s="16">
        <v>0</v>
      </c>
      <c r="H324" s="16">
        <v>71</v>
      </c>
      <c r="I324" s="16">
        <v>0</v>
      </c>
      <c r="J324" s="16">
        <v>143</v>
      </c>
      <c r="K324" s="16">
        <v>0</v>
      </c>
      <c r="L324" s="16">
        <v>53</v>
      </c>
      <c r="M324" s="9" t="s">
        <v>412</v>
      </c>
    </row>
    <row r="325" spans="1:13" x14ac:dyDescent="0.2">
      <c r="A325" s="10" t="str">
        <f t="shared" ref="A325:B340" si="21">A324</f>
        <v>2025/2末</v>
      </c>
      <c r="B325" s="10" t="str">
        <f t="shared" si="21"/>
        <v>令和7/2末</v>
      </c>
      <c r="C325" s="18">
        <v>323</v>
      </c>
      <c r="D325" s="18">
        <v>520</v>
      </c>
      <c r="E325" s="19" t="s">
        <v>328</v>
      </c>
      <c r="F325" s="18">
        <v>94</v>
      </c>
      <c r="G325" s="18">
        <v>0</v>
      </c>
      <c r="H325" s="18">
        <v>98</v>
      </c>
      <c r="I325" s="18">
        <v>0</v>
      </c>
      <c r="J325" s="18">
        <v>192</v>
      </c>
      <c r="K325" s="18">
        <v>0</v>
      </c>
      <c r="L325" s="18">
        <v>74</v>
      </c>
      <c r="M325" s="7" t="s">
        <v>412</v>
      </c>
    </row>
    <row r="326" spans="1:13" x14ac:dyDescent="0.2">
      <c r="A326" s="8" t="str">
        <f t="shared" si="21"/>
        <v>2025/2末</v>
      </c>
      <c r="B326" s="8" t="str">
        <f t="shared" si="21"/>
        <v>令和7/2末</v>
      </c>
      <c r="C326" s="16">
        <v>324</v>
      </c>
      <c r="D326" s="16">
        <v>521</v>
      </c>
      <c r="E326" s="17" t="s">
        <v>329</v>
      </c>
      <c r="F326" s="16">
        <v>45</v>
      </c>
      <c r="G326" s="16">
        <v>0</v>
      </c>
      <c r="H326" s="16">
        <v>32</v>
      </c>
      <c r="I326" s="16">
        <v>0</v>
      </c>
      <c r="J326" s="16">
        <v>77</v>
      </c>
      <c r="K326" s="16">
        <v>0</v>
      </c>
      <c r="L326" s="16">
        <v>34</v>
      </c>
      <c r="M326" s="9" t="s">
        <v>412</v>
      </c>
    </row>
    <row r="327" spans="1:13" x14ac:dyDescent="0.2">
      <c r="A327" s="10" t="str">
        <f t="shared" si="21"/>
        <v>2025/2末</v>
      </c>
      <c r="B327" s="10" t="str">
        <f t="shared" si="21"/>
        <v>令和7/2末</v>
      </c>
      <c r="C327" s="18">
        <v>325</v>
      </c>
      <c r="D327" s="18">
        <v>522</v>
      </c>
      <c r="E327" s="19" t="s">
        <v>330</v>
      </c>
      <c r="F327" s="18">
        <v>78</v>
      </c>
      <c r="G327" s="18">
        <v>0</v>
      </c>
      <c r="H327" s="18">
        <v>79</v>
      </c>
      <c r="I327" s="18">
        <v>0</v>
      </c>
      <c r="J327" s="18">
        <v>157</v>
      </c>
      <c r="K327" s="18">
        <v>0</v>
      </c>
      <c r="L327" s="18">
        <v>57</v>
      </c>
      <c r="M327" s="7" t="s">
        <v>412</v>
      </c>
    </row>
    <row r="328" spans="1:13" x14ac:dyDescent="0.2">
      <c r="A328" s="8" t="str">
        <f t="shared" si="21"/>
        <v>2025/2末</v>
      </c>
      <c r="B328" s="8" t="str">
        <f t="shared" si="21"/>
        <v>令和7/2末</v>
      </c>
      <c r="C328" s="16">
        <v>326</v>
      </c>
      <c r="D328" s="16">
        <v>523</v>
      </c>
      <c r="E328" s="17" t="s">
        <v>331</v>
      </c>
      <c r="F328" s="16">
        <v>40</v>
      </c>
      <c r="G328" s="16">
        <v>0</v>
      </c>
      <c r="H328" s="16">
        <v>43</v>
      </c>
      <c r="I328" s="16">
        <v>0</v>
      </c>
      <c r="J328" s="16">
        <v>83</v>
      </c>
      <c r="K328" s="16">
        <v>0</v>
      </c>
      <c r="L328" s="16">
        <v>30</v>
      </c>
      <c r="M328" s="9" t="s">
        <v>412</v>
      </c>
    </row>
    <row r="329" spans="1:13" x14ac:dyDescent="0.2">
      <c r="A329" s="10" t="str">
        <f t="shared" si="21"/>
        <v>2025/2末</v>
      </c>
      <c r="B329" s="10" t="str">
        <f t="shared" si="21"/>
        <v>令和7/2末</v>
      </c>
      <c r="C329" s="18">
        <v>327</v>
      </c>
      <c r="D329" s="18">
        <v>524</v>
      </c>
      <c r="E329" s="19" t="s">
        <v>332</v>
      </c>
      <c r="F329" s="18">
        <v>14</v>
      </c>
      <c r="G329" s="18">
        <v>0</v>
      </c>
      <c r="H329" s="18">
        <v>19</v>
      </c>
      <c r="I329" s="18">
        <v>0</v>
      </c>
      <c r="J329" s="18">
        <v>33</v>
      </c>
      <c r="K329" s="18">
        <v>0</v>
      </c>
      <c r="L329" s="18">
        <v>18</v>
      </c>
      <c r="M329" s="7" t="s">
        <v>412</v>
      </c>
    </row>
    <row r="330" spans="1:13" x14ac:dyDescent="0.2">
      <c r="A330" s="8" t="str">
        <f t="shared" si="21"/>
        <v>2025/2末</v>
      </c>
      <c r="B330" s="8" t="str">
        <f t="shared" si="21"/>
        <v>令和7/2末</v>
      </c>
      <c r="C330" s="16">
        <v>328</v>
      </c>
      <c r="D330" s="16">
        <v>525</v>
      </c>
      <c r="E330" s="17" t="s">
        <v>333</v>
      </c>
      <c r="F330" s="16">
        <v>38</v>
      </c>
      <c r="G330" s="16">
        <v>0</v>
      </c>
      <c r="H330" s="16">
        <v>44</v>
      </c>
      <c r="I330" s="16">
        <v>0</v>
      </c>
      <c r="J330" s="16">
        <v>82</v>
      </c>
      <c r="K330" s="16">
        <v>0</v>
      </c>
      <c r="L330" s="16">
        <v>31</v>
      </c>
      <c r="M330" s="9" t="s">
        <v>412</v>
      </c>
    </row>
    <row r="331" spans="1:13" x14ac:dyDescent="0.2">
      <c r="A331" s="10" t="str">
        <f t="shared" si="21"/>
        <v>2025/2末</v>
      </c>
      <c r="B331" s="10" t="str">
        <f t="shared" si="21"/>
        <v>令和7/2末</v>
      </c>
      <c r="C331" s="18">
        <v>329</v>
      </c>
      <c r="D331" s="18">
        <v>526</v>
      </c>
      <c r="E331" s="19" t="s">
        <v>334</v>
      </c>
      <c r="F331" s="18">
        <v>43</v>
      </c>
      <c r="G331" s="18">
        <v>0</v>
      </c>
      <c r="H331" s="18">
        <v>41</v>
      </c>
      <c r="I331" s="18">
        <v>0</v>
      </c>
      <c r="J331" s="18">
        <v>84</v>
      </c>
      <c r="K331" s="18">
        <v>0</v>
      </c>
      <c r="L331" s="18">
        <v>39</v>
      </c>
      <c r="M331" s="7" t="s">
        <v>412</v>
      </c>
    </row>
    <row r="332" spans="1:13" x14ac:dyDescent="0.2">
      <c r="A332" s="8" t="str">
        <f t="shared" si="21"/>
        <v>2025/2末</v>
      </c>
      <c r="B332" s="8" t="str">
        <f t="shared" si="21"/>
        <v>令和7/2末</v>
      </c>
      <c r="C332" s="16">
        <v>330</v>
      </c>
      <c r="D332" s="16">
        <v>527</v>
      </c>
      <c r="E332" s="17" t="s">
        <v>335</v>
      </c>
      <c r="F332" s="16">
        <v>16</v>
      </c>
      <c r="G332" s="16">
        <v>0</v>
      </c>
      <c r="H332" s="16">
        <v>18</v>
      </c>
      <c r="I332" s="16">
        <v>0</v>
      </c>
      <c r="J332" s="16">
        <v>34</v>
      </c>
      <c r="K332" s="16">
        <v>0</v>
      </c>
      <c r="L332" s="16">
        <v>15</v>
      </c>
      <c r="M332" s="9" t="s">
        <v>412</v>
      </c>
    </row>
    <row r="333" spans="1:13" x14ac:dyDescent="0.2">
      <c r="A333" s="10" t="str">
        <f t="shared" si="21"/>
        <v>2025/2末</v>
      </c>
      <c r="B333" s="10" t="str">
        <f t="shared" si="21"/>
        <v>令和7/2末</v>
      </c>
      <c r="C333" s="18">
        <v>331</v>
      </c>
      <c r="D333" s="18">
        <v>528</v>
      </c>
      <c r="E333" s="19" t="s">
        <v>336</v>
      </c>
      <c r="F333" s="18">
        <v>15</v>
      </c>
      <c r="G333" s="18">
        <v>0</v>
      </c>
      <c r="H333" s="18">
        <v>13</v>
      </c>
      <c r="I333" s="18">
        <v>0</v>
      </c>
      <c r="J333" s="18">
        <v>28</v>
      </c>
      <c r="K333" s="18">
        <v>0</v>
      </c>
      <c r="L333" s="18">
        <v>12</v>
      </c>
      <c r="M333" s="7" t="s">
        <v>412</v>
      </c>
    </row>
    <row r="334" spans="1:13" x14ac:dyDescent="0.2">
      <c r="A334" s="8" t="str">
        <f t="shared" si="21"/>
        <v>2025/2末</v>
      </c>
      <c r="B334" s="8" t="str">
        <f t="shared" si="21"/>
        <v>令和7/2末</v>
      </c>
      <c r="C334" s="16">
        <v>332</v>
      </c>
      <c r="D334" s="16">
        <v>529</v>
      </c>
      <c r="E334" s="17" t="s">
        <v>337</v>
      </c>
      <c r="F334" s="16">
        <v>14</v>
      </c>
      <c r="G334" s="16">
        <v>0</v>
      </c>
      <c r="H334" s="16">
        <v>18</v>
      </c>
      <c r="I334" s="16">
        <v>0</v>
      </c>
      <c r="J334" s="16">
        <v>32</v>
      </c>
      <c r="K334" s="16">
        <v>0</v>
      </c>
      <c r="L334" s="16">
        <v>13</v>
      </c>
      <c r="M334" s="9" t="s">
        <v>412</v>
      </c>
    </row>
    <row r="335" spans="1:13" x14ac:dyDescent="0.2">
      <c r="A335" s="10" t="str">
        <f t="shared" si="21"/>
        <v>2025/2末</v>
      </c>
      <c r="B335" s="10" t="str">
        <f t="shared" si="21"/>
        <v>令和7/2末</v>
      </c>
      <c r="C335" s="18">
        <v>333</v>
      </c>
      <c r="D335" s="18">
        <v>530</v>
      </c>
      <c r="E335" s="19" t="s">
        <v>338</v>
      </c>
      <c r="F335" s="18">
        <v>18</v>
      </c>
      <c r="G335" s="18">
        <v>0</v>
      </c>
      <c r="H335" s="18">
        <v>14</v>
      </c>
      <c r="I335" s="18">
        <v>0</v>
      </c>
      <c r="J335" s="18">
        <v>32</v>
      </c>
      <c r="K335" s="18">
        <v>0</v>
      </c>
      <c r="L335" s="18">
        <v>15</v>
      </c>
      <c r="M335" s="7" t="s">
        <v>412</v>
      </c>
    </row>
    <row r="336" spans="1:13" x14ac:dyDescent="0.2">
      <c r="A336" s="8" t="str">
        <f t="shared" si="21"/>
        <v>2025/2末</v>
      </c>
      <c r="B336" s="8" t="str">
        <f t="shared" si="21"/>
        <v>令和7/2末</v>
      </c>
      <c r="C336" s="16">
        <v>334</v>
      </c>
      <c r="D336" s="16">
        <v>531</v>
      </c>
      <c r="E336" s="17" t="s">
        <v>339</v>
      </c>
      <c r="F336" s="16">
        <v>16</v>
      </c>
      <c r="G336" s="16">
        <v>0</v>
      </c>
      <c r="H336" s="16">
        <v>11</v>
      </c>
      <c r="I336" s="16">
        <v>0</v>
      </c>
      <c r="J336" s="16">
        <v>27</v>
      </c>
      <c r="K336" s="16">
        <v>0</v>
      </c>
      <c r="L336" s="16">
        <v>13</v>
      </c>
      <c r="M336" s="9" t="s">
        <v>412</v>
      </c>
    </row>
    <row r="337" spans="1:13" x14ac:dyDescent="0.2">
      <c r="A337" s="10" t="str">
        <f t="shared" si="21"/>
        <v>2025/2末</v>
      </c>
      <c r="B337" s="10" t="str">
        <f t="shared" si="21"/>
        <v>令和7/2末</v>
      </c>
      <c r="C337" s="18">
        <v>335</v>
      </c>
      <c r="D337" s="18">
        <v>532</v>
      </c>
      <c r="E337" s="19" t="s">
        <v>340</v>
      </c>
      <c r="F337" s="18">
        <v>16</v>
      </c>
      <c r="G337" s="18">
        <v>0</v>
      </c>
      <c r="H337" s="18">
        <v>10</v>
      </c>
      <c r="I337" s="18">
        <v>0</v>
      </c>
      <c r="J337" s="18">
        <v>26</v>
      </c>
      <c r="K337" s="18">
        <v>0</v>
      </c>
      <c r="L337" s="18">
        <v>11</v>
      </c>
      <c r="M337" s="7" t="s">
        <v>412</v>
      </c>
    </row>
    <row r="338" spans="1:13" x14ac:dyDescent="0.2">
      <c r="A338" s="8" t="str">
        <f t="shared" si="21"/>
        <v>2025/2末</v>
      </c>
      <c r="B338" s="8" t="str">
        <f t="shared" si="21"/>
        <v>令和7/2末</v>
      </c>
      <c r="C338" s="16">
        <v>336</v>
      </c>
      <c r="D338" s="16">
        <v>533</v>
      </c>
      <c r="E338" s="17" t="s">
        <v>341</v>
      </c>
      <c r="F338" s="16">
        <v>39</v>
      </c>
      <c r="G338" s="16">
        <v>0</v>
      </c>
      <c r="H338" s="16">
        <v>45</v>
      </c>
      <c r="I338" s="16">
        <v>1</v>
      </c>
      <c r="J338" s="16">
        <v>84</v>
      </c>
      <c r="K338" s="16">
        <v>1</v>
      </c>
      <c r="L338" s="16">
        <v>33</v>
      </c>
      <c r="M338" s="9" t="s">
        <v>412</v>
      </c>
    </row>
    <row r="339" spans="1:13" x14ac:dyDescent="0.2">
      <c r="A339" s="10" t="str">
        <f t="shared" si="21"/>
        <v>2025/2末</v>
      </c>
      <c r="B339" s="10" t="str">
        <f t="shared" si="21"/>
        <v>令和7/2末</v>
      </c>
      <c r="C339" s="18">
        <v>337</v>
      </c>
      <c r="D339" s="18">
        <v>534</v>
      </c>
      <c r="E339" s="19" t="s">
        <v>342</v>
      </c>
      <c r="F339" s="18">
        <v>94</v>
      </c>
      <c r="G339" s="18">
        <v>0</v>
      </c>
      <c r="H339" s="18">
        <v>91</v>
      </c>
      <c r="I339" s="18">
        <v>0</v>
      </c>
      <c r="J339" s="18">
        <v>185</v>
      </c>
      <c r="K339" s="18">
        <v>0</v>
      </c>
      <c r="L339" s="18">
        <v>98</v>
      </c>
      <c r="M339" s="7" t="s">
        <v>412</v>
      </c>
    </row>
    <row r="340" spans="1:13" x14ac:dyDescent="0.2">
      <c r="A340" s="8" t="str">
        <f t="shared" si="21"/>
        <v>2025/2末</v>
      </c>
      <c r="B340" s="8" t="str">
        <f t="shared" si="21"/>
        <v>令和7/2末</v>
      </c>
      <c r="C340" s="16">
        <v>338</v>
      </c>
      <c r="D340" s="16">
        <v>535</v>
      </c>
      <c r="E340" s="17" t="s">
        <v>343</v>
      </c>
      <c r="F340" s="16">
        <v>10</v>
      </c>
      <c r="G340" s="16">
        <v>0</v>
      </c>
      <c r="H340" s="16">
        <v>5</v>
      </c>
      <c r="I340" s="16">
        <v>0</v>
      </c>
      <c r="J340" s="16">
        <v>15</v>
      </c>
      <c r="K340" s="16">
        <v>0</v>
      </c>
      <c r="L340" s="16">
        <v>10</v>
      </c>
      <c r="M340" s="9" t="s">
        <v>412</v>
      </c>
    </row>
    <row r="341" spans="1:13" x14ac:dyDescent="0.2">
      <c r="A341" s="10" t="str">
        <f t="shared" ref="A341:B346" si="22">A340</f>
        <v>2025/2末</v>
      </c>
      <c r="B341" s="10" t="str">
        <f t="shared" si="22"/>
        <v>令和7/2末</v>
      </c>
      <c r="C341" s="18">
        <v>339</v>
      </c>
      <c r="D341" s="18">
        <v>536</v>
      </c>
      <c r="E341" s="19" t="s">
        <v>344</v>
      </c>
      <c r="F341" s="18">
        <v>65</v>
      </c>
      <c r="G341" s="18">
        <v>0</v>
      </c>
      <c r="H341" s="18">
        <v>60</v>
      </c>
      <c r="I341" s="18">
        <v>3</v>
      </c>
      <c r="J341" s="18">
        <v>125</v>
      </c>
      <c r="K341" s="18">
        <v>3</v>
      </c>
      <c r="L341" s="18">
        <v>54</v>
      </c>
      <c r="M341" s="7" t="s">
        <v>412</v>
      </c>
    </row>
    <row r="342" spans="1:13" x14ac:dyDescent="0.2">
      <c r="A342" s="8" t="str">
        <f t="shared" si="22"/>
        <v>2025/2末</v>
      </c>
      <c r="B342" s="8" t="str">
        <f t="shared" si="22"/>
        <v>令和7/2末</v>
      </c>
      <c r="C342" s="16">
        <v>340</v>
      </c>
      <c r="D342" s="16">
        <v>537</v>
      </c>
      <c r="E342" s="17" t="s">
        <v>345</v>
      </c>
      <c r="F342" s="16">
        <v>62</v>
      </c>
      <c r="G342" s="16">
        <v>0</v>
      </c>
      <c r="H342" s="16">
        <v>63</v>
      </c>
      <c r="I342" s="16">
        <v>0</v>
      </c>
      <c r="J342" s="16">
        <v>125</v>
      </c>
      <c r="K342" s="16">
        <v>0</v>
      </c>
      <c r="L342" s="16">
        <v>57</v>
      </c>
      <c r="M342" s="9" t="s">
        <v>412</v>
      </c>
    </row>
    <row r="343" spans="1:13" x14ac:dyDescent="0.2">
      <c r="A343" s="10" t="str">
        <f t="shared" si="22"/>
        <v>2025/2末</v>
      </c>
      <c r="B343" s="10" t="str">
        <f t="shared" si="22"/>
        <v>令和7/2末</v>
      </c>
      <c r="C343" s="18">
        <v>341</v>
      </c>
      <c r="D343" s="18">
        <v>538</v>
      </c>
      <c r="E343" s="19" t="s">
        <v>346</v>
      </c>
      <c r="F343" s="18">
        <v>11</v>
      </c>
      <c r="G343" s="18">
        <v>0</v>
      </c>
      <c r="H343" s="18">
        <v>16</v>
      </c>
      <c r="I343" s="18">
        <v>0</v>
      </c>
      <c r="J343" s="18">
        <v>27</v>
      </c>
      <c r="K343" s="18">
        <v>0</v>
      </c>
      <c r="L343" s="18">
        <v>15</v>
      </c>
      <c r="M343" s="7" t="s">
        <v>412</v>
      </c>
    </row>
    <row r="344" spans="1:13" x14ac:dyDescent="0.2">
      <c r="A344" s="8" t="str">
        <f t="shared" si="22"/>
        <v>2025/2末</v>
      </c>
      <c r="B344" s="8" t="str">
        <f t="shared" si="22"/>
        <v>令和7/2末</v>
      </c>
      <c r="C344" s="16">
        <v>342</v>
      </c>
      <c r="D344" s="16">
        <v>539</v>
      </c>
      <c r="E344" s="17" t="s">
        <v>347</v>
      </c>
      <c r="F344" s="16">
        <v>82</v>
      </c>
      <c r="G344" s="16">
        <v>0</v>
      </c>
      <c r="H344" s="16">
        <v>83</v>
      </c>
      <c r="I344" s="16">
        <v>1</v>
      </c>
      <c r="J344" s="16">
        <v>165</v>
      </c>
      <c r="K344" s="16">
        <v>1</v>
      </c>
      <c r="L344" s="16">
        <v>68</v>
      </c>
      <c r="M344" s="9" t="s">
        <v>412</v>
      </c>
    </row>
    <row r="345" spans="1:13" x14ac:dyDescent="0.2">
      <c r="A345" s="10" t="str">
        <f t="shared" si="22"/>
        <v>2025/2末</v>
      </c>
      <c r="B345" s="10" t="str">
        <f t="shared" si="22"/>
        <v>令和7/2末</v>
      </c>
      <c r="C345" s="18">
        <v>343</v>
      </c>
      <c r="D345" s="18">
        <v>540</v>
      </c>
      <c r="E345" s="19" t="s">
        <v>348</v>
      </c>
      <c r="F345" s="18">
        <v>23</v>
      </c>
      <c r="G345" s="18">
        <v>0</v>
      </c>
      <c r="H345" s="18">
        <v>58</v>
      </c>
      <c r="I345" s="18">
        <v>0</v>
      </c>
      <c r="J345" s="18">
        <v>81</v>
      </c>
      <c r="K345" s="18">
        <v>0</v>
      </c>
      <c r="L345" s="18">
        <v>81</v>
      </c>
      <c r="M345" s="7" t="s">
        <v>412</v>
      </c>
    </row>
    <row r="346" spans="1:13" x14ac:dyDescent="0.2">
      <c r="A346" s="11" t="str">
        <f t="shared" si="22"/>
        <v>2025/2末</v>
      </c>
      <c r="B346" s="11" t="str">
        <f t="shared" si="22"/>
        <v>令和7/2末</v>
      </c>
      <c r="C346" s="20">
        <v>344</v>
      </c>
      <c r="D346" s="20">
        <v>541</v>
      </c>
      <c r="E346" s="21" t="s">
        <v>349</v>
      </c>
      <c r="F346" s="20">
        <v>4</v>
      </c>
      <c r="G346" s="20">
        <v>0</v>
      </c>
      <c r="H346" s="20">
        <v>25</v>
      </c>
      <c r="I346" s="20">
        <v>0</v>
      </c>
      <c r="J346" s="20">
        <v>29</v>
      </c>
      <c r="K346" s="20">
        <v>0</v>
      </c>
      <c r="L346" s="20">
        <v>29</v>
      </c>
      <c r="M346" s="5" t="s">
        <v>412</v>
      </c>
    </row>
  </sheetData>
  <sheetProtection algorithmName="SHA-512" hashValue="+8T4CfGAV3Y6TBY5mRgh6dYXJk42hDP9Q5Azj6oRFYS3nDf3N6hmlhxWppSuqXOeHhu2qjFCR43OoPAzzIKTKQ==" saltValue="6Fbhs3N5zSL/90rxuB+fcw==" spinCount="100000" sheet="1" objects="1" scenarios="1" autoFilter="0"/>
  <phoneticPr fontId="3"/>
  <pageMargins left="0.7" right="0.7" top="0.75" bottom="0.75" header="0.3" footer="0.3"/>
  <pageSetup paperSize="9" orientation="portrait" r:id="rId1"/>
  <drawing r:id="rId2"/>
  <tableParts count="1">
    <tablePart r:id="rId3"/>
  </tableParts>
  <extLst>
    <ext xmlns:x15="http://schemas.microsoft.com/office/spreadsheetml/2010/11/main" uri="{3A4CF648-6AED-40f4-86FF-DC5316D8AED3}">
      <x14:slicerList xmlns:x14="http://schemas.microsoft.com/office/spreadsheetml/2009/9/main">
        <x14:slicer r:id="rId4"/>
      </x14:slicerList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7"/>
  </sheetPr>
  <dimension ref="A1:R346"/>
  <sheetViews>
    <sheetView workbookViewId="0"/>
  </sheetViews>
  <sheetFormatPr defaultRowHeight="13.2" x14ac:dyDescent="0.2"/>
  <cols>
    <col min="1" max="1" width="10.33203125" bestFit="1" customWidth="1"/>
    <col min="2" max="2" width="11.44140625" bestFit="1" customWidth="1"/>
    <col min="3" max="3" width="5.21875" customWidth="1"/>
    <col min="4" max="4" width="8.77734375" customWidth="1"/>
    <col min="5" max="5" width="18.44140625" customWidth="1"/>
    <col min="6" max="12" width="10.77734375" customWidth="1"/>
    <col min="13" max="13" width="9.77734375" bestFit="1" customWidth="1"/>
    <col min="14" max="14" width="3.44140625" customWidth="1"/>
    <col min="15" max="16" width="17" customWidth="1"/>
    <col min="17" max="17" width="15.21875" bestFit="1" customWidth="1"/>
    <col min="18" max="18" width="11.33203125" bestFit="1" customWidth="1"/>
  </cols>
  <sheetData>
    <row r="1" spans="1:18" x14ac:dyDescent="0.2">
      <c r="A1" s="13" t="s">
        <v>351</v>
      </c>
      <c r="B1" s="13" t="s">
        <v>352</v>
      </c>
      <c r="C1" s="13" t="s">
        <v>14</v>
      </c>
      <c r="D1" s="110" t="s">
        <v>15</v>
      </c>
      <c r="E1" s="110" t="s">
        <v>16</v>
      </c>
      <c r="F1" s="110" t="s">
        <v>17</v>
      </c>
      <c r="G1" s="110" t="s">
        <v>456</v>
      </c>
      <c r="H1" s="110" t="s">
        <v>18</v>
      </c>
      <c r="I1" s="110" t="s">
        <v>457</v>
      </c>
      <c r="J1" s="110" t="s">
        <v>19</v>
      </c>
      <c r="K1" s="110" t="s">
        <v>458</v>
      </c>
      <c r="L1" s="110" t="s">
        <v>20</v>
      </c>
      <c r="M1" s="111" t="s">
        <v>430</v>
      </c>
      <c r="O1" s="124"/>
    </row>
    <row r="2" spans="1:18" ht="16.2" x14ac:dyDescent="0.2">
      <c r="A2" s="24" t="s">
        <v>527</v>
      </c>
      <c r="B2" s="24" t="s">
        <v>528</v>
      </c>
      <c r="C2" s="25" t="s">
        <v>353</v>
      </c>
      <c r="D2" s="25" t="s">
        <v>353</v>
      </c>
      <c r="E2" s="25" t="s">
        <v>353</v>
      </c>
      <c r="F2" s="26">
        <f t="shared" ref="F2:L2" si="0">SUM(F3:F346)</f>
        <v>37462</v>
      </c>
      <c r="G2" s="26">
        <f t="shared" si="0"/>
        <v>365</v>
      </c>
      <c r="H2" s="26">
        <f t="shared" si="0"/>
        <v>38165</v>
      </c>
      <c r="I2" s="26">
        <f t="shared" si="0"/>
        <v>565</v>
      </c>
      <c r="J2" s="26">
        <f t="shared" si="0"/>
        <v>75627</v>
      </c>
      <c r="K2" s="26">
        <f t="shared" si="0"/>
        <v>930</v>
      </c>
      <c r="L2" s="26">
        <f t="shared" si="0"/>
        <v>34565</v>
      </c>
      <c r="M2" s="108" t="s">
        <v>350</v>
      </c>
    </row>
    <row r="3" spans="1:18" x14ac:dyDescent="0.2">
      <c r="A3" s="6" t="str">
        <f>A2</f>
        <v>2025/3末</v>
      </c>
      <c r="B3" s="6" t="str">
        <f>B2</f>
        <v>令和7/3末</v>
      </c>
      <c r="C3" s="14">
        <v>1</v>
      </c>
      <c r="D3" s="14">
        <v>1</v>
      </c>
      <c r="E3" s="15" t="s">
        <v>518</v>
      </c>
      <c r="F3" s="14">
        <v>29</v>
      </c>
      <c r="G3" s="14">
        <v>0</v>
      </c>
      <c r="H3" s="14">
        <v>39</v>
      </c>
      <c r="I3" s="14">
        <v>1</v>
      </c>
      <c r="J3" s="14">
        <v>68</v>
      </c>
      <c r="K3" s="14">
        <v>1</v>
      </c>
      <c r="L3" s="14">
        <v>47</v>
      </c>
      <c r="M3" s="12" t="s">
        <v>396</v>
      </c>
      <c r="O3" s="125"/>
      <c r="P3" s="125"/>
      <c r="Q3" s="125"/>
      <c r="R3" s="125"/>
    </row>
    <row r="4" spans="1:18" x14ac:dyDescent="0.2">
      <c r="A4" s="8" t="str">
        <f>A3</f>
        <v>2025/3末</v>
      </c>
      <c r="B4" s="8" t="str">
        <f>B3</f>
        <v>令和7/3末</v>
      </c>
      <c r="C4" s="16">
        <v>2</v>
      </c>
      <c r="D4" s="16">
        <v>2</v>
      </c>
      <c r="E4" s="17" t="s">
        <v>43</v>
      </c>
      <c r="F4" s="16">
        <v>123</v>
      </c>
      <c r="G4" s="16">
        <v>0</v>
      </c>
      <c r="H4" s="16">
        <v>173</v>
      </c>
      <c r="I4" s="16">
        <v>9</v>
      </c>
      <c r="J4" s="16">
        <v>296</v>
      </c>
      <c r="K4" s="16">
        <v>9</v>
      </c>
      <c r="L4" s="16">
        <v>182</v>
      </c>
      <c r="M4" s="9" t="s">
        <v>396</v>
      </c>
      <c r="Q4" s="1"/>
    </row>
    <row r="5" spans="1:18" x14ac:dyDescent="0.2">
      <c r="A5" s="10" t="str">
        <f t="shared" ref="A5:B20" si="1">A4</f>
        <v>2025/3末</v>
      </c>
      <c r="B5" s="10" t="str">
        <f t="shared" si="1"/>
        <v>令和7/3末</v>
      </c>
      <c r="C5" s="18">
        <v>3</v>
      </c>
      <c r="D5" s="18">
        <v>3</v>
      </c>
      <c r="E5" s="19" t="s">
        <v>44</v>
      </c>
      <c r="F5" s="18">
        <v>141</v>
      </c>
      <c r="G5" s="18">
        <v>3</v>
      </c>
      <c r="H5" s="18">
        <v>141</v>
      </c>
      <c r="I5" s="18">
        <v>7</v>
      </c>
      <c r="J5" s="18">
        <v>282</v>
      </c>
      <c r="K5" s="18">
        <v>10</v>
      </c>
      <c r="L5" s="18">
        <v>132</v>
      </c>
      <c r="M5" s="7" t="s">
        <v>396</v>
      </c>
    </row>
    <row r="6" spans="1:18" x14ac:dyDescent="0.2">
      <c r="A6" s="8" t="str">
        <f t="shared" si="1"/>
        <v>2025/3末</v>
      </c>
      <c r="B6" s="8" t="str">
        <f t="shared" si="1"/>
        <v>令和7/3末</v>
      </c>
      <c r="C6" s="16">
        <v>4</v>
      </c>
      <c r="D6" s="16">
        <v>4</v>
      </c>
      <c r="E6" s="17" t="s">
        <v>45</v>
      </c>
      <c r="F6" s="16">
        <v>245</v>
      </c>
      <c r="G6" s="16">
        <v>0</v>
      </c>
      <c r="H6" s="16">
        <v>246</v>
      </c>
      <c r="I6" s="16">
        <v>4</v>
      </c>
      <c r="J6" s="16">
        <v>491</v>
      </c>
      <c r="K6" s="16">
        <v>4</v>
      </c>
      <c r="L6" s="16">
        <v>242</v>
      </c>
      <c r="M6" s="9" t="s">
        <v>396</v>
      </c>
    </row>
    <row r="7" spans="1:18" x14ac:dyDescent="0.2">
      <c r="A7" s="10" t="str">
        <f t="shared" si="1"/>
        <v>2025/3末</v>
      </c>
      <c r="B7" s="10" t="str">
        <f t="shared" si="1"/>
        <v>令和7/3末</v>
      </c>
      <c r="C7" s="18">
        <v>5</v>
      </c>
      <c r="D7" s="18">
        <v>5</v>
      </c>
      <c r="E7" s="19" t="s">
        <v>46</v>
      </c>
      <c r="F7" s="18">
        <v>154</v>
      </c>
      <c r="G7" s="18">
        <v>3</v>
      </c>
      <c r="H7" s="18">
        <v>157</v>
      </c>
      <c r="I7" s="18">
        <v>1</v>
      </c>
      <c r="J7" s="18">
        <v>311</v>
      </c>
      <c r="K7" s="18">
        <v>4</v>
      </c>
      <c r="L7" s="18">
        <v>132</v>
      </c>
      <c r="M7" s="7" t="s">
        <v>396</v>
      </c>
    </row>
    <row r="8" spans="1:18" x14ac:dyDescent="0.2">
      <c r="A8" s="8" t="str">
        <f t="shared" si="1"/>
        <v>2025/3末</v>
      </c>
      <c r="B8" s="8" t="str">
        <f t="shared" si="1"/>
        <v>令和7/3末</v>
      </c>
      <c r="C8" s="16">
        <v>6</v>
      </c>
      <c r="D8" s="16">
        <v>6</v>
      </c>
      <c r="E8" s="17" t="s">
        <v>47</v>
      </c>
      <c r="F8" s="16">
        <v>243</v>
      </c>
      <c r="G8" s="16">
        <v>0</v>
      </c>
      <c r="H8" s="16">
        <v>256</v>
      </c>
      <c r="I8" s="16">
        <v>3</v>
      </c>
      <c r="J8" s="16">
        <v>499</v>
      </c>
      <c r="K8" s="16">
        <v>3</v>
      </c>
      <c r="L8" s="16">
        <v>230</v>
      </c>
      <c r="M8" s="9" t="s">
        <v>396</v>
      </c>
    </row>
    <row r="9" spans="1:18" x14ac:dyDescent="0.2">
      <c r="A9" s="10" t="str">
        <f t="shared" si="1"/>
        <v>2025/3末</v>
      </c>
      <c r="B9" s="10" t="str">
        <f t="shared" si="1"/>
        <v>令和7/3末</v>
      </c>
      <c r="C9" s="18">
        <v>7</v>
      </c>
      <c r="D9" s="18">
        <v>7</v>
      </c>
      <c r="E9" s="19" t="s">
        <v>48</v>
      </c>
      <c r="F9" s="18">
        <v>142</v>
      </c>
      <c r="G9" s="18">
        <v>0</v>
      </c>
      <c r="H9" s="18">
        <v>149</v>
      </c>
      <c r="I9" s="18">
        <v>0</v>
      </c>
      <c r="J9" s="18">
        <v>291</v>
      </c>
      <c r="K9" s="18">
        <v>0</v>
      </c>
      <c r="L9" s="18">
        <v>125</v>
      </c>
      <c r="M9" s="7" t="s">
        <v>396</v>
      </c>
    </row>
    <row r="10" spans="1:18" x14ac:dyDescent="0.2">
      <c r="A10" s="8" t="str">
        <f t="shared" si="1"/>
        <v>2025/3末</v>
      </c>
      <c r="B10" s="8" t="str">
        <f t="shared" si="1"/>
        <v>令和7/3末</v>
      </c>
      <c r="C10" s="16">
        <v>8</v>
      </c>
      <c r="D10" s="16">
        <v>8</v>
      </c>
      <c r="E10" s="17" t="s">
        <v>49</v>
      </c>
      <c r="F10" s="16">
        <v>162</v>
      </c>
      <c r="G10" s="16">
        <v>2</v>
      </c>
      <c r="H10" s="16">
        <v>181</v>
      </c>
      <c r="I10" s="16">
        <v>7</v>
      </c>
      <c r="J10" s="16">
        <v>343</v>
      </c>
      <c r="K10" s="16">
        <v>9</v>
      </c>
      <c r="L10" s="16">
        <v>164</v>
      </c>
      <c r="M10" s="9" t="s">
        <v>396</v>
      </c>
    </row>
    <row r="11" spans="1:18" x14ac:dyDescent="0.2">
      <c r="A11" s="10" t="str">
        <f t="shared" si="1"/>
        <v>2025/3末</v>
      </c>
      <c r="B11" s="10" t="str">
        <f t="shared" si="1"/>
        <v>令和7/3末</v>
      </c>
      <c r="C11" s="18">
        <v>9</v>
      </c>
      <c r="D11" s="18">
        <v>10</v>
      </c>
      <c r="E11" s="19" t="s">
        <v>50</v>
      </c>
      <c r="F11" s="18">
        <v>34</v>
      </c>
      <c r="G11" s="18">
        <v>0</v>
      </c>
      <c r="H11" s="18">
        <v>35</v>
      </c>
      <c r="I11" s="18">
        <v>0</v>
      </c>
      <c r="J11" s="18">
        <v>69</v>
      </c>
      <c r="K11" s="18">
        <v>0</v>
      </c>
      <c r="L11" s="18">
        <v>43</v>
      </c>
      <c r="M11" s="7" t="s">
        <v>396</v>
      </c>
    </row>
    <row r="12" spans="1:18" x14ac:dyDescent="0.2">
      <c r="A12" s="8" t="str">
        <f t="shared" si="1"/>
        <v>2025/3末</v>
      </c>
      <c r="B12" s="8" t="str">
        <f t="shared" si="1"/>
        <v>令和7/3末</v>
      </c>
      <c r="C12" s="16">
        <v>10</v>
      </c>
      <c r="D12" s="16">
        <v>11</v>
      </c>
      <c r="E12" s="17" t="s">
        <v>51</v>
      </c>
      <c r="F12" s="16">
        <v>154</v>
      </c>
      <c r="G12" s="16">
        <v>1</v>
      </c>
      <c r="H12" s="16">
        <v>185</v>
      </c>
      <c r="I12" s="16">
        <v>5</v>
      </c>
      <c r="J12" s="16">
        <v>339</v>
      </c>
      <c r="K12" s="16">
        <v>6</v>
      </c>
      <c r="L12" s="16">
        <v>165</v>
      </c>
      <c r="M12" s="9" t="s">
        <v>396</v>
      </c>
    </row>
    <row r="13" spans="1:18" x14ac:dyDescent="0.2">
      <c r="A13" s="10" t="str">
        <f t="shared" si="1"/>
        <v>2025/3末</v>
      </c>
      <c r="B13" s="10" t="str">
        <f t="shared" si="1"/>
        <v>令和7/3末</v>
      </c>
      <c r="C13" s="18">
        <v>11</v>
      </c>
      <c r="D13" s="18">
        <v>12</v>
      </c>
      <c r="E13" s="19" t="s">
        <v>52</v>
      </c>
      <c r="F13" s="18">
        <v>115</v>
      </c>
      <c r="G13" s="18">
        <v>1</v>
      </c>
      <c r="H13" s="18">
        <v>135</v>
      </c>
      <c r="I13" s="18">
        <v>5</v>
      </c>
      <c r="J13" s="18">
        <v>250</v>
      </c>
      <c r="K13" s="18">
        <v>6</v>
      </c>
      <c r="L13" s="18">
        <v>130</v>
      </c>
      <c r="M13" s="7" t="s">
        <v>396</v>
      </c>
    </row>
    <row r="14" spans="1:18" x14ac:dyDescent="0.2">
      <c r="A14" s="8" t="str">
        <f t="shared" si="1"/>
        <v>2025/3末</v>
      </c>
      <c r="B14" s="8" t="str">
        <f t="shared" si="1"/>
        <v>令和7/3末</v>
      </c>
      <c r="C14" s="16">
        <v>12</v>
      </c>
      <c r="D14" s="16">
        <v>13</v>
      </c>
      <c r="E14" s="17" t="s">
        <v>53</v>
      </c>
      <c r="F14" s="16">
        <v>166</v>
      </c>
      <c r="G14" s="16">
        <v>0</v>
      </c>
      <c r="H14" s="16">
        <v>208</v>
      </c>
      <c r="I14" s="16">
        <v>1</v>
      </c>
      <c r="J14" s="16">
        <v>374</v>
      </c>
      <c r="K14" s="16">
        <v>1</v>
      </c>
      <c r="L14" s="16">
        <v>185</v>
      </c>
      <c r="M14" s="9" t="s">
        <v>396</v>
      </c>
    </row>
    <row r="15" spans="1:18" x14ac:dyDescent="0.2">
      <c r="A15" s="10" t="str">
        <f t="shared" si="1"/>
        <v>2025/3末</v>
      </c>
      <c r="B15" s="10" t="str">
        <f t="shared" si="1"/>
        <v>令和7/3末</v>
      </c>
      <c r="C15" s="18">
        <v>13</v>
      </c>
      <c r="D15" s="18">
        <v>14</v>
      </c>
      <c r="E15" s="19" t="s">
        <v>54</v>
      </c>
      <c r="F15" s="18">
        <v>84</v>
      </c>
      <c r="G15" s="18">
        <v>3</v>
      </c>
      <c r="H15" s="18">
        <v>101</v>
      </c>
      <c r="I15" s="18">
        <v>6</v>
      </c>
      <c r="J15" s="18">
        <v>185</v>
      </c>
      <c r="K15" s="18">
        <v>9</v>
      </c>
      <c r="L15" s="18">
        <v>102</v>
      </c>
      <c r="M15" s="7" t="s">
        <v>396</v>
      </c>
    </row>
    <row r="16" spans="1:18" x14ac:dyDescent="0.2">
      <c r="A16" s="8" t="str">
        <f t="shared" si="1"/>
        <v>2025/3末</v>
      </c>
      <c r="B16" s="8" t="str">
        <f t="shared" si="1"/>
        <v>令和7/3末</v>
      </c>
      <c r="C16" s="16">
        <v>14</v>
      </c>
      <c r="D16" s="16">
        <v>15</v>
      </c>
      <c r="E16" s="17" t="s">
        <v>55</v>
      </c>
      <c r="F16" s="16">
        <v>176</v>
      </c>
      <c r="G16" s="16">
        <v>0</v>
      </c>
      <c r="H16" s="16">
        <v>195</v>
      </c>
      <c r="I16" s="16">
        <v>2</v>
      </c>
      <c r="J16" s="16">
        <v>371</v>
      </c>
      <c r="K16" s="16">
        <v>2</v>
      </c>
      <c r="L16" s="16">
        <v>183</v>
      </c>
      <c r="M16" s="9" t="s">
        <v>396</v>
      </c>
    </row>
    <row r="17" spans="1:13" x14ac:dyDescent="0.2">
      <c r="A17" s="10" t="str">
        <f t="shared" si="1"/>
        <v>2025/3末</v>
      </c>
      <c r="B17" s="10" t="str">
        <f t="shared" si="1"/>
        <v>令和7/3末</v>
      </c>
      <c r="C17" s="18">
        <v>15</v>
      </c>
      <c r="D17" s="18">
        <v>16</v>
      </c>
      <c r="E17" s="19" t="s">
        <v>56</v>
      </c>
      <c r="F17" s="18">
        <v>65</v>
      </c>
      <c r="G17" s="18">
        <v>0</v>
      </c>
      <c r="H17" s="18">
        <v>74</v>
      </c>
      <c r="I17" s="18">
        <v>0</v>
      </c>
      <c r="J17" s="18">
        <v>139</v>
      </c>
      <c r="K17" s="18">
        <v>0</v>
      </c>
      <c r="L17" s="18">
        <v>64</v>
      </c>
      <c r="M17" s="7" t="s">
        <v>396</v>
      </c>
    </row>
    <row r="18" spans="1:13" x14ac:dyDescent="0.2">
      <c r="A18" s="8" t="str">
        <f t="shared" si="1"/>
        <v>2025/3末</v>
      </c>
      <c r="B18" s="8" t="str">
        <f t="shared" si="1"/>
        <v>令和7/3末</v>
      </c>
      <c r="C18" s="16">
        <v>16</v>
      </c>
      <c r="D18" s="16">
        <v>17</v>
      </c>
      <c r="E18" s="17" t="s">
        <v>57</v>
      </c>
      <c r="F18" s="16">
        <v>178</v>
      </c>
      <c r="G18" s="16">
        <v>0</v>
      </c>
      <c r="H18" s="16">
        <v>192</v>
      </c>
      <c r="I18" s="16">
        <v>1</v>
      </c>
      <c r="J18" s="16">
        <v>370</v>
      </c>
      <c r="K18" s="16">
        <v>1</v>
      </c>
      <c r="L18" s="16">
        <v>175</v>
      </c>
      <c r="M18" s="9" t="s">
        <v>396</v>
      </c>
    </row>
    <row r="19" spans="1:13" x14ac:dyDescent="0.2">
      <c r="A19" s="10" t="str">
        <f t="shared" si="1"/>
        <v>2025/3末</v>
      </c>
      <c r="B19" s="10" t="str">
        <f t="shared" si="1"/>
        <v>令和7/3末</v>
      </c>
      <c r="C19" s="18">
        <v>17</v>
      </c>
      <c r="D19" s="18">
        <v>18</v>
      </c>
      <c r="E19" s="19" t="s">
        <v>58</v>
      </c>
      <c r="F19" s="18">
        <v>221</v>
      </c>
      <c r="G19" s="18">
        <v>0</v>
      </c>
      <c r="H19" s="18">
        <v>242</v>
      </c>
      <c r="I19" s="18">
        <v>2</v>
      </c>
      <c r="J19" s="18">
        <v>463</v>
      </c>
      <c r="K19" s="18">
        <v>2</v>
      </c>
      <c r="L19" s="18">
        <v>212</v>
      </c>
      <c r="M19" s="7" t="s">
        <v>396</v>
      </c>
    </row>
    <row r="20" spans="1:13" x14ac:dyDescent="0.2">
      <c r="A20" s="8" t="str">
        <f t="shared" si="1"/>
        <v>2025/3末</v>
      </c>
      <c r="B20" s="8" t="str">
        <f t="shared" si="1"/>
        <v>令和7/3末</v>
      </c>
      <c r="C20" s="16">
        <v>18</v>
      </c>
      <c r="D20" s="16">
        <v>19</v>
      </c>
      <c r="E20" s="17" t="s">
        <v>59</v>
      </c>
      <c r="F20" s="16">
        <v>155</v>
      </c>
      <c r="G20" s="16">
        <v>0</v>
      </c>
      <c r="H20" s="16">
        <v>185</v>
      </c>
      <c r="I20" s="16">
        <v>2</v>
      </c>
      <c r="J20" s="16">
        <v>340</v>
      </c>
      <c r="K20" s="16">
        <v>2</v>
      </c>
      <c r="L20" s="16">
        <v>143</v>
      </c>
      <c r="M20" s="9" t="s">
        <v>396</v>
      </c>
    </row>
    <row r="21" spans="1:13" x14ac:dyDescent="0.2">
      <c r="A21" s="10" t="str">
        <f t="shared" ref="A21:B36" si="2">A20</f>
        <v>2025/3末</v>
      </c>
      <c r="B21" s="10" t="str">
        <f t="shared" si="2"/>
        <v>令和7/3末</v>
      </c>
      <c r="C21" s="18">
        <v>19</v>
      </c>
      <c r="D21" s="18">
        <v>103</v>
      </c>
      <c r="E21" s="19" t="s">
        <v>60</v>
      </c>
      <c r="F21" s="18">
        <v>192</v>
      </c>
      <c r="G21" s="18">
        <v>7</v>
      </c>
      <c r="H21" s="18">
        <v>209</v>
      </c>
      <c r="I21" s="18">
        <v>4</v>
      </c>
      <c r="J21" s="18">
        <v>401</v>
      </c>
      <c r="K21" s="18">
        <v>11</v>
      </c>
      <c r="L21" s="18">
        <v>171</v>
      </c>
      <c r="M21" s="7" t="s">
        <v>396</v>
      </c>
    </row>
    <row r="22" spans="1:13" x14ac:dyDescent="0.2">
      <c r="A22" s="8" t="str">
        <f t="shared" si="2"/>
        <v>2025/3末</v>
      </c>
      <c r="B22" s="8" t="str">
        <f t="shared" si="2"/>
        <v>令和7/3末</v>
      </c>
      <c r="C22" s="16">
        <v>20</v>
      </c>
      <c r="D22" s="16">
        <v>104</v>
      </c>
      <c r="E22" s="17" t="s">
        <v>61</v>
      </c>
      <c r="F22" s="16">
        <v>44</v>
      </c>
      <c r="G22" s="16">
        <v>0</v>
      </c>
      <c r="H22" s="16">
        <v>60</v>
      </c>
      <c r="I22" s="16">
        <v>1</v>
      </c>
      <c r="J22" s="16">
        <v>104</v>
      </c>
      <c r="K22" s="16">
        <v>1</v>
      </c>
      <c r="L22" s="16">
        <v>53</v>
      </c>
      <c r="M22" s="9" t="s">
        <v>396</v>
      </c>
    </row>
    <row r="23" spans="1:13" x14ac:dyDescent="0.2">
      <c r="A23" s="10" t="str">
        <f t="shared" si="2"/>
        <v>2025/3末</v>
      </c>
      <c r="B23" s="10" t="str">
        <f t="shared" si="2"/>
        <v>令和7/3末</v>
      </c>
      <c r="C23" s="18">
        <v>21</v>
      </c>
      <c r="D23" s="18">
        <v>105</v>
      </c>
      <c r="E23" s="19" t="s">
        <v>62</v>
      </c>
      <c r="F23" s="18">
        <v>24</v>
      </c>
      <c r="G23" s="18">
        <v>0</v>
      </c>
      <c r="H23" s="18">
        <v>20</v>
      </c>
      <c r="I23" s="18">
        <v>0</v>
      </c>
      <c r="J23" s="18">
        <v>44</v>
      </c>
      <c r="K23" s="18">
        <v>0</v>
      </c>
      <c r="L23" s="18">
        <v>18</v>
      </c>
      <c r="M23" s="7" t="s">
        <v>396</v>
      </c>
    </row>
    <row r="24" spans="1:13" x14ac:dyDescent="0.2">
      <c r="A24" s="8" t="str">
        <f t="shared" si="2"/>
        <v>2025/3末</v>
      </c>
      <c r="B24" s="8" t="str">
        <f t="shared" si="2"/>
        <v>令和7/3末</v>
      </c>
      <c r="C24" s="16">
        <v>22</v>
      </c>
      <c r="D24" s="16">
        <v>20</v>
      </c>
      <c r="E24" s="17" t="s">
        <v>63</v>
      </c>
      <c r="F24" s="16">
        <v>37</v>
      </c>
      <c r="G24" s="16">
        <v>0</v>
      </c>
      <c r="H24" s="16">
        <v>34</v>
      </c>
      <c r="I24" s="16">
        <v>0</v>
      </c>
      <c r="J24" s="16">
        <v>71</v>
      </c>
      <c r="K24" s="16">
        <v>0</v>
      </c>
      <c r="L24" s="16">
        <v>28</v>
      </c>
      <c r="M24" s="9" t="s">
        <v>396</v>
      </c>
    </row>
    <row r="25" spans="1:13" x14ac:dyDescent="0.2">
      <c r="A25" s="10" t="str">
        <f t="shared" si="2"/>
        <v>2025/3末</v>
      </c>
      <c r="B25" s="10" t="str">
        <f t="shared" si="2"/>
        <v>令和7/3末</v>
      </c>
      <c r="C25" s="18">
        <v>23</v>
      </c>
      <c r="D25" s="18">
        <v>21</v>
      </c>
      <c r="E25" s="19" t="s">
        <v>64</v>
      </c>
      <c r="F25" s="18">
        <v>157</v>
      </c>
      <c r="G25" s="18">
        <v>0</v>
      </c>
      <c r="H25" s="18">
        <v>171</v>
      </c>
      <c r="I25" s="18">
        <v>12</v>
      </c>
      <c r="J25" s="18">
        <v>328</v>
      </c>
      <c r="K25" s="18">
        <v>12</v>
      </c>
      <c r="L25" s="18">
        <v>164</v>
      </c>
      <c r="M25" s="7" t="s">
        <v>396</v>
      </c>
    </row>
    <row r="26" spans="1:13" x14ac:dyDescent="0.2">
      <c r="A26" s="8" t="str">
        <f t="shared" si="2"/>
        <v>2025/3末</v>
      </c>
      <c r="B26" s="8" t="str">
        <f t="shared" si="2"/>
        <v>令和7/3末</v>
      </c>
      <c r="C26" s="16">
        <v>24</v>
      </c>
      <c r="D26" s="16">
        <v>22</v>
      </c>
      <c r="E26" s="17" t="s">
        <v>65</v>
      </c>
      <c r="F26" s="16">
        <v>222</v>
      </c>
      <c r="G26" s="16">
        <v>1</v>
      </c>
      <c r="H26" s="16">
        <v>268</v>
      </c>
      <c r="I26" s="16">
        <v>6</v>
      </c>
      <c r="J26" s="16">
        <v>490</v>
      </c>
      <c r="K26" s="16">
        <v>7</v>
      </c>
      <c r="L26" s="16">
        <v>251</v>
      </c>
      <c r="M26" s="9" t="s">
        <v>396</v>
      </c>
    </row>
    <row r="27" spans="1:13" x14ac:dyDescent="0.2">
      <c r="A27" s="10" t="str">
        <f t="shared" si="2"/>
        <v>2025/3末</v>
      </c>
      <c r="B27" s="10" t="str">
        <f t="shared" si="2"/>
        <v>令和7/3末</v>
      </c>
      <c r="C27" s="18">
        <v>25</v>
      </c>
      <c r="D27" s="18">
        <v>23</v>
      </c>
      <c r="E27" s="19" t="s">
        <v>66</v>
      </c>
      <c r="F27" s="18">
        <v>217</v>
      </c>
      <c r="G27" s="18">
        <v>3</v>
      </c>
      <c r="H27" s="18">
        <v>222</v>
      </c>
      <c r="I27" s="18">
        <v>5</v>
      </c>
      <c r="J27" s="18">
        <v>439</v>
      </c>
      <c r="K27" s="18">
        <v>8</v>
      </c>
      <c r="L27" s="18">
        <v>196</v>
      </c>
      <c r="M27" s="7" t="s">
        <v>396</v>
      </c>
    </row>
    <row r="28" spans="1:13" x14ac:dyDescent="0.2">
      <c r="A28" s="8" t="str">
        <f t="shared" si="2"/>
        <v>2025/3末</v>
      </c>
      <c r="B28" s="8" t="str">
        <f t="shared" si="2"/>
        <v>令和7/3末</v>
      </c>
      <c r="C28" s="16">
        <v>26</v>
      </c>
      <c r="D28" s="16">
        <v>24</v>
      </c>
      <c r="E28" s="17" t="s">
        <v>67</v>
      </c>
      <c r="F28" s="16">
        <v>311</v>
      </c>
      <c r="G28" s="16">
        <v>4</v>
      </c>
      <c r="H28" s="16">
        <v>388</v>
      </c>
      <c r="I28" s="16">
        <v>12</v>
      </c>
      <c r="J28" s="16">
        <v>699</v>
      </c>
      <c r="K28" s="16">
        <v>16</v>
      </c>
      <c r="L28" s="16">
        <v>312</v>
      </c>
      <c r="M28" s="9" t="s">
        <v>396</v>
      </c>
    </row>
    <row r="29" spans="1:13" x14ac:dyDescent="0.2">
      <c r="A29" s="10" t="str">
        <f t="shared" si="2"/>
        <v>2025/3末</v>
      </c>
      <c r="B29" s="10" t="str">
        <f t="shared" si="2"/>
        <v>令和7/3末</v>
      </c>
      <c r="C29" s="18">
        <v>27</v>
      </c>
      <c r="D29" s="18">
        <v>25</v>
      </c>
      <c r="E29" s="19" t="s">
        <v>68</v>
      </c>
      <c r="F29" s="18">
        <v>214</v>
      </c>
      <c r="G29" s="18">
        <v>10</v>
      </c>
      <c r="H29" s="18">
        <v>228</v>
      </c>
      <c r="I29" s="18">
        <v>13</v>
      </c>
      <c r="J29" s="18">
        <v>442</v>
      </c>
      <c r="K29" s="18">
        <v>23</v>
      </c>
      <c r="L29" s="18">
        <v>209</v>
      </c>
      <c r="M29" s="7" t="s">
        <v>396</v>
      </c>
    </row>
    <row r="30" spans="1:13" x14ac:dyDescent="0.2">
      <c r="A30" s="8" t="str">
        <f t="shared" si="2"/>
        <v>2025/3末</v>
      </c>
      <c r="B30" s="8" t="str">
        <f t="shared" si="2"/>
        <v>令和7/3末</v>
      </c>
      <c r="C30" s="16">
        <v>28</v>
      </c>
      <c r="D30" s="16">
        <v>26</v>
      </c>
      <c r="E30" s="17" t="s">
        <v>69</v>
      </c>
      <c r="F30" s="16">
        <v>169</v>
      </c>
      <c r="G30" s="16">
        <v>0</v>
      </c>
      <c r="H30" s="16">
        <v>157</v>
      </c>
      <c r="I30" s="16">
        <v>0</v>
      </c>
      <c r="J30" s="16">
        <v>326</v>
      </c>
      <c r="K30" s="16">
        <v>0</v>
      </c>
      <c r="L30" s="16">
        <v>137</v>
      </c>
      <c r="M30" s="9" t="s">
        <v>396</v>
      </c>
    </row>
    <row r="31" spans="1:13" x14ac:dyDescent="0.2">
      <c r="A31" s="10" t="str">
        <f t="shared" si="2"/>
        <v>2025/3末</v>
      </c>
      <c r="B31" s="10" t="str">
        <f t="shared" si="2"/>
        <v>令和7/3末</v>
      </c>
      <c r="C31" s="18">
        <v>29</v>
      </c>
      <c r="D31" s="18">
        <v>28</v>
      </c>
      <c r="E31" s="19" t="s">
        <v>70</v>
      </c>
      <c r="F31" s="18">
        <v>8</v>
      </c>
      <c r="G31" s="18">
        <v>0</v>
      </c>
      <c r="H31" s="18">
        <v>62</v>
      </c>
      <c r="I31" s="18">
        <v>0</v>
      </c>
      <c r="J31" s="18">
        <v>70</v>
      </c>
      <c r="K31" s="18">
        <v>0</v>
      </c>
      <c r="L31" s="18">
        <v>70</v>
      </c>
      <c r="M31" s="7" t="s">
        <v>396</v>
      </c>
    </row>
    <row r="32" spans="1:13" x14ac:dyDescent="0.2">
      <c r="A32" s="8" t="str">
        <f t="shared" si="2"/>
        <v>2025/3末</v>
      </c>
      <c r="B32" s="8" t="str">
        <f t="shared" si="2"/>
        <v>令和7/3末</v>
      </c>
      <c r="C32" s="16">
        <v>30</v>
      </c>
      <c r="D32" s="16">
        <v>29</v>
      </c>
      <c r="E32" s="17" t="s">
        <v>71</v>
      </c>
      <c r="F32" s="16">
        <v>9</v>
      </c>
      <c r="G32" s="16">
        <v>0</v>
      </c>
      <c r="H32" s="16">
        <v>17</v>
      </c>
      <c r="I32" s="16">
        <v>0</v>
      </c>
      <c r="J32" s="16">
        <v>26</v>
      </c>
      <c r="K32" s="16">
        <v>0</v>
      </c>
      <c r="L32" s="16">
        <v>26</v>
      </c>
      <c r="M32" s="9" t="s">
        <v>396</v>
      </c>
    </row>
    <row r="33" spans="1:13" x14ac:dyDescent="0.2">
      <c r="A33" s="10" t="str">
        <f t="shared" si="2"/>
        <v>2025/3末</v>
      </c>
      <c r="B33" s="10" t="str">
        <f t="shared" si="2"/>
        <v>令和7/3末</v>
      </c>
      <c r="C33" s="18">
        <v>31</v>
      </c>
      <c r="D33" s="18">
        <v>30</v>
      </c>
      <c r="E33" s="19" t="s">
        <v>72</v>
      </c>
      <c r="F33" s="18">
        <v>535</v>
      </c>
      <c r="G33" s="18">
        <v>4</v>
      </c>
      <c r="H33" s="18">
        <v>521</v>
      </c>
      <c r="I33" s="18">
        <v>7</v>
      </c>
      <c r="J33" s="18">
        <v>1056</v>
      </c>
      <c r="K33" s="18">
        <v>11</v>
      </c>
      <c r="L33" s="18">
        <v>484</v>
      </c>
      <c r="M33" s="7" t="s">
        <v>396</v>
      </c>
    </row>
    <row r="34" spans="1:13" x14ac:dyDescent="0.2">
      <c r="A34" s="8" t="str">
        <f t="shared" si="2"/>
        <v>2025/3末</v>
      </c>
      <c r="B34" s="8" t="str">
        <f t="shared" si="2"/>
        <v>令和7/3末</v>
      </c>
      <c r="C34" s="16">
        <v>32</v>
      </c>
      <c r="D34" s="16">
        <v>31</v>
      </c>
      <c r="E34" s="17" t="s">
        <v>73</v>
      </c>
      <c r="F34" s="16">
        <v>563</v>
      </c>
      <c r="G34" s="16">
        <v>5</v>
      </c>
      <c r="H34" s="16">
        <v>688</v>
      </c>
      <c r="I34" s="16">
        <v>23</v>
      </c>
      <c r="J34" s="16">
        <v>1251</v>
      </c>
      <c r="K34" s="16">
        <v>28</v>
      </c>
      <c r="L34" s="16">
        <v>679</v>
      </c>
      <c r="M34" s="9" t="s">
        <v>396</v>
      </c>
    </row>
    <row r="35" spans="1:13" x14ac:dyDescent="0.2">
      <c r="A35" s="10" t="str">
        <f t="shared" si="2"/>
        <v>2025/3末</v>
      </c>
      <c r="B35" s="10" t="str">
        <f t="shared" si="2"/>
        <v>令和7/3末</v>
      </c>
      <c r="C35" s="18">
        <v>33</v>
      </c>
      <c r="D35" s="18">
        <v>32</v>
      </c>
      <c r="E35" s="19" t="s">
        <v>74</v>
      </c>
      <c r="F35" s="18">
        <v>17</v>
      </c>
      <c r="G35" s="18">
        <v>0</v>
      </c>
      <c r="H35" s="18">
        <v>14</v>
      </c>
      <c r="I35" s="18">
        <v>0</v>
      </c>
      <c r="J35" s="18">
        <v>31</v>
      </c>
      <c r="K35" s="18">
        <v>0</v>
      </c>
      <c r="L35" s="18">
        <v>9</v>
      </c>
      <c r="M35" s="7" t="s">
        <v>396</v>
      </c>
    </row>
    <row r="36" spans="1:13" x14ac:dyDescent="0.2">
      <c r="A36" s="8" t="str">
        <f t="shared" si="2"/>
        <v>2025/3末</v>
      </c>
      <c r="B36" s="8" t="str">
        <f t="shared" si="2"/>
        <v>令和7/3末</v>
      </c>
      <c r="C36" s="16">
        <v>34</v>
      </c>
      <c r="D36" s="16">
        <v>33</v>
      </c>
      <c r="E36" s="17" t="s">
        <v>75</v>
      </c>
      <c r="F36" s="16">
        <v>317</v>
      </c>
      <c r="G36" s="16">
        <v>5</v>
      </c>
      <c r="H36" s="16">
        <v>300</v>
      </c>
      <c r="I36" s="16">
        <v>4</v>
      </c>
      <c r="J36" s="16">
        <v>617</v>
      </c>
      <c r="K36" s="16">
        <v>9</v>
      </c>
      <c r="L36" s="16">
        <v>243</v>
      </c>
      <c r="M36" s="9" t="s">
        <v>396</v>
      </c>
    </row>
    <row r="37" spans="1:13" x14ac:dyDescent="0.2">
      <c r="A37" s="10" t="str">
        <f t="shared" ref="A37:B52" si="3">A36</f>
        <v>2025/3末</v>
      </c>
      <c r="B37" s="10" t="str">
        <f t="shared" si="3"/>
        <v>令和7/3末</v>
      </c>
      <c r="C37" s="18">
        <v>35</v>
      </c>
      <c r="D37" s="18">
        <v>34</v>
      </c>
      <c r="E37" s="19" t="s">
        <v>76</v>
      </c>
      <c r="F37" s="18">
        <v>451</v>
      </c>
      <c r="G37" s="18">
        <v>3</v>
      </c>
      <c r="H37" s="18">
        <v>414</v>
      </c>
      <c r="I37" s="18">
        <v>3</v>
      </c>
      <c r="J37" s="18">
        <v>865</v>
      </c>
      <c r="K37" s="18">
        <v>6</v>
      </c>
      <c r="L37" s="18">
        <v>412</v>
      </c>
      <c r="M37" s="7" t="s">
        <v>396</v>
      </c>
    </row>
    <row r="38" spans="1:13" x14ac:dyDescent="0.2">
      <c r="A38" s="8" t="str">
        <f t="shared" si="3"/>
        <v>2025/3末</v>
      </c>
      <c r="B38" s="8" t="str">
        <f t="shared" si="3"/>
        <v>令和7/3末</v>
      </c>
      <c r="C38" s="16">
        <v>36</v>
      </c>
      <c r="D38" s="16">
        <v>35</v>
      </c>
      <c r="E38" s="17" t="s">
        <v>77</v>
      </c>
      <c r="F38" s="16">
        <v>558</v>
      </c>
      <c r="G38" s="16">
        <v>6</v>
      </c>
      <c r="H38" s="16">
        <v>504</v>
      </c>
      <c r="I38" s="16">
        <v>4</v>
      </c>
      <c r="J38" s="16">
        <v>1062</v>
      </c>
      <c r="K38" s="16">
        <v>10</v>
      </c>
      <c r="L38" s="16">
        <v>460</v>
      </c>
      <c r="M38" s="9" t="s">
        <v>396</v>
      </c>
    </row>
    <row r="39" spans="1:13" x14ac:dyDescent="0.2">
      <c r="A39" s="10" t="str">
        <f t="shared" si="3"/>
        <v>2025/3末</v>
      </c>
      <c r="B39" s="10" t="str">
        <f t="shared" si="3"/>
        <v>令和7/3末</v>
      </c>
      <c r="C39" s="18">
        <v>37</v>
      </c>
      <c r="D39" s="18">
        <v>36</v>
      </c>
      <c r="E39" s="19" t="s">
        <v>78</v>
      </c>
      <c r="F39" s="18">
        <v>153</v>
      </c>
      <c r="G39" s="18">
        <v>0</v>
      </c>
      <c r="H39" s="18">
        <v>133</v>
      </c>
      <c r="I39" s="18">
        <v>0</v>
      </c>
      <c r="J39" s="18">
        <v>286</v>
      </c>
      <c r="K39" s="18">
        <v>0</v>
      </c>
      <c r="L39" s="18">
        <v>112</v>
      </c>
      <c r="M39" s="7" t="s">
        <v>396</v>
      </c>
    </row>
    <row r="40" spans="1:13" x14ac:dyDescent="0.2">
      <c r="A40" s="8" t="str">
        <f t="shared" si="3"/>
        <v>2025/3末</v>
      </c>
      <c r="B40" s="8" t="str">
        <f t="shared" si="3"/>
        <v>令和7/3末</v>
      </c>
      <c r="C40" s="16">
        <v>38</v>
      </c>
      <c r="D40" s="16">
        <v>37</v>
      </c>
      <c r="E40" s="17" t="s">
        <v>79</v>
      </c>
      <c r="F40" s="16">
        <v>15</v>
      </c>
      <c r="G40" s="16">
        <v>0</v>
      </c>
      <c r="H40" s="16">
        <v>7</v>
      </c>
      <c r="I40" s="16">
        <v>0</v>
      </c>
      <c r="J40" s="16">
        <v>22</v>
      </c>
      <c r="K40" s="16">
        <v>0</v>
      </c>
      <c r="L40" s="16">
        <v>15</v>
      </c>
      <c r="M40" s="9" t="s">
        <v>396</v>
      </c>
    </row>
    <row r="41" spans="1:13" x14ac:dyDescent="0.2">
      <c r="A41" s="10" t="str">
        <f t="shared" si="3"/>
        <v>2025/3末</v>
      </c>
      <c r="B41" s="10" t="str">
        <f t="shared" si="3"/>
        <v>令和7/3末</v>
      </c>
      <c r="C41" s="18">
        <v>39</v>
      </c>
      <c r="D41" s="18">
        <v>38</v>
      </c>
      <c r="E41" s="19" t="s">
        <v>80</v>
      </c>
      <c r="F41" s="18">
        <v>267</v>
      </c>
      <c r="G41" s="18">
        <v>3</v>
      </c>
      <c r="H41" s="18">
        <v>282</v>
      </c>
      <c r="I41" s="18">
        <v>5</v>
      </c>
      <c r="J41" s="18">
        <v>549</v>
      </c>
      <c r="K41" s="18">
        <v>8</v>
      </c>
      <c r="L41" s="18">
        <v>219</v>
      </c>
      <c r="M41" s="7" t="s">
        <v>396</v>
      </c>
    </row>
    <row r="42" spans="1:13" x14ac:dyDescent="0.2">
      <c r="A42" s="8" t="str">
        <f t="shared" si="3"/>
        <v>2025/3末</v>
      </c>
      <c r="B42" s="8" t="str">
        <f t="shared" si="3"/>
        <v>令和7/3末</v>
      </c>
      <c r="C42" s="16">
        <v>40</v>
      </c>
      <c r="D42" s="16">
        <v>39</v>
      </c>
      <c r="E42" s="17" t="s">
        <v>81</v>
      </c>
      <c r="F42" s="16">
        <v>190</v>
      </c>
      <c r="G42" s="16">
        <v>0</v>
      </c>
      <c r="H42" s="16">
        <v>186</v>
      </c>
      <c r="I42" s="16">
        <v>0</v>
      </c>
      <c r="J42" s="16">
        <v>376</v>
      </c>
      <c r="K42" s="16">
        <v>0</v>
      </c>
      <c r="L42" s="16">
        <v>152</v>
      </c>
      <c r="M42" s="9" t="s">
        <v>396</v>
      </c>
    </row>
    <row r="43" spans="1:13" x14ac:dyDescent="0.2">
      <c r="A43" s="10" t="str">
        <f t="shared" si="3"/>
        <v>2025/3末</v>
      </c>
      <c r="B43" s="10" t="str">
        <f t="shared" si="3"/>
        <v>令和7/3末</v>
      </c>
      <c r="C43" s="18">
        <v>41</v>
      </c>
      <c r="D43" s="18">
        <v>40</v>
      </c>
      <c r="E43" s="19" t="s">
        <v>465</v>
      </c>
      <c r="F43" s="18">
        <v>108</v>
      </c>
      <c r="G43" s="18">
        <v>1</v>
      </c>
      <c r="H43" s="18">
        <v>104</v>
      </c>
      <c r="I43" s="18">
        <v>3</v>
      </c>
      <c r="J43" s="18">
        <v>212</v>
      </c>
      <c r="K43" s="18">
        <v>4</v>
      </c>
      <c r="L43" s="18">
        <v>115</v>
      </c>
      <c r="M43" s="7" t="s">
        <v>396</v>
      </c>
    </row>
    <row r="44" spans="1:13" x14ac:dyDescent="0.2">
      <c r="A44" s="8" t="str">
        <f t="shared" si="3"/>
        <v>2025/3末</v>
      </c>
      <c r="B44" s="8" t="str">
        <f t="shared" si="3"/>
        <v>令和7/3末</v>
      </c>
      <c r="C44" s="16">
        <v>42</v>
      </c>
      <c r="D44" s="16">
        <v>41</v>
      </c>
      <c r="E44" s="17" t="s">
        <v>466</v>
      </c>
      <c r="F44" s="16">
        <v>112</v>
      </c>
      <c r="G44" s="16">
        <v>1</v>
      </c>
      <c r="H44" s="16">
        <v>126</v>
      </c>
      <c r="I44" s="16">
        <v>0</v>
      </c>
      <c r="J44" s="16">
        <v>238</v>
      </c>
      <c r="K44" s="16">
        <v>1</v>
      </c>
      <c r="L44" s="16">
        <v>120</v>
      </c>
      <c r="M44" s="9" t="s">
        <v>396</v>
      </c>
    </row>
    <row r="45" spans="1:13" x14ac:dyDescent="0.2">
      <c r="A45" s="10" t="str">
        <f t="shared" si="3"/>
        <v>2025/3末</v>
      </c>
      <c r="B45" s="10" t="str">
        <f t="shared" si="3"/>
        <v>令和7/3末</v>
      </c>
      <c r="C45" s="18">
        <v>43</v>
      </c>
      <c r="D45" s="18">
        <v>42</v>
      </c>
      <c r="E45" s="19" t="s">
        <v>82</v>
      </c>
      <c r="F45" s="18">
        <v>150</v>
      </c>
      <c r="G45" s="18">
        <v>1</v>
      </c>
      <c r="H45" s="18">
        <v>158</v>
      </c>
      <c r="I45" s="18">
        <v>5</v>
      </c>
      <c r="J45" s="18">
        <v>308</v>
      </c>
      <c r="K45" s="18">
        <v>6</v>
      </c>
      <c r="L45" s="18">
        <v>147</v>
      </c>
      <c r="M45" s="7" t="s">
        <v>396</v>
      </c>
    </row>
    <row r="46" spans="1:13" x14ac:dyDescent="0.2">
      <c r="A46" s="8" t="str">
        <f t="shared" si="3"/>
        <v>2025/3末</v>
      </c>
      <c r="B46" s="8" t="str">
        <f t="shared" si="3"/>
        <v>令和7/3末</v>
      </c>
      <c r="C46" s="16">
        <v>44</v>
      </c>
      <c r="D46" s="16">
        <v>43</v>
      </c>
      <c r="E46" s="17" t="s">
        <v>83</v>
      </c>
      <c r="F46" s="16">
        <v>190</v>
      </c>
      <c r="G46" s="16">
        <v>0</v>
      </c>
      <c r="H46" s="16">
        <v>199</v>
      </c>
      <c r="I46" s="16">
        <v>0</v>
      </c>
      <c r="J46" s="16">
        <v>389</v>
      </c>
      <c r="K46" s="16">
        <v>0</v>
      </c>
      <c r="L46" s="16">
        <v>185</v>
      </c>
      <c r="M46" s="9" t="s">
        <v>396</v>
      </c>
    </row>
    <row r="47" spans="1:13" x14ac:dyDescent="0.2">
      <c r="A47" s="10" t="str">
        <f t="shared" si="3"/>
        <v>2025/3末</v>
      </c>
      <c r="B47" s="10" t="str">
        <f t="shared" si="3"/>
        <v>令和7/3末</v>
      </c>
      <c r="C47" s="18">
        <v>45</v>
      </c>
      <c r="D47" s="18">
        <v>44</v>
      </c>
      <c r="E47" s="19" t="s">
        <v>84</v>
      </c>
      <c r="F47" s="18">
        <v>30</v>
      </c>
      <c r="G47" s="18">
        <v>2</v>
      </c>
      <c r="H47" s="18">
        <v>52</v>
      </c>
      <c r="I47" s="18">
        <v>1</v>
      </c>
      <c r="J47" s="18">
        <v>82</v>
      </c>
      <c r="K47" s="18">
        <v>3</v>
      </c>
      <c r="L47" s="18">
        <v>44</v>
      </c>
      <c r="M47" s="7" t="s">
        <v>396</v>
      </c>
    </row>
    <row r="48" spans="1:13" x14ac:dyDescent="0.2">
      <c r="A48" s="8" t="str">
        <f t="shared" si="3"/>
        <v>2025/3末</v>
      </c>
      <c r="B48" s="8" t="str">
        <f t="shared" si="3"/>
        <v>令和7/3末</v>
      </c>
      <c r="C48" s="16">
        <v>46</v>
      </c>
      <c r="D48" s="16">
        <v>45</v>
      </c>
      <c r="E48" s="17" t="s">
        <v>85</v>
      </c>
      <c r="F48" s="16">
        <v>138</v>
      </c>
      <c r="G48" s="16">
        <v>1</v>
      </c>
      <c r="H48" s="16">
        <v>129</v>
      </c>
      <c r="I48" s="16">
        <v>1</v>
      </c>
      <c r="J48" s="16">
        <v>267</v>
      </c>
      <c r="K48" s="16">
        <v>2</v>
      </c>
      <c r="L48" s="16">
        <v>132</v>
      </c>
      <c r="M48" s="9" t="s">
        <v>396</v>
      </c>
    </row>
    <row r="49" spans="1:13" x14ac:dyDescent="0.2">
      <c r="A49" s="10" t="str">
        <f t="shared" si="3"/>
        <v>2025/3末</v>
      </c>
      <c r="B49" s="10" t="str">
        <f t="shared" si="3"/>
        <v>令和7/3末</v>
      </c>
      <c r="C49" s="18">
        <v>47</v>
      </c>
      <c r="D49" s="18">
        <v>46</v>
      </c>
      <c r="E49" s="19" t="s">
        <v>86</v>
      </c>
      <c r="F49" s="18">
        <v>97</v>
      </c>
      <c r="G49" s="18">
        <v>1</v>
      </c>
      <c r="H49" s="18">
        <v>133</v>
      </c>
      <c r="I49" s="18">
        <v>1</v>
      </c>
      <c r="J49" s="18">
        <v>230</v>
      </c>
      <c r="K49" s="18">
        <v>2</v>
      </c>
      <c r="L49" s="18">
        <v>190</v>
      </c>
      <c r="M49" s="7" t="s">
        <v>396</v>
      </c>
    </row>
    <row r="50" spans="1:13" x14ac:dyDescent="0.2">
      <c r="A50" s="8" t="str">
        <f t="shared" si="3"/>
        <v>2025/3末</v>
      </c>
      <c r="B50" s="8" t="str">
        <f t="shared" si="3"/>
        <v>令和7/3末</v>
      </c>
      <c r="C50" s="16">
        <v>48</v>
      </c>
      <c r="D50" s="16">
        <v>47</v>
      </c>
      <c r="E50" s="17" t="s">
        <v>87</v>
      </c>
      <c r="F50" s="16">
        <v>103</v>
      </c>
      <c r="G50" s="16">
        <v>0</v>
      </c>
      <c r="H50" s="16">
        <v>115</v>
      </c>
      <c r="I50" s="16">
        <v>0</v>
      </c>
      <c r="J50" s="16">
        <v>218</v>
      </c>
      <c r="K50" s="16">
        <v>0</v>
      </c>
      <c r="L50" s="16">
        <v>100</v>
      </c>
      <c r="M50" s="9" t="s">
        <v>396</v>
      </c>
    </row>
    <row r="51" spans="1:13" x14ac:dyDescent="0.2">
      <c r="A51" s="10" t="str">
        <f t="shared" si="3"/>
        <v>2025/3末</v>
      </c>
      <c r="B51" s="10" t="str">
        <f t="shared" si="3"/>
        <v>令和7/3末</v>
      </c>
      <c r="C51" s="18">
        <v>49</v>
      </c>
      <c r="D51" s="18">
        <v>48</v>
      </c>
      <c r="E51" s="19" t="s">
        <v>88</v>
      </c>
      <c r="F51" s="18">
        <v>141</v>
      </c>
      <c r="G51" s="18">
        <v>0</v>
      </c>
      <c r="H51" s="18">
        <v>129</v>
      </c>
      <c r="I51" s="18">
        <v>1</v>
      </c>
      <c r="J51" s="18">
        <v>270</v>
      </c>
      <c r="K51" s="18">
        <v>1</v>
      </c>
      <c r="L51" s="18">
        <v>120</v>
      </c>
      <c r="M51" s="7" t="s">
        <v>396</v>
      </c>
    </row>
    <row r="52" spans="1:13" x14ac:dyDescent="0.2">
      <c r="A52" s="8" t="str">
        <f t="shared" si="3"/>
        <v>2025/3末</v>
      </c>
      <c r="B52" s="8" t="str">
        <f t="shared" si="3"/>
        <v>令和7/3末</v>
      </c>
      <c r="C52" s="16">
        <v>50</v>
      </c>
      <c r="D52" s="16">
        <v>49</v>
      </c>
      <c r="E52" s="17" t="s">
        <v>89</v>
      </c>
      <c r="F52" s="16">
        <v>84</v>
      </c>
      <c r="G52" s="16">
        <v>1</v>
      </c>
      <c r="H52" s="16">
        <v>81</v>
      </c>
      <c r="I52" s="16">
        <v>1</v>
      </c>
      <c r="J52" s="16">
        <v>165</v>
      </c>
      <c r="K52" s="16">
        <v>2</v>
      </c>
      <c r="L52" s="16">
        <v>75</v>
      </c>
      <c r="M52" s="9" t="s">
        <v>396</v>
      </c>
    </row>
    <row r="53" spans="1:13" x14ac:dyDescent="0.2">
      <c r="A53" s="10" t="str">
        <f t="shared" ref="A53:B68" si="4">A52</f>
        <v>2025/3末</v>
      </c>
      <c r="B53" s="10" t="str">
        <f t="shared" si="4"/>
        <v>令和7/3末</v>
      </c>
      <c r="C53" s="18">
        <v>51</v>
      </c>
      <c r="D53" s="18">
        <v>50</v>
      </c>
      <c r="E53" s="19" t="s">
        <v>90</v>
      </c>
      <c r="F53" s="18">
        <v>0</v>
      </c>
      <c r="G53" s="18">
        <v>0</v>
      </c>
      <c r="H53" s="18">
        <v>0</v>
      </c>
      <c r="I53" s="18">
        <v>0</v>
      </c>
      <c r="J53" s="18">
        <v>0</v>
      </c>
      <c r="K53" s="18">
        <v>0</v>
      </c>
      <c r="L53" s="18">
        <v>0</v>
      </c>
      <c r="M53" s="7" t="s">
        <v>396</v>
      </c>
    </row>
    <row r="54" spans="1:13" x14ac:dyDescent="0.2">
      <c r="A54" s="8" t="str">
        <f t="shared" si="4"/>
        <v>2025/3末</v>
      </c>
      <c r="B54" s="8" t="str">
        <f t="shared" si="4"/>
        <v>令和7/3末</v>
      </c>
      <c r="C54" s="16">
        <v>52</v>
      </c>
      <c r="D54" s="16">
        <v>51</v>
      </c>
      <c r="E54" s="17" t="s">
        <v>91</v>
      </c>
      <c r="F54" s="16">
        <v>99</v>
      </c>
      <c r="G54" s="16">
        <v>2</v>
      </c>
      <c r="H54" s="16">
        <v>107</v>
      </c>
      <c r="I54" s="16">
        <v>2</v>
      </c>
      <c r="J54" s="16">
        <v>206</v>
      </c>
      <c r="K54" s="16">
        <v>4</v>
      </c>
      <c r="L54" s="16">
        <v>94</v>
      </c>
      <c r="M54" s="9" t="s">
        <v>396</v>
      </c>
    </row>
    <row r="55" spans="1:13" x14ac:dyDescent="0.2">
      <c r="A55" s="10" t="str">
        <f t="shared" si="4"/>
        <v>2025/3末</v>
      </c>
      <c r="B55" s="10" t="str">
        <f t="shared" si="4"/>
        <v>令和7/3末</v>
      </c>
      <c r="C55" s="18">
        <v>53</v>
      </c>
      <c r="D55" s="18">
        <v>52</v>
      </c>
      <c r="E55" s="19" t="s">
        <v>92</v>
      </c>
      <c r="F55" s="18">
        <v>10</v>
      </c>
      <c r="G55" s="18">
        <v>0</v>
      </c>
      <c r="H55" s="18">
        <v>12</v>
      </c>
      <c r="I55" s="18">
        <v>0</v>
      </c>
      <c r="J55" s="18">
        <v>22</v>
      </c>
      <c r="K55" s="18">
        <v>0</v>
      </c>
      <c r="L55" s="18">
        <v>12</v>
      </c>
      <c r="M55" s="7" t="s">
        <v>396</v>
      </c>
    </row>
    <row r="56" spans="1:13" x14ac:dyDescent="0.2">
      <c r="A56" s="8" t="str">
        <f t="shared" si="4"/>
        <v>2025/3末</v>
      </c>
      <c r="B56" s="8" t="str">
        <f t="shared" si="4"/>
        <v>令和7/3末</v>
      </c>
      <c r="C56" s="16">
        <v>54</v>
      </c>
      <c r="D56" s="16">
        <v>53</v>
      </c>
      <c r="E56" s="17" t="s">
        <v>93</v>
      </c>
      <c r="F56" s="16">
        <v>55</v>
      </c>
      <c r="G56" s="16">
        <v>0</v>
      </c>
      <c r="H56" s="16">
        <v>59</v>
      </c>
      <c r="I56" s="16">
        <v>1</v>
      </c>
      <c r="J56" s="16">
        <v>114</v>
      </c>
      <c r="K56" s="16">
        <v>1</v>
      </c>
      <c r="L56" s="16">
        <v>45</v>
      </c>
      <c r="M56" s="9" t="s">
        <v>396</v>
      </c>
    </row>
    <row r="57" spans="1:13" x14ac:dyDescent="0.2">
      <c r="A57" s="10" t="str">
        <f t="shared" si="4"/>
        <v>2025/3末</v>
      </c>
      <c r="B57" s="10" t="str">
        <f t="shared" si="4"/>
        <v>令和7/3末</v>
      </c>
      <c r="C57" s="18">
        <v>55</v>
      </c>
      <c r="D57" s="18">
        <v>54</v>
      </c>
      <c r="E57" s="19" t="s">
        <v>94</v>
      </c>
      <c r="F57" s="18">
        <v>133</v>
      </c>
      <c r="G57" s="18">
        <v>1</v>
      </c>
      <c r="H57" s="18">
        <v>142</v>
      </c>
      <c r="I57" s="18">
        <v>2</v>
      </c>
      <c r="J57" s="18">
        <v>275</v>
      </c>
      <c r="K57" s="18">
        <v>3</v>
      </c>
      <c r="L57" s="18">
        <v>122</v>
      </c>
      <c r="M57" s="7" t="s">
        <v>396</v>
      </c>
    </row>
    <row r="58" spans="1:13" x14ac:dyDescent="0.2">
      <c r="A58" s="8" t="str">
        <f t="shared" si="4"/>
        <v>2025/3末</v>
      </c>
      <c r="B58" s="8" t="str">
        <f t="shared" si="4"/>
        <v>令和7/3末</v>
      </c>
      <c r="C58" s="16">
        <v>56</v>
      </c>
      <c r="D58" s="16">
        <v>55</v>
      </c>
      <c r="E58" s="17" t="s">
        <v>95</v>
      </c>
      <c r="F58" s="16">
        <v>304</v>
      </c>
      <c r="G58" s="16">
        <v>4</v>
      </c>
      <c r="H58" s="16">
        <v>319</v>
      </c>
      <c r="I58" s="16">
        <v>6</v>
      </c>
      <c r="J58" s="16">
        <v>623</v>
      </c>
      <c r="K58" s="16">
        <v>10</v>
      </c>
      <c r="L58" s="16">
        <v>281</v>
      </c>
      <c r="M58" s="9" t="s">
        <v>396</v>
      </c>
    </row>
    <row r="59" spans="1:13" x14ac:dyDescent="0.2">
      <c r="A59" s="10" t="str">
        <f t="shared" si="4"/>
        <v>2025/3末</v>
      </c>
      <c r="B59" s="10" t="str">
        <f t="shared" si="4"/>
        <v>令和7/3末</v>
      </c>
      <c r="C59" s="18">
        <v>57</v>
      </c>
      <c r="D59" s="18">
        <v>56</v>
      </c>
      <c r="E59" s="19" t="s">
        <v>467</v>
      </c>
      <c r="F59" s="18">
        <v>0</v>
      </c>
      <c r="G59" s="18">
        <v>0</v>
      </c>
      <c r="H59" s="18">
        <v>0</v>
      </c>
      <c r="I59" s="18">
        <v>0</v>
      </c>
      <c r="J59" s="18">
        <v>0</v>
      </c>
      <c r="K59" s="18">
        <v>0</v>
      </c>
      <c r="L59" s="18">
        <v>0</v>
      </c>
      <c r="M59" s="7" t="s">
        <v>396</v>
      </c>
    </row>
    <row r="60" spans="1:13" x14ac:dyDescent="0.2">
      <c r="A60" s="8" t="str">
        <f t="shared" si="4"/>
        <v>2025/3末</v>
      </c>
      <c r="B60" s="8" t="str">
        <f t="shared" si="4"/>
        <v>令和7/3末</v>
      </c>
      <c r="C60" s="16">
        <v>58</v>
      </c>
      <c r="D60" s="16">
        <v>57</v>
      </c>
      <c r="E60" s="17" t="s">
        <v>96</v>
      </c>
      <c r="F60" s="16">
        <v>80</v>
      </c>
      <c r="G60" s="16">
        <v>6</v>
      </c>
      <c r="H60" s="16">
        <v>70</v>
      </c>
      <c r="I60" s="16">
        <v>3</v>
      </c>
      <c r="J60" s="16">
        <v>150</v>
      </c>
      <c r="K60" s="16">
        <v>9</v>
      </c>
      <c r="L60" s="16">
        <v>73</v>
      </c>
      <c r="M60" s="9" t="s">
        <v>396</v>
      </c>
    </row>
    <row r="61" spans="1:13" x14ac:dyDescent="0.2">
      <c r="A61" s="10" t="str">
        <f t="shared" si="4"/>
        <v>2025/3末</v>
      </c>
      <c r="B61" s="10" t="str">
        <f t="shared" si="4"/>
        <v>令和7/3末</v>
      </c>
      <c r="C61" s="18">
        <v>59</v>
      </c>
      <c r="D61" s="18">
        <v>58</v>
      </c>
      <c r="E61" s="19" t="s">
        <v>97</v>
      </c>
      <c r="F61" s="18">
        <v>123</v>
      </c>
      <c r="G61" s="18">
        <v>0</v>
      </c>
      <c r="H61" s="18">
        <v>114</v>
      </c>
      <c r="I61" s="18">
        <v>1</v>
      </c>
      <c r="J61" s="18">
        <v>237</v>
      </c>
      <c r="K61" s="18">
        <v>1</v>
      </c>
      <c r="L61" s="18">
        <v>103</v>
      </c>
      <c r="M61" s="7" t="s">
        <v>396</v>
      </c>
    </row>
    <row r="62" spans="1:13" x14ac:dyDescent="0.2">
      <c r="A62" s="8" t="str">
        <f t="shared" si="4"/>
        <v>2025/3末</v>
      </c>
      <c r="B62" s="8" t="str">
        <f t="shared" si="4"/>
        <v>令和7/3末</v>
      </c>
      <c r="C62" s="16">
        <v>60</v>
      </c>
      <c r="D62" s="16">
        <v>59</v>
      </c>
      <c r="E62" s="17" t="s">
        <v>98</v>
      </c>
      <c r="F62" s="16">
        <v>0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  <c r="M62" s="9" t="s">
        <v>396</v>
      </c>
    </row>
    <row r="63" spans="1:13" x14ac:dyDescent="0.2">
      <c r="A63" s="10" t="str">
        <f t="shared" si="4"/>
        <v>2025/3末</v>
      </c>
      <c r="B63" s="10" t="str">
        <f t="shared" si="4"/>
        <v>令和7/3末</v>
      </c>
      <c r="C63" s="18">
        <v>61</v>
      </c>
      <c r="D63" s="18">
        <v>60</v>
      </c>
      <c r="E63" s="19" t="s">
        <v>99</v>
      </c>
      <c r="F63" s="18">
        <v>244</v>
      </c>
      <c r="G63" s="18">
        <v>5</v>
      </c>
      <c r="H63" s="18">
        <v>268</v>
      </c>
      <c r="I63" s="18">
        <v>12</v>
      </c>
      <c r="J63" s="18">
        <v>512</v>
      </c>
      <c r="K63" s="18">
        <v>17</v>
      </c>
      <c r="L63" s="18">
        <v>270</v>
      </c>
      <c r="M63" s="7" t="s">
        <v>396</v>
      </c>
    </row>
    <row r="64" spans="1:13" x14ac:dyDescent="0.2">
      <c r="A64" s="8" t="str">
        <f t="shared" si="4"/>
        <v>2025/3末</v>
      </c>
      <c r="B64" s="8" t="str">
        <f t="shared" si="4"/>
        <v>令和7/3末</v>
      </c>
      <c r="C64" s="16">
        <v>62</v>
      </c>
      <c r="D64" s="16">
        <v>61</v>
      </c>
      <c r="E64" s="17" t="s">
        <v>100</v>
      </c>
      <c r="F64" s="16">
        <v>286</v>
      </c>
      <c r="G64" s="16">
        <v>5</v>
      </c>
      <c r="H64" s="16">
        <v>262</v>
      </c>
      <c r="I64" s="16">
        <v>12</v>
      </c>
      <c r="J64" s="16">
        <v>548</v>
      </c>
      <c r="K64" s="16">
        <v>17</v>
      </c>
      <c r="L64" s="16">
        <v>296</v>
      </c>
      <c r="M64" s="9" t="s">
        <v>396</v>
      </c>
    </row>
    <row r="65" spans="1:13" x14ac:dyDescent="0.2">
      <c r="A65" s="10" t="str">
        <f t="shared" si="4"/>
        <v>2025/3末</v>
      </c>
      <c r="B65" s="10" t="str">
        <f t="shared" si="4"/>
        <v>令和7/3末</v>
      </c>
      <c r="C65" s="18">
        <v>63</v>
      </c>
      <c r="D65" s="18">
        <v>62</v>
      </c>
      <c r="E65" s="19" t="s">
        <v>101</v>
      </c>
      <c r="F65" s="18">
        <v>112</v>
      </c>
      <c r="G65" s="18">
        <v>1</v>
      </c>
      <c r="H65" s="18">
        <v>97</v>
      </c>
      <c r="I65" s="18">
        <v>6</v>
      </c>
      <c r="J65" s="18">
        <v>209</v>
      </c>
      <c r="K65" s="18">
        <v>7</v>
      </c>
      <c r="L65" s="18">
        <v>137</v>
      </c>
      <c r="M65" s="7" t="s">
        <v>396</v>
      </c>
    </row>
    <row r="66" spans="1:13" x14ac:dyDescent="0.2">
      <c r="A66" s="8" t="str">
        <f t="shared" si="4"/>
        <v>2025/3末</v>
      </c>
      <c r="B66" s="8" t="str">
        <f t="shared" si="4"/>
        <v>令和7/3末</v>
      </c>
      <c r="C66" s="16">
        <v>64</v>
      </c>
      <c r="D66" s="16">
        <v>63</v>
      </c>
      <c r="E66" s="17" t="s">
        <v>102</v>
      </c>
      <c r="F66" s="16">
        <v>332</v>
      </c>
      <c r="G66" s="16">
        <v>8</v>
      </c>
      <c r="H66" s="16">
        <v>319</v>
      </c>
      <c r="I66" s="16">
        <v>5</v>
      </c>
      <c r="J66" s="16">
        <v>651</v>
      </c>
      <c r="K66" s="16">
        <v>13</v>
      </c>
      <c r="L66" s="16">
        <v>310</v>
      </c>
      <c r="M66" s="9" t="s">
        <v>396</v>
      </c>
    </row>
    <row r="67" spans="1:13" x14ac:dyDescent="0.2">
      <c r="A67" s="10" t="str">
        <f t="shared" si="4"/>
        <v>2025/3末</v>
      </c>
      <c r="B67" s="10" t="str">
        <f t="shared" si="4"/>
        <v>令和7/3末</v>
      </c>
      <c r="C67" s="18">
        <v>65</v>
      </c>
      <c r="D67" s="18">
        <v>64</v>
      </c>
      <c r="E67" s="19" t="s">
        <v>103</v>
      </c>
      <c r="F67" s="18">
        <v>319</v>
      </c>
      <c r="G67" s="18">
        <v>19</v>
      </c>
      <c r="H67" s="18">
        <v>330</v>
      </c>
      <c r="I67" s="18">
        <v>16</v>
      </c>
      <c r="J67" s="18">
        <v>649</v>
      </c>
      <c r="K67" s="18">
        <v>35</v>
      </c>
      <c r="L67" s="18">
        <v>302</v>
      </c>
      <c r="M67" s="7" t="s">
        <v>396</v>
      </c>
    </row>
    <row r="68" spans="1:13" x14ac:dyDescent="0.2">
      <c r="A68" s="8" t="str">
        <f t="shared" si="4"/>
        <v>2025/3末</v>
      </c>
      <c r="B68" s="8" t="str">
        <f t="shared" si="4"/>
        <v>令和7/3末</v>
      </c>
      <c r="C68" s="16">
        <v>66</v>
      </c>
      <c r="D68" s="16">
        <v>65</v>
      </c>
      <c r="E68" s="17" t="s">
        <v>104</v>
      </c>
      <c r="F68" s="16">
        <v>6</v>
      </c>
      <c r="G68" s="16">
        <v>0</v>
      </c>
      <c r="H68" s="16">
        <v>7</v>
      </c>
      <c r="I68" s="16">
        <v>0</v>
      </c>
      <c r="J68" s="16">
        <v>13</v>
      </c>
      <c r="K68" s="16">
        <v>0</v>
      </c>
      <c r="L68" s="16">
        <v>9</v>
      </c>
      <c r="M68" s="9" t="s">
        <v>396</v>
      </c>
    </row>
    <row r="69" spans="1:13" x14ac:dyDescent="0.2">
      <c r="A69" s="10" t="str">
        <f t="shared" ref="A69:B84" si="5">A68</f>
        <v>2025/3末</v>
      </c>
      <c r="B69" s="10" t="str">
        <f t="shared" si="5"/>
        <v>令和7/3末</v>
      </c>
      <c r="C69" s="18">
        <v>67</v>
      </c>
      <c r="D69" s="18">
        <v>66</v>
      </c>
      <c r="E69" s="19" t="s">
        <v>105</v>
      </c>
      <c r="F69" s="18">
        <v>94</v>
      </c>
      <c r="G69" s="18">
        <v>0</v>
      </c>
      <c r="H69" s="18">
        <v>101</v>
      </c>
      <c r="I69" s="18">
        <v>0</v>
      </c>
      <c r="J69" s="18">
        <v>195</v>
      </c>
      <c r="K69" s="18">
        <v>0</v>
      </c>
      <c r="L69" s="18">
        <v>93</v>
      </c>
      <c r="M69" s="7" t="s">
        <v>396</v>
      </c>
    </row>
    <row r="70" spans="1:13" x14ac:dyDescent="0.2">
      <c r="A70" s="8" t="str">
        <f t="shared" si="5"/>
        <v>2025/3末</v>
      </c>
      <c r="B70" s="8" t="str">
        <f t="shared" si="5"/>
        <v>令和7/3末</v>
      </c>
      <c r="C70" s="16">
        <v>68</v>
      </c>
      <c r="D70" s="16">
        <v>67</v>
      </c>
      <c r="E70" s="17" t="s">
        <v>106</v>
      </c>
      <c r="F70" s="16">
        <v>228</v>
      </c>
      <c r="G70" s="16">
        <v>3</v>
      </c>
      <c r="H70" s="16">
        <v>264</v>
      </c>
      <c r="I70" s="16">
        <v>9</v>
      </c>
      <c r="J70" s="16">
        <v>492</v>
      </c>
      <c r="K70" s="16">
        <v>12</v>
      </c>
      <c r="L70" s="16">
        <v>202</v>
      </c>
      <c r="M70" s="9" t="s">
        <v>396</v>
      </c>
    </row>
    <row r="71" spans="1:13" x14ac:dyDescent="0.2">
      <c r="A71" s="10" t="str">
        <f t="shared" si="5"/>
        <v>2025/3末</v>
      </c>
      <c r="B71" s="10" t="str">
        <f t="shared" si="5"/>
        <v>令和7/3末</v>
      </c>
      <c r="C71" s="18">
        <v>69</v>
      </c>
      <c r="D71" s="18">
        <v>68</v>
      </c>
      <c r="E71" s="19" t="s">
        <v>107</v>
      </c>
      <c r="F71" s="18">
        <v>337</v>
      </c>
      <c r="G71" s="18">
        <v>0</v>
      </c>
      <c r="H71" s="18">
        <v>354</v>
      </c>
      <c r="I71" s="18">
        <v>4</v>
      </c>
      <c r="J71" s="18">
        <v>691</v>
      </c>
      <c r="K71" s="18">
        <v>4</v>
      </c>
      <c r="L71" s="18">
        <v>345</v>
      </c>
      <c r="M71" s="7" t="s">
        <v>396</v>
      </c>
    </row>
    <row r="72" spans="1:13" x14ac:dyDescent="0.2">
      <c r="A72" s="8" t="str">
        <f t="shared" si="5"/>
        <v>2025/3末</v>
      </c>
      <c r="B72" s="8" t="str">
        <f t="shared" si="5"/>
        <v>令和7/3末</v>
      </c>
      <c r="C72" s="16">
        <v>70</v>
      </c>
      <c r="D72" s="16">
        <v>69</v>
      </c>
      <c r="E72" s="17" t="s">
        <v>108</v>
      </c>
      <c r="F72" s="16">
        <v>379</v>
      </c>
      <c r="G72" s="16">
        <v>5</v>
      </c>
      <c r="H72" s="16">
        <v>296</v>
      </c>
      <c r="I72" s="16">
        <v>2</v>
      </c>
      <c r="J72" s="16">
        <v>675</v>
      </c>
      <c r="K72" s="16">
        <v>7</v>
      </c>
      <c r="L72" s="16">
        <v>347</v>
      </c>
      <c r="M72" s="9" t="s">
        <v>396</v>
      </c>
    </row>
    <row r="73" spans="1:13" x14ac:dyDescent="0.2">
      <c r="A73" s="10" t="str">
        <f t="shared" si="5"/>
        <v>2025/3末</v>
      </c>
      <c r="B73" s="10" t="str">
        <f t="shared" si="5"/>
        <v>令和7/3末</v>
      </c>
      <c r="C73" s="18">
        <v>71</v>
      </c>
      <c r="D73" s="18">
        <v>70</v>
      </c>
      <c r="E73" s="19" t="s">
        <v>109</v>
      </c>
      <c r="F73" s="18">
        <v>175</v>
      </c>
      <c r="G73" s="18">
        <v>0</v>
      </c>
      <c r="H73" s="18">
        <v>165</v>
      </c>
      <c r="I73" s="18">
        <v>1</v>
      </c>
      <c r="J73" s="18">
        <v>340</v>
      </c>
      <c r="K73" s="18">
        <v>1</v>
      </c>
      <c r="L73" s="18">
        <v>148</v>
      </c>
      <c r="M73" s="7" t="s">
        <v>396</v>
      </c>
    </row>
    <row r="74" spans="1:13" x14ac:dyDescent="0.2">
      <c r="A74" s="8" t="str">
        <f t="shared" si="5"/>
        <v>2025/3末</v>
      </c>
      <c r="B74" s="8" t="str">
        <f t="shared" si="5"/>
        <v>令和7/3末</v>
      </c>
      <c r="C74" s="16">
        <v>72</v>
      </c>
      <c r="D74" s="16">
        <v>71</v>
      </c>
      <c r="E74" s="17" t="s">
        <v>110</v>
      </c>
      <c r="F74" s="16">
        <v>198</v>
      </c>
      <c r="G74" s="16">
        <v>2</v>
      </c>
      <c r="H74" s="16">
        <v>163</v>
      </c>
      <c r="I74" s="16">
        <v>9</v>
      </c>
      <c r="J74" s="16">
        <v>361</v>
      </c>
      <c r="K74" s="16">
        <v>11</v>
      </c>
      <c r="L74" s="16">
        <v>187</v>
      </c>
      <c r="M74" s="9" t="s">
        <v>396</v>
      </c>
    </row>
    <row r="75" spans="1:13" x14ac:dyDescent="0.2">
      <c r="A75" s="10" t="str">
        <f t="shared" si="5"/>
        <v>2025/3末</v>
      </c>
      <c r="B75" s="10" t="str">
        <f t="shared" si="5"/>
        <v>令和7/3末</v>
      </c>
      <c r="C75" s="18">
        <v>73</v>
      </c>
      <c r="D75" s="18">
        <v>72</v>
      </c>
      <c r="E75" s="19" t="s">
        <v>111</v>
      </c>
      <c r="F75" s="18">
        <v>222</v>
      </c>
      <c r="G75" s="18">
        <v>2</v>
      </c>
      <c r="H75" s="18">
        <v>290</v>
      </c>
      <c r="I75" s="18">
        <v>8</v>
      </c>
      <c r="J75" s="18">
        <v>512</v>
      </c>
      <c r="K75" s="18">
        <v>10</v>
      </c>
      <c r="L75" s="18">
        <v>259</v>
      </c>
      <c r="M75" s="7" t="s">
        <v>396</v>
      </c>
    </row>
    <row r="76" spans="1:13" x14ac:dyDescent="0.2">
      <c r="A76" s="8" t="str">
        <f t="shared" si="5"/>
        <v>2025/3末</v>
      </c>
      <c r="B76" s="8" t="str">
        <f t="shared" si="5"/>
        <v>令和7/3末</v>
      </c>
      <c r="C76" s="16">
        <v>74</v>
      </c>
      <c r="D76" s="16">
        <v>73</v>
      </c>
      <c r="E76" s="17" t="s">
        <v>112</v>
      </c>
      <c r="F76" s="16">
        <v>428</v>
      </c>
      <c r="G76" s="16">
        <v>1</v>
      </c>
      <c r="H76" s="16">
        <v>317</v>
      </c>
      <c r="I76" s="16">
        <v>2</v>
      </c>
      <c r="J76" s="16">
        <v>745</v>
      </c>
      <c r="K76" s="16">
        <v>3</v>
      </c>
      <c r="L76" s="16">
        <v>442</v>
      </c>
      <c r="M76" s="9" t="s">
        <v>396</v>
      </c>
    </row>
    <row r="77" spans="1:13" x14ac:dyDescent="0.2">
      <c r="A77" s="10" t="str">
        <f t="shared" si="5"/>
        <v>2025/3末</v>
      </c>
      <c r="B77" s="10" t="str">
        <f t="shared" si="5"/>
        <v>令和7/3末</v>
      </c>
      <c r="C77" s="18">
        <v>75</v>
      </c>
      <c r="D77" s="18">
        <v>74</v>
      </c>
      <c r="E77" s="19" t="s">
        <v>113</v>
      </c>
      <c r="F77" s="18">
        <v>423</v>
      </c>
      <c r="G77" s="18">
        <v>1</v>
      </c>
      <c r="H77" s="18">
        <v>421</v>
      </c>
      <c r="I77" s="18">
        <v>6</v>
      </c>
      <c r="J77" s="18">
        <v>844</v>
      </c>
      <c r="K77" s="18">
        <v>7</v>
      </c>
      <c r="L77" s="18">
        <v>384</v>
      </c>
      <c r="M77" s="7" t="s">
        <v>396</v>
      </c>
    </row>
    <row r="78" spans="1:13" x14ac:dyDescent="0.2">
      <c r="A78" s="8" t="str">
        <f t="shared" si="5"/>
        <v>2025/3末</v>
      </c>
      <c r="B78" s="8" t="str">
        <f t="shared" si="5"/>
        <v>令和7/3末</v>
      </c>
      <c r="C78" s="16">
        <v>76</v>
      </c>
      <c r="D78" s="16">
        <v>75</v>
      </c>
      <c r="E78" s="17" t="s">
        <v>114</v>
      </c>
      <c r="F78" s="16">
        <v>219</v>
      </c>
      <c r="G78" s="16">
        <v>4</v>
      </c>
      <c r="H78" s="16">
        <v>230</v>
      </c>
      <c r="I78" s="16">
        <v>5</v>
      </c>
      <c r="J78" s="16">
        <v>449</v>
      </c>
      <c r="K78" s="16">
        <v>9</v>
      </c>
      <c r="L78" s="16">
        <v>195</v>
      </c>
      <c r="M78" s="9" t="s">
        <v>396</v>
      </c>
    </row>
    <row r="79" spans="1:13" x14ac:dyDescent="0.2">
      <c r="A79" s="10" t="str">
        <f t="shared" si="5"/>
        <v>2025/3末</v>
      </c>
      <c r="B79" s="10" t="str">
        <f t="shared" si="5"/>
        <v>令和7/3末</v>
      </c>
      <c r="C79" s="18">
        <v>77</v>
      </c>
      <c r="D79" s="18">
        <v>76</v>
      </c>
      <c r="E79" s="19" t="s">
        <v>115</v>
      </c>
      <c r="F79" s="18">
        <v>14</v>
      </c>
      <c r="G79" s="18">
        <v>0</v>
      </c>
      <c r="H79" s="18">
        <v>10</v>
      </c>
      <c r="I79" s="18">
        <v>0</v>
      </c>
      <c r="J79" s="18">
        <v>24</v>
      </c>
      <c r="K79" s="18">
        <v>0</v>
      </c>
      <c r="L79" s="18">
        <v>10</v>
      </c>
      <c r="M79" s="7" t="s">
        <v>396</v>
      </c>
    </row>
    <row r="80" spans="1:13" x14ac:dyDescent="0.2">
      <c r="A80" s="8" t="str">
        <f t="shared" si="5"/>
        <v>2025/3末</v>
      </c>
      <c r="B80" s="8" t="str">
        <f t="shared" si="5"/>
        <v>令和7/3末</v>
      </c>
      <c r="C80" s="16">
        <v>78</v>
      </c>
      <c r="D80" s="16">
        <v>77</v>
      </c>
      <c r="E80" s="17" t="s">
        <v>116</v>
      </c>
      <c r="F80" s="16">
        <v>2</v>
      </c>
      <c r="G80" s="16">
        <v>0</v>
      </c>
      <c r="H80" s="16">
        <v>2</v>
      </c>
      <c r="I80" s="16">
        <v>0</v>
      </c>
      <c r="J80" s="16">
        <v>4</v>
      </c>
      <c r="K80" s="16">
        <v>0</v>
      </c>
      <c r="L80" s="16">
        <v>2</v>
      </c>
      <c r="M80" s="9" t="s">
        <v>396</v>
      </c>
    </row>
    <row r="81" spans="1:13" x14ac:dyDescent="0.2">
      <c r="A81" s="10" t="str">
        <f t="shared" si="5"/>
        <v>2025/3末</v>
      </c>
      <c r="B81" s="10" t="str">
        <f t="shared" si="5"/>
        <v>令和7/3末</v>
      </c>
      <c r="C81" s="18">
        <v>79</v>
      </c>
      <c r="D81" s="18">
        <v>78</v>
      </c>
      <c r="E81" s="19" t="s">
        <v>117</v>
      </c>
      <c r="F81" s="18">
        <v>3</v>
      </c>
      <c r="G81" s="18">
        <v>0</v>
      </c>
      <c r="H81" s="18">
        <v>5</v>
      </c>
      <c r="I81" s="18">
        <v>0</v>
      </c>
      <c r="J81" s="18">
        <v>8</v>
      </c>
      <c r="K81" s="18">
        <v>0</v>
      </c>
      <c r="L81" s="18">
        <v>4</v>
      </c>
      <c r="M81" s="7" t="s">
        <v>396</v>
      </c>
    </row>
    <row r="82" spans="1:13" x14ac:dyDescent="0.2">
      <c r="A82" s="8" t="str">
        <f t="shared" si="5"/>
        <v>2025/3末</v>
      </c>
      <c r="B82" s="8" t="str">
        <f t="shared" si="5"/>
        <v>令和7/3末</v>
      </c>
      <c r="C82" s="16">
        <v>80</v>
      </c>
      <c r="D82" s="16">
        <v>79</v>
      </c>
      <c r="E82" s="17" t="s">
        <v>118</v>
      </c>
      <c r="F82" s="16">
        <v>20</v>
      </c>
      <c r="G82" s="16">
        <v>0</v>
      </c>
      <c r="H82" s="16">
        <v>20</v>
      </c>
      <c r="I82" s="16">
        <v>0</v>
      </c>
      <c r="J82" s="16">
        <v>40</v>
      </c>
      <c r="K82" s="16">
        <v>0</v>
      </c>
      <c r="L82" s="16">
        <v>18</v>
      </c>
      <c r="M82" s="9" t="s">
        <v>396</v>
      </c>
    </row>
    <row r="83" spans="1:13" x14ac:dyDescent="0.2">
      <c r="A83" s="10" t="str">
        <f t="shared" si="5"/>
        <v>2025/3末</v>
      </c>
      <c r="B83" s="10" t="str">
        <f t="shared" si="5"/>
        <v>令和7/3末</v>
      </c>
      <c r="C83" s="18">
        <v>81</v>
      </c>
      <c r="D83" s="18">
        <v>80</v>
      </c>
      <c r="E83" s="19" t="s">
        <v>119</v>
      </c>
      <c r="F83" s="18">
        <v>337</v>
      </c>
      <c r="G83" s="18">
        <v>1</v>
      </c>
      <c r="H83" s="18">
        <v>278</v>
      </c>
      <c r="I83" s="18">
        <v>6</v>
      </c>
      <c r="J83" s="18">
        <v>615</v>
      </c>
      <c r="K83" s="18">
        <v>7</v>
      </c>
      <c r="L83" s="18">
        <v>310</v>
      </c>
      <c r="M83" s="7" t="s">
        <v>396</v>
      </c>
    </row>
    <row r="84" spans="1:13" x14ac:dyDescent="0.2">
      <c r="A84" s="8" t="str">
        <f t="shared" si="5"/>
        <v>2025/3末</v>
      </c>
      <c r="B84" s="8" t="str">
        <f t="shared" si="5"/>
        <v>令和7/3末</v>
      </c>
      <c r="C84" s="16">
        <v>82</v>
      </c>
      <c r="D84" s="16">
        <v>81</v>
      </c>
      <c r="E84" s="17" t="s">
        <v>120</v>
      </c>
      <c r="F84" s="16">
        <v>424</v>
      </c>
      <c r="G84" s="16">
        <v>1</v>
      </c>
      <c r="H84" s="16">
        <v>405</v>
      </c>
      <c r="I84" s="16">
        <v>9</v>
      </c>
      <c r="J84" s="16">
        <v>829</v>
      </c>
      <c r="K84" s="16">
        <v>10</v>
      </c>
      <c r="L84" s="16">
        <v>378</v>
      </c>
      <c r="M84" s="9" t="s">
        <v>396</v>
      </c>
    </row>
    <row r="85" spans="1:13" x14ac:dyDescent="0.2">
      <c r="A85" s="10" t="str">
        <f t="shared" ref="A85:B100" si="6">A84</f>
        <v>2025/3末</v>
      </c>
      <c r="B85" s="10" t="str">
        <f t="shared" si="6"/>
        <v>令和7/3末</v>
      </c>
      <c r="C85" s="18">
        <v>83</v>
      </c>
      <c r="D85" s="18">
        <v>82</v>
      </c>
      <c r="E85" s="19" t="s">
        <v>121</v>
      </c>
      <c r="F85" s="18">
        <v>189</v>
      </c>
      <c r="G85" s="18">
        <v>0</v>
      </c>
      <c r="H85" s="18">
        <v>155</v>
      </c>
      <c r="I85" s="18">
        <v>0</v>
      </c>
      <c r="J85" s="18">
        <v>344</v>
      </c>
      <c r="K85" s="18">
        <v>0</v>
      </c>
      <c r="L85" s="18">
        <v>181</v>
      </c>
      <c r="M85" s="7" t="s">
        <v>396</v>
      </c>
    </row>
    <row r="86" spans="1:13" x14ac:dyDescent="0.2">
      <c r="A86" s="8" t="str">
        <f t="shared" si="6"/>
        <v>2025/3末</v>
      </c>
      <c r="B86" s="8" t="str">
        <f t="shared" si="6"/>
        <v>令和7/3末</v>
      </c>
      <c r="C86" s="16">
        <v>84</v>
      </c>
      <c r="D86" s="16">
        <v>83</v>
      </c>
      <c r="E86" s="17" t="s">
        <v>122</v>
      </c>
      <c r="F86" s="16">
        <v>205</v>
      </c>
      <c r="G86" s="16">
        <v>1</v>
      </c>
      <c r="H86" s="16">
        <v>197</v>
      </c>
      <c r="I86" s="16">
        <v>3</v>
      </c>
      <c r="J86" s="16">
        <v>402</v>
      </c>
      <c r="K86" s="16">
        <v>4</v>
      </c>
      <c r="L86" s="16">
        <v>205</v>
      </c>
      <c r="M86" s="9" t="s">
        <v>396</v>
      </c>
    </row>
    <row r="87" spans="1:13" x14ac:dyDescent="0.2">
      <c r="A87" s="10" t="str">
        <f t="shared" si="6"/>
        <v>2025/3末</v>
      </c>
      <c r="B87" s="10" t="str">
        <f t="shared" si="6"/>
        <v>令和7/3末</v>
      </c>
      <c r="C87" s="18">
        <v>85</v>
      </c>
      <c r="D87" s="18">
        <v>84</v>
      </c>
      <c r="E87" s="19" t="s">
        <v>123</v>
      </c>
      <c r="F87" s="18">
        <v>119</v>
      </c>
      <c r="G87" s="18">
        <v>0</v>
      </c>
      <c r="H87" s="18">
        <v>111</v>
      </c>
      <c r="I87" s="18">
        <v>1</v>
      </c>
      <c r="J87" s="18">
        <v>230</v>
      </c>
      <c r="K87" s="18">
        <v>1</v>
      </c>
      <c r="L87" s="18">
        <v>112</v>
      </c>
      <c r="M87" s="7" t="s">
        <v>396</v>
      </c>
    </row>
    <row r="88" spans="1:13" x14ac:dyDescent="0.2">
      <c r="A88" s="8" t="str">
        <f t="shared" si="6"/>
        <v>2025/3末</v>
      </c>
      <c r="B88" s="8" t="str">
        <f t="shared" si="6"/>
        <v>令和7/3末</v>
      </c>
      <c r="C88" s="16">
        <v>86</v>
      </c>
      <c r="D88" s="16">
        <v>85</v>
      </c>
      <c r="E88" s="17" t="s">
        <v>124</v>
      </c>
      <c r="F88" s="16">
        <v>154</v>
      </c>
      <c r="G88" s="16">
        <v>3</v>
      </c>
      <c r="H88" s="16">
        <v>146</v>
      </c>
      <c r="I88" s="16">
        <v>1</v>
      </c>
      <c r="J88" s="16">
        <v>300</v>
      </c>
      <c r="K88" s="16">
        <v>4</v>
      </c>
      <c r="L88" s="16">
        <v>147</v>
      </c>
      <c r="M88" s="9" t="s">
        <v>396</v>
      </c>
    </row>
    <row r="89" spans="1:13" x14ac:dyDescent="0.2">
      <c r="A89" s="10" t="str">
        <f t="shared" si="6"/>
        <v>2025/3末</v>
      </c>
      <c r="B89" s="10" t="str">
        <f t="shared" si="6"/>
        <v>令和7/3末</v>
      </c>
      <c r="C89" s="18">
        <v>87</v>
      </c>
      <c r="D89" s="18">
        <v>86</v>
      </c>
      <c r="E89" s="19" t="s">
        <v>125</v>
      </c>
      <c r="F89" s="18">
        <v>261</v>
      </c>
      <c r="G89" s="18">
        <v>1</v>
      </c>
      <c r="H89" s="18">
        <v>255</v>
      </c>
      <c r="I89" s="18">
        <v>3</v>
      </c>
      <c r="J89" s="18">
        <v>516</v>
      </c>
      <c r="K89" s="18">
        <v>4</v>
      </c>
      <c r="L89" s="18">
        <v>241</v>
      </c>
      <c r="M89" s="7" t="s">
        <v>396</v>
      </c>
    </row>
    <row r="90" spans="1:13" x14ac:dyDescent="0.2">
      <c r="A90" s="8" t="str">
        <f t="shared" si="6"/>
        <v>2025/3末</v>
      </c>
      <c r="B90" s="8" t="str">
        <f t="shared" si="6"/>
        <v>令和7/3末</v>
      </c>
      <c r="C90" s="16">
        <v>88</v>
      </c>
      <c r="D90" s="16">
        <v>87</v>
      </c>
      <c r="E90" s="17" t="s">
        <v>126</v>
      </c>
      <c r="F90" s="16">
        <v>255</v>
      </c>
      <c r="G90" s="16">
        <v>1</v>
      </c>
      <c r="H90" s="16">
        <v>262</v>
      </c>
      <c r="I90" s="16">
        <v>3</v>
      </c>
      <c r="J90" s="16">
        <v>517</v>
      </c>
      <c r="K90" s="16">
        <v>4</v>
      </c>
      <c r="L90" s="16">
        <v>253</v>
      </c>
      <c r="M90" s="9" t="s">
        <v>396</v>
      </c>
    </row>
    <row r="91" spans="1:13" x14ac:dyDescent="0.2">
      <c r="A91" s="10" t="str">
        <f t="shared" si="6"/>
        <v>2025/3末</v>
      </c>
      <c r="B91" s="10" t="str">
        <f t="shared" si="6"/>
        <v>令和7/3末</v>
      </c>
      <c r="C91" s="18">
        <v>89</v>
      </c>
      <c r="D91" s="18">
        <v>88</v>
      </c>
      <c r="E91" s="19" t="s">
        <v>127</v>
      </c>
      <c r="F91" s="18">
        <v>208</v>
      </c>
      <c r="G91" s="18">
        <v>8</v>
      </c>
      <c r="H91" s="18">
        <v>216</v>
      </c>
      <c r="I91" s="18">
        <v>5</v>
      </c>
      <c r="J91" s="18">
        <v>424</v>
      </c>
      <c r="K91" s="18">
        <v>13</v>
      </c>
      <c r="L91" s="18">
        <v>185</v>
      </c>
      <c r="M91" s="7" t="s">
        <v>396</v>
      </c>
    </row>
    <row r="92" spans="1:13" x14ac:dyDescent="0.2">
      <c r="A92" s="8" t="str">
        <f t="shared" si="6"/>
        <v>2025/3末</v>
      </c>
      <c r="B92" s="8" t="str">
        <f t="shared" si="6"/>
        <v>令和7/3末</v>
      </c>
      <c r="C92" s="16">
        <v>90</v>
      </c>
      <c r="D92" s="16">
        <v>89</v>
      </c>
      <c r="E92" s="17" t="s">
        <v>128</v>
      </c>
      <c r="F92" s="16">
        <v>146</v>
      </c>
      <c r="G92" s="16">
        <v>7</v>
      </c>
      <c r="H92" s="16">
        <v>133</v>
      </c>
      <c r="I92" s="16">
        <v>3</v>
      </c>
      <c r="J92" s="16">
        <v>279</v>
      </c>
      <c r="K92" s="16">
        <v>10</v>
      </c>
      <c r="L92" s="16">
        <v>126</v>
      </c>
      <c r="M92" s="9" t="s">
        <v>396</v>
      </c>
    </row>
    <row r="93" spans="1:13" x14ac:dyDescent="0.2">
      <c r="A93" s="10" t="str">
        <f t="shared" si="6"/>
        <v>2025/3末</v>
      </c>
      <c r="B93" s="10" t="str">
        <f t="shared" si="6"/>
        <v>令和7/3末</v>
      </c>
      <c r="C93" s="18">
        <v>91</v>
      </c>
      <c r="D93" s="18">
        <v>90</v>
      </c>
      <c r="E93" s="19" t="s">
        <v>129</v>
      </c>
      <c r="F93" s="18">
        <v>358</v>
      </c>
      <c r="G93" s="18">
        <v>10</v>
      </c>
      <c r="H93" s="18">
        <v>354</v>
      </c>
      <c r="I93" s="18">
        <v>6</v>
      </c>
      <c r="J93" s="18">
        <v>712</v>
      </c>
      <c r="K93" s="18">
        <v>16</v>
      </c>
      <c r="L93" s="18">
        <v>330</v>
      </c>
      <c r="M93" s="7" t="s">
        <v>396</v>
      </c>
    </row>
    <row r="94" spans="1:13" x14ac:dyDescent="0.2">
      <c r="A94" s="8" t="str">
        <f t="shared" si="6"/>
        <v>2025/3末</v>
      </c>
      <c r="B94" s="8" t="str">
        <f t="shared" si="6"/>
        <v>令和7/3末</v>
      </c>
      <c r="C94" s="16">
        <v>92</v>
      </c>
      <c r="D94" s="16">
        <v>91</v>
      </c>
      <c r="E94" s="17" t="s">
        <v>130</v>
      </c>
      <c r="F94" s="16">
        <v>215</v>
      </c>
      <c r="G94" s="16">
        <v>4</v>
      </c>
      <c r="H94" s="16">
        <v>235</v>
      </c>
      <c r="I94" s="16">
        <v>1</v>
      </c>
      <c r="J94" s="16">
        <v>450</v>
      </c>
      <c r="K94" s="16">
        <v>5</v>
      </c>
      <c r="L94" s="16">
        <v>208</v>
      </c>
      <c r="M94" s="9" t="s">
        <v>396</v>
      </c>
    </row>
    <row r="95" spans="1:13" x14ac:dyDescent="0.2">
      <c r="A95" s="10" t="str">
        <f t="shared" si="6"/>
        <v>2025/3末</v>
      </c>
      <c r="B95" s="10" t="str">
        <f t="shared" si="6"/>
        <v>令和7/3末</v>
      </c>
      <c r="C95" s="18">
        <v>93</v>
      </c>
      <c r="D95" s="18">
        <v>92</v>
      </c>
      <c r="E95" s="19" t="s">
        <v>131</v>
      </c>
      <c r="F95" s="18">
        <v>154</v>
      </c>
      <c r="G95" s="18">
        <v>1</v>
      </c>
      <c r="H95" s="18">
        <v>164</v>
      </c>
      <c r="I95" s="18">
        <v>9</v>
      </c>
      <c r="J95" s="18">
        <v>318</v>
      </c>
      <c r="K95" s="18">
        <v>10</v>
      </c>
      <c r="L95" s="18">
        <v>160</v>
      </c>
      <c r="M95" s="7" t="s">
        <v>396</v>
      </c>
    </row>
    <row r="96" spans="1:13" x14ac:dyDescent="0.2">
      <c r="A96" s="8" t="str">
        <f t="shared" si="6"/>
        <v>2025/3末</v>
      </c>
      <c r="B96" s="8" t="str">
        <f t="shared" si="6"/>
        <v>令和7/3末</v>
      </c>
      <c r="C96" s="16">
        <v>94</v>
      </c>
      <c r="D96" s="16">
        <v>93</v>
      </c>
      <c r="E96" s="17" t="s">
        <v>132</v>
      </c>
      <c r="F96" s="16">
        <v>225</v>
      </c>
      <c r="G96" s="16">
        <v>2</v>
      </c>
      <c r="H96" s="16">
        <v>211</v>
      </c>
      <c r="I96" s="16">
        <v>7</v>
      </c>
      <c r="J96" s="16">
        <v>436</v>
      </c>
      <c r="K96" s="16">
        <v>9</v>
      </c>
      <c r="L96" s="16">
        <v>200</v>
      </c>
      <c r="M96" s="9" t="s">
        <v>396</v>
      </c>
    </row>
    <row r="97" spans="1:13" x14ac:dyDescent="0.2">
      <c r="A97" s="10" t="str">
        <f t="shared" si="6"/>
        <v>2025/3末</v>
      </c>
      <c r="B97" s="10" t="str">
        <f t="shared" si="6"/>
        <v>令和7/3末</v>
      </c>
      <c r="C97" s="18">
        <v>95</v>
      </c>
      <c r="D97" s="18">
        <v>95</v>
      </c>
      <c r="E97" s="19" t="s">
        <v>133</v>
      </c>
      <c r="F97" s="18">
        <v>151</v>
      </c>
      <c r="G97" s="18">
        <v>1</v>
      </c>
      <c r="H97" s="18">
        <v>182</v>
      </c>
      <c r="I97" s="18">
        <v>0</v>
      </c>
      <c r="J97" s="18">
        <v>333</v>
      </c>
      <c r="K97" s="18">
        <v>1</v>
      </c>
      <c r="L97" s="18">
        <v>149</v>
      </c>
      <c r="M97" s="7" t="s">
        <v>396</v>
      </c>
    </row>
    <row r="98" spans="1:13" x14ac:dyDescent="0.2">
      <c r="A98" s="8" t="str">
        <f t="shared" si="6"/>
        <v>2025/3末</v>
      </c>
      <c r="B98" s="8" t="str">
        <f t="shared" si="6"/>
        <v>令和7/3末</v>
      </c>
      <c r="C98" s="16">
        <v>96</v>
      </c>
      <c r="D98" s="16">
        <v>96</v>
      </c>
      <c r="E98" s="17" t="s">
        <v>134</v>
      </c>
      <c r="F98" s="16">
        <v>130</v>
      </c>
      <c r="G98" s="16">
        <v>2</v>
      </c>
      <c r="H98" s="16">
        <v>125</v>
      </c>
      <c r="I98" s="16">
        <v>3</v>
      </c>
      <c r="J98" s="16">
        <v>255</v>
      </c>
      <c r="K98" s="16">
        <v>5</v>
      </c>
      <c r="L98" s="16">
        <v>139</v>
      </c>
      <c r="M98" s="9" t="s">
        <v>396</v>
      </c>
    </row>
    <row r="99" spans="1:13" x14ac:dyDescent="0.2">
      <c r="A99" s="10" t="str">
        <f t="shared" si="6"/>
        <v>2025/3末</v>
      </c>
      <c r="B99" s="10" t="str">
        <f t="shared" si="6"/>
        <v>令和7/3末</v>
      </c>
      <c r="C99" s="18">
        <v>97</v>
      </c>
      <c r="D99" s="18">
        <v>97</v>
      </c>
      <c r="E99" s="19" t="s">
        <v>135</v>
      </c>
      <c r="F99" s="18">
        <v>104</v>
      </c>
      <c r="G99" s="18">
        <v>1</v>
      </c>
      <c r="H99" s="18">
        <v>106</v>
      </c>
      <c r="I99" s="18">
        <v>1</v>
      </c>
      <c r="J99" s="18">
        <v>210</v>
      </c>
      <c r="K99" s="18">
        <v>2</v>
      </c>
      <c r="L99" s="18">
        <v>95</v>
      </c>
      <c r="M99" s="7" t="s">
        <v>396</v>
      </c>
    </row>
    <row r="100" spans="1:13" x14ac:dyDescent="0.2">
      <c r="A100" s="8" t="str">
        <f t="shared" si="6"/>
        <v>2025/3末</v>
      </c>
      <c r="B100" s="8" t="str">
        <f t="shared" si="6"/>
        <v>令和7/3末</v>
      </c>
      <c r="C100" s="16">
        <v>98</v>
      </c>
      <c r="D100" s="16">
        <v>98</v>
      </c>
      <c r="E100" s="17" t="s">
        <v>136</v>
      </c>
      <c r="F100" s="16">
        <v>136</v>
      </c>
      <c r="G100" s="16">
        <v>6</v>
      </c>
      <c r="H100" s="16">
        <v>159</v>
      </c>
      <c r="I100" s="16">
        <v>22</v>
      </c>
      <c r="J100" s="16">
        <v>295</v>
      </c>
      <c r="K100" s="16">
        <v>28</v>
      </c>
      <c r="L100" s="16">
        <v>150</v>
      </c>
      <c r="M100" s="9" t="s">
        <v>396</v>
      </c>
    </row>
    <row r="101" spans="1:13" x14ac:dyDescent="0.2">
      <c r="A101" s="10" t="str">
        <f t="shared" ref="A101:B116" si="7">A100</f>
        <v>2025/3末</v>
      </c>
      <c r="B101" s="10" t="str">
        <f t="shared" si="7"/>
        <v>令和7/3末</v>
      </c>
      <c r="C101" s="18">
        <v>99</v>
      </c>
      <c r="D101" s="18">
        <v>99</v>
      </c>
      <c r="E101" s="19" t="s">
        <v>137</v>
      </c>
      <c r="F101" s="18">
        <v>154</v>
      </c>
      <c r="G101" s="18">
        <v>0</v>
      </c>
      <c r="H101" s="18">
        <v>153</v>
      </c>
      <c r="I101" s="18">
        <v>0</v>
      </c>
      <c r="J101" s="18">
        <v>307</v>
      </c>
      <c r="K101" s="18">
        <v>0</v>
      </c>
      <c r="L101" s="18">
        <v>127</v>
      </c>
      <c r="M101" s="7" t="s">
        <v>396</v>
      </c>
    </row>
    <row r="102" spans="1:13" x14ac:dyDescent="0.2">
      <c r="A102" s="8" t="str">
        <f t="shared" si="7"/>
        <v>2025/3末</v>
      </c>
      <c r="B102" s="8" t="str">
        <f t="shared" si="7"/>
        <v>令和7/3末</v>
      </c>
      <c r="C102" s="16">
        <v>100</v>
      </c>
      <c r="D102" s="16">
        <v>106</v>
      </c>
      <c r="E102" s="17" t="s">
        <v>138</v>
      </c>
      <c r="F102" s="16">
        <v>139</v>
      </c>
      <c r="G102" s="16">
        <v>1</v>
      </c>
      <c r="H102" s="16">
        <v>160</v>
      </c>
      <c r="I102" s="16">
        <v>0</v>
      </c>
      <c r="J102" s="16">
        <v>299</v>
      </c>
      <c r="K102" s="16">
        <v>1</v>
      </c>
      <c r="L102" s="16">
        <v>109</v>
      </c>
      <c r="M102" s="9" t="s">
        <v>396</v>
      </c>
    </row>
    <row r="103" spans="1:13" x14ac:dyDescent="0.2">
      <c r="A103" s="10" t="str">
        <f t="shared" si="7"/>
        <v>2025/3末</v>
      </c>
      <c r="B103" s="10" t="str">
        <f t="shared" si="7"/>
        <v>令和7/3末</v>
      </c>
      <c r="C103" s="18">
        <v>101</v>
      </c>
      <c r="D103" s="18">
        <v>107</v>
      </c>
      <c r="E103" s="19" t="s">
        <v>139</v>
      </c>
      <c r="F103" s="18">
        <v>201</v>
      </c>
      <c r="G103" s="18">
        <v>0</v>
      </c>
      <c r="H103" s="18">
        <v>208</v>
      </c>
      <c r="I103" s="18">
        <v>0</v>
      </c>
      <c r="J103" s="18">
        <v>409</v>
      </c>
      <c r="K103" s="18">
        <v>0</v>
      </c>
      <c r="L103" s="18">
        <v>152</v>
      </c>
      <c r="M103" s="7" t="s">
        <v>396</v>
      </c>
    </row>
    <row r="104" spans="1:13" x14ac:dyDescent="0.2">
      <c r="A104" s="8" t="str">
        <f t="shared" si="7"/>
        <v>2025/3末</v>
      </c>
      <c r="B104" s="8" t="str">
        <f t="shared" si="7"/>
        <v>令和7/3末</v>
      </c>
      <c r="C104" s="16">
        <v>102</v>
      </c>
      <c r="D104" s="16">
        <v>108</v>
      </c>
      <c r="E104" s="17" t="s">
        <v>140</v>
      </c>
      <c r="F104" s="16">
        <v>204</v>
      </c>
      <c r="G104" s="16">
        <v>0</v>
      </c>
      <c r="H104" s="16">
        <v>204</v>
      </c>
      <c r="I104" s="16">
        <v>0</v>
      </c>
      <c r="J104" s="16">
        <v>408</v>
      </c>
      <c r="K104" s="16">
        <v>0</v>
      </c>
      <c r="L104" s="16">
        <v>138</v>
      </c>
      <c r="M104" s="9" t="s">
        <v>396</v>
      </c>
    </row>
    <row r="105" spans="1:13" x14ac:dyDescent="0.2">
      <c r="A105" s="10" t="str">
        <f t="shared" si="7"/>
        <v>2025/3末</v>
      </c>
      <c r="B105" s="10" t="str">
        <f t="shared" si="7"/>
        <v>令和7/3末</v>
      </c>
      <c r="C105" s="18">
        <v>103</v>
      </c>
      <c r="D105" s="18">
        <v>109</v>
      </c>
      <c r="E105" s="19" t="s">
        <v>141</v>
      </c>
      <c r="F105" s="18">
        <v>294</v>
      </c>
      <c r="G105" s="18">
        <v>2</v>
      </c>
      <c r="H105" s="18">
        <v>269</v>
      </c>
      <c r="I105" s="18">
        <v>1</v>
      </c>
      <c r="J105" s="18">
        <v>563</v>
      </c>
      <c r="K105" s="18">
        <v>3</v>
      </c>
      <c r="L105" s="18">
        <v>171</v>
      </c>
      <c r="M105" s="7" t="s">
        <v>396</v>
      </c>
    </row>
    <row r="106" spans="1:13" x14ac:dyDescent="0.2">
      <c r="A106" s="8" t="str">
        <f t="shared" si="7"/>
        <v>2025/3末</v>
      </c>
      <c r="B106" s="8" t="str">
        <f t="shared" si="7"/>
        <v>令和7/3末</v>
      </c>
      <c r="C106" s="16">
        <v>104</v>
      </c>
      <c r="D106" s="16">
        <v>149</v>
      </c>
      <c r="E106" s="17" t="s">
        <v>142</v>
      </c>
      <c r="F106" s="16">
        <v>17</v>
      </c>
      <c r="G106" s="16">
        <v>0</v>
      </c>
      <c r="H106" s="16">
        <v>61</v>
      </c>
      <c r="I106" s="16">
        <v>0</v>
      </c>
      <c r="J106" s="16">
        <v>78</v>
      </c>
      <c r="K106" s="16">
        <v>0</v>
      </c>
      <c r="L106" s="16">
        <v>78</v>
      </c>
      <c r="M106" s="9" t="s">
        <v>396</v>
      </c>
    </row>
    <row r="107" spans="1:13" x14ac:dyDescent="0.2">
      <c r="A107" s="10" t="str">
        <f t="shared" si="7"/>
        <v>2025/3末</v>
      </c>
      <c r="B107" s="10" t="str">
        <f t="shared" si="7"/>
        <v>令和7/3末</v>
      </c>
      <c r="C107" s="18">
        <v>105</v>
      </c>
      <c r="D107" s="18">
        <v>156</v>
      </c>
      <c r="E107" s="19" t="s">
        <v>143</v>
      </c>
      <c r="F107" s="18">
        <v>18</v>
      </c>
      <c r="G107" s="18">
        <v>0</v>
      </c>
      <c r="H107" s="18">
        <v>72</v>
      </c>
      <c r="I107" s="18">
        <v>0</v>
      </c>
      <c r="J107" s="18">
        <v>90</v>
      </c>
      <c r="K107" s="18">
        <v>0</v>
      </c>
      <c r="L107" s="18">
        <v>90</v>
      </c>
      <c r="M107" s="7" t="s">
        <v>396</v>
      </c>
    </row>
    <row r="108" spans="1:13" x14ac:dyDescent="0.2">
      <c r="A108" s="8" t="str">
        <f t="shared" si="7"/>
        <v>2025/3末</v>
      </c>
      <c r="B108" s="8" t="str">
        <f t="shared" si="7"/>
        <v>令和7/3末</v>
      </c>
      <c r="C108" s="16">
        <v>106</v>
      </c>
      <c r="D108" s="16">
        <v>120</v>
      </c>
      <c r="E108" s="17" t="s">
        <v>144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9" t="s">
        <v>397</v>
      </c>
    </row>
    <row r="109" spans="1:13" x14ac:dyDescent="0.2">
      <c r="A109" s="10" t="str">
        <f t="shared" si="7"/>
        <v>2025/3末</v>
      </c>
      <c r="B109" s="10" t="str">
        <f t="shared" si="7"/>
        <v>令和7/3末</v>
      </c>
      <c r="C109" s="18">
        <v>107</v>
      </c>
      <c r="D109" s="18">
        <v>140</v>
      </c>
      <c r="E109" s="19" t="s">
        <v>145</v>
      </c>
      <c r="F109" s="18">
        <v>374</v>
      </c>
      <c r="G109" s="18">
        <v>8</v>
      </c>
      <c r="H109" s="18">
        <v>398</v>
      </c>
      <c r="I109" s="18">
        <v>8</v>
      </c>
      <c r="J109" s="18">
        <v>772</v>
      </c>
      <c r="K109" s="18">
        <v>16</v>
      </c>
      <c r="L109" s="18">
        <v>357</v>
      </c>
      <c r="M109" s="7" t="s">
        <v>397</v>
      </c>
    </row>
    <row r="110" spans="1:13" x14ac:dyDescent="0.2">
      <c r="A110" s="8" t="str">
        <f t="shared" si="7"/>
        <v>2025/3末</v>
      </c>
      <c r="B110" s="8" t="str">
        <f t="shared" si="7"/>
        <v>令和7/3末</v>
      </c>
      <c r="C110" s="16">
        <v>108</v>
      </c>
      <c r="D110" s="16">
        <v>141</v>
      </c>
      <c r="E110" s="17" t="s">
        <v>146</v>
      </c>
      <c r="F110" s="16">
        <v>473</v>
      </c>
      <c r="G110" s="16">
        <v>1</v>
      </c>
      <c r="H110" s="16">
        <v>454</v>
      </c>
      <c r="I110" s="16">
        <v>7</v>
      </c>
      <c r="J110" s="16">
        <v>927</v>
      </c>
      <c r="K110" s="16">
        <v>8</v>
      </c>
      <c r="L110" s="16">
        <v>405</v>
      </c>
      <c r="M110" s="9" t="s">
        <v>397</v>
      </c>
    </row>
    <row r="111" spans="1:13" x14ac:dyDescent="0.2">
      <c r="A111" s="10" t="str">
        <f t="shared" si="7"/>
        <v>2025/3末</v>
      </c>
      <c r="B111" s="10" t="str">
        <f t="shared" si="7"/>
        <v>令和7/3末</v>
      </c>
      <c r="C111" s="18">
        <v>109</v>
      </c>
      <c r="D111" s="18">
        <v>142</v>
      </c>
      <c r="E111" s="19" t="s">
        <v>147</v>
      </c>
      <c r="F111" s="18">
        <v>327</v>
      </c>
      <c r="G111" s="18">
        <v>1</v>
      </c>
      <c r="H111" s="18">
        <v>362</v>
      </c>
      <c r="I111" s="18">
        <v>4</v>
      </c>
      <c r="J111" s="18">
        <v>689</v>
      </c>
      <c r="K111" s="18">
        <v>5</v>
      </c>
      <c r="L111" s="18">
        <v>364</v>
      </c>
      <c r="M111" s="7" t="s">
        <v>397</v>
      </c>
    </row>
    <row r="112" spans="1:13" x14ac:dyDescent="0.2">
      <c r="A112" s="8" t="str">
        <f t="shared" si="7"/>
        <v>2025/3末</v>
      </c>
      <c r="B112" s="8" t="str">
        <f t="shared" si="7"/>
        <v>令和7/3末</v>
      </c>
      <c r="C112" s="16">
        <v>110</v>
      </c>
      <c r="D112" s="16">
        <v>143</v>
      </c>
      <c r="E112" s="17" t="s">
        <v>148</v>
      </c>
      <c r="F112" s="16">
        <v>411</v>
      </c>
      <c r="G112" s="16">
        <v>8</v>
      </c>
      <c r="H112" s="16">
        <v>390</v>
      </c>
      <c r="I112" s="16">
        <v>13</v>
      </c>
      <c r="J112" s="16">
        <v>801</v>
      </c>
      <c r="K112" s="16">
        <v>21</v>
      </c>
      <c r="L112" s="16">
        <v>379</v>
      </c>
      <c r="M112" s="9" t="s">
        <v>397</v>
      </c>
    </row>
    <row r="113" spans="1:13" x14ac:dyDescent="0.2">
      <c r="A113" s="10" t="str">
        <f t="shared" si="7"/>
        <v>2025/3末</v>
      </c>
      <c r="B113" s="10" t="str">
        <f t="shared" si="7"/>
        <v>令和7/3末</v>
      </c>
      <c r="C113" s="18">
        <v>111</v>
      </c>
      <c r="D113" s="18">
        <v>144</v>
      </c>
      <c r="E113" s="19" t="s">
        <v>149</v>
      </c>
      <c r="F113" s="18">
        <v>40</v>
      </c>
      <c r="G113" s="18">
        <v>0</v>
      </c>
      <c r="H113" s="18">
        <v>34</v>
      </c>
      <c r="I113" s="18">
        <v>0</v>
      </c>
      <c r="J113" s="18">
        <v>74</v>
      </c>
      <c r="K113" s="18">
        <v>0</v>
      </c>
      <c r="L113" s="18">
        <v>29</v>
      </c>
      <c r="M113" s="7" t="s">
        <v>397</v>
      </c>
    </row>
    <row r="114" spans="1:13" x14ac:dyDescent="0.2">
      <c r="A114" s="8" t="str">
        <f t="shared" si="7"/>
        <v>2025/3末</v>
      </c>
      <c r="B114" s="8" t="str">
        <f t="shared" si="7"/>
        <v>令和7/3末</v>
      </c>
      <c r="C114" s="16">
        <v>112</v>
      </c>
      <c r="D114" s="16">
        <v>145</v>
      </c>
      <c r="E114" s="17" t="s">
        <v>150</v>
      </c>
      <c r="F114" s="16">
        <v>159</v>
      </c>
      <c r="G114" s="16">
        <v>0</v>
      </c>
      <c r="H114" s="16">
        <v>154</v>
      </c>
      <c r="I114" s="16">
        <v>1</v>
      </c>
      <c r="J114" s="16">
        <v>313</v>
      </c>
      <c r="K114" s="16">
        <v>1</v>
      </c>
      <c r="L114" s="16">
        <v>144</v>
      </c>
      <c r="M114" s="9" t="s">
        <v>397</v>
      </c>
    </row>
    <row r="115" spans="1:13" x14ac:dyDescent="0.2">
      <c r="A115" s="10" t="str">
        <f t="shared" si="7"/>
        <v>2025/3末</v>
      </c>
      <c r="B115" s="10" t="str">
        <f t="shared" si="7"/>
        <v>令和7/3末</v>
      </c>
      <c r="C115" s="18">
        <v>113</v>
      </c>
      <c r="D115" s="18">
        <v>146</v>
      </c>
      <c r="E115" s="19" t="s">
        <v>151</v>
      </c>
      <c r="F115" s="18">
        <v>128</v>
      </c>
      <c r="G115" s="18">
        <v>1</v>
      </c>
      <c r="H115" s="18">
        <v>137</v>
      </c>
      <c r="I115" s="18">
        <v>0</v>
      </c>
      <c r="J115" s="18">
        <v>265</v>
      </c>
      <c r="K115" s="18">
        <v>1</v>
      </c>
      <c r="L115" s="18">
        <v>116</v>
      </c>
      <c r="M115" s="7" t="s">
        <v>397</v>
      </c>
    </row>
    <row r="116" spans="1:13" x14ac:dyDescent="0.2">
      <c r="A116" s="8" t="str">
        <f t="shared" si="7"/>
        <v>2025/3末</v>
      </c>
      <c r="B116" s="8" t="str">
        <f t="shared" si="7"/>
        <v>令和7/3末</v>
      </c>
      <c r="C116" s="16">
        <v>114</v>
      </c>
      <c r="D116" s="16">
        <v>147</v>
      </c>
      <c r="E116" s="17" t="s">
        <v>152</v>
      </c>
      <c r="F116" s="16">
        <v>94</v>
      </c>
      <c r="G116" s="16">
        <v>0</v>
      </c>
      <c r="H116" s="16">
        <v>97</v>
      </c>
      <c r="I116" s="16">
        <v>0</v>
      </c>
      <c r="J116" s="16">
        <v>191</v>
      </c>
      <c r="K116" s="16">
        <v>0</v>
      </c>
      <c r="L116" s="16">
        <v>79</v>
      </c>
      <c r="M116" s="9" t="s">
        <v>397</v>
      </c>
    </row>
    <row r="117" spans="1:13" x14ac:dyDescent="0.2">
      <c r="A117" s="10" t="str">
        <f t="shared" ref="A117:B132" si="8">A116</f>
        <v>2025/3末</v>
      </c>
      <c r="B117" s="10" t="str">
        <f t="shared" si="8"/>
        <v>令和7/3末</v>
      </c>
      <c r="C117" s="18">
        <v>115</v>
      </c>
      <c r="D117" s="18">
        <v>148</v>
      </c>
      <c r="E117" s="19" t="s">
        <v>153</v>
      </c>
      <c r="F117" s="18">
        <v>0</v>
      </c>
      <c r="G117" s="18">
        <v>0</v>
      </c>
      <c r="H117" s="18">
        <v>0</v>
      </c>
      <c r="I117" s="18">
        <v>0</v>
      </c>
      <c r="J117" s="18">
        <v>0</v>
      </c>
      <c r="K117" s="18">
        <v>0</v>
      </c>
      <c r="L117" s="18">
        <v>0</v>
      </c>
      <c r="M117" s="7" t="s">
        <v>397</v>
      </c>
    </row>
    <row r="118" spans="1:13" x14ac:dyDescent="0.2">
      <c r="A118" s="8" t="str">
        <f t="shared" si="8"/>
        <v>2025/3末</v>
      </c>
      <c r="B118" s="8" t="str">
        <f t="shared" si="8"/>
        <v>令和7/3末</v>
      </c>
      <c r="C118" s="16">
        <v>116</v>
      </c>
      <c r="D118" s="16">
        <v>110</v>
      </c>
      <c r="E118" s="17" t="s">
        <v>154</v>
      </c>
      <c r="F118" s="16">
        <v>221</v>
      </c>
      <c r="G118" s="16">
        <v>2</v>
      </c>
      <c r="H118" s="16">
        <v>253</v>
      </c>
      <c r="I118" s="16">
        <v>8</v>
      </c>
      <c r="J118" s="16">
        <v>474</v>
      </c>
      <c r="K118" s="16">
        <v>10</v>
      </c>
      <c r="L118" s="16">
        <v>196</v>
      </c>
      <c r="M118" s="9" t="s">
        <v>398</v>
      </c>
    </row>
    <row r="119" spans="1:13" x14ac:dyDescent="0.2">
      <c r="A119" s="10" t="str">
        <f t="shared" si="8"/>
        <v>2025/3末</v>
      </c>
      <c r="B119" s="10" t="str">
        <f t="shared" si="8"/>
        <v>令和7/3末</v>
      </c>
      <c r="C119" s="18">
        <v>117</v>
      </c>
      <c r="D119" s="18">
        <v>111</v>
      </c>
      <c r="E119" s="19" t="s">
        <v>155</v>
      </c>
      <c r="F119" s="18">
        <v>191</v>
      </c>
      <c r="G119" s="18">
        <v>6</v>
      </c>
      <c r="H119" s="18">
        <v>203</v>
      </c>
      <c r="I119" s="18">
        <v>8</v>
      </c>
      <c r="J119" s="18">
        <v>394</v>
      </c>
      <c r="K119" s="18">
        <v>14</v>
      </c>
      <c r="L119" s="18">
        <v>184</v>
      </c>
      <c r="M119" s="7" t="s">
        <v>398</v>
      </c>
    </row>
    <row r="120" spans="1:13" x14ac:dyDescent="0.2">
      <c r="A120" s="8" t="str">
        <f t="shared" si="8"/>
        <v>2025/3末</v>
      </c>
      <c r="B120" s="8" t="str">
        <f t="shared" si="8"/>
        <v>令和7/3末</v>
      </c>
      <c r="C120" s="16">
        <v>118</v>
      </c>
      <c r="D120" s="16">
        <v>112</v>
      </c>
      <c r="E120" s="17" t="s">
        <v>156</v>
      </c>
      <c r="F120" s="16">
        <v>85</v>
      </c>
      <c r="G120" s="16">
        <v>1</v>
      </c>
      <c r="H120" s="16">
        <v>95</v>
      </c>
      <c r="I120" s="16">
        <v>0</v>
      </c>
      <c r="J120" s="16">
        <v>180</v>
      </c>
      <c r="K120" s="16">
        <v>1</v>
      </c>
      <c r="L120" s="16">
        <v>65</v>
      </c>
      <c r="M120" s="9" t="s">
        <v>398</v>
      </c>
    </row>
    <row r="121" spans="1:13" x14ac:dyDescent="0.2">
      <c r="A121" s="10" t="str">
        <f t="shared" si="8"/>
        <v>2025/3末</v>
      </c>
      <c r="B121" s="10" t="str">
        <f t="shared" si="8"/>
        <v>令和7/3末</v>
      </c>
      <c r="C121" s="18">
        <v>119</v>
      </c>
      <c r="D121" s="18">
        <v>113</v>
      </c>
      <c r="E121" s="19" t="s">
        <v>477</v>
      </c>
      <c r="F121" s="18">
        <v>70</v>
      </c>
      <c r="G121" s="18">
        <v>1</v>
      </c>
      <c r="H121" s="18">
        <v>82</v>
      </c>
      <c r="I121" s="18">
        <v>0</v>
      </c>
      <c r="J121" s="18">
        <v>152</v>
      </c>
      <c r="K121" s="18">
        <v>1</v>
      </c>
      <c r="L121" s="18">
        <v>63</v>
      </c>
      <c r="M121" s="7" t="s">
        <v>398</v>
      </c>
    </row>
    <row r="122" spans="1:13" x14ac:dyDescent="0.2">
      <c r="A122" s="8" t="str">
        <f t="shared" si="8"/>
        <v>2025/3末</v>
      </c>
      <c r="B122" s="8" t="str">
        <f t="shared" si="8"/>
        <v>令和7/3末</v>
      </c>
      <c r="C122" s="16">
        <v>120</v>
      </c>
      <c r="D122" s="16">
        <v>114</v>
      </c>
      <c r="E122" s="17" t="s">
        <v>157</v>
      </c>
      <c r="F122" s="16">
        <v>224</v>
      </c>
      <c r="G122" s="16">
        <v>3</v>
      </c>
      <c r="H122" s="16">
        <v>241</v>
      </c>
      <c r="I122" s="16">
        <v>4</v>
      </c>
      <c r="J122" s="16">
        <v>465</v>
      </c>
      <c r="K122" s="16">
        <v>7</v>
      </c>
      <c r="L122" s="16">
        <v>180</v>
      </c>
      <c r="M122" s="9" t="s">
        <v>398</v>
      </c>
    </row>
    <row r="123" spans="1:13" x14ac:dyDescent="0.2">
      <c r="A123" s="10" t="str">
        <f t="shared" si="8"/>
        <v>2025/3末</v>
      </c>
      <c r="B123" s="10" t="str">
        <f t="shared" si="8"/>
        <v>令和7/3末</v>
      </c>
      <c r="C123" s="18">
        <v>121</v>
      </c>
      <c r="D123" s="18">
        <v>115</v>
      </c>
      <c r="E123" s="19" t="s">
        <v>158</v>
      </c>
      <c r="F123" s="18">
        <v>488</v>
      </c>
      <c r="G123" s="18">
        <v>5</v>
      </c>
      <c r="H123" s="18">
        <v>479</v>
      </c>
      <c r="I123" s="18">
        <v>19</v>
      </c>
      <c r="J123" s="18">
        <v>967</v>
      </c>
      <c r="K123" s="18">
        <v>24</v>
      </c>
      <c r="L123" s="18">
        <v>439</v>
      </c>
      <c r="M123" s="7" t="s">
        <v>398</v>
      </c>
    </row>
    <row r="124" spans="1:13" x14ac:dyDescent="0.2">
      <c r="A124" s="8" t="str">
        <f t="shared" si="8"/>
        <v>2025/3末</v>
      </c>
      <c r="B124" s="8" t="str">
        <f t="shared" si="8"/>
        <v>令和7/3末</v>
      </c>
      <c r="C124" s="16">
        <v>122</v>
      </c>
      <c r="D124" s="16">
        <v>116</v>
      </c>
      <c r="E124" s="17" t="s">
        <v>159</v>
      </c>
      <c r="F124" s="16">
        <v>24</v>
      </c>
      <c r="G124" s="16">
        <v>0</v>
      </c>
      <c r="H124" s="16">
        <v>28</v>
      </c>
      <c r="I124" s="16">
        <v>0</v>
      </c>
      <c r="J124" s="16">
        <v>52</v>
      </c>
      <c r="K124" s="16">
        <v>0</v>
      </c>
      <c r="L124" s="16">
        <v>26</v>
      </c>
      <c r="M124" s="9" t="s">
        <v>398</v>
      </c>
    </row>
    <row r="125" spans="1:13" x14ac:dyDescent="0.2">
      <c r="A125" s="10" t="str">
        <f t="shared" si="8"/>
        <v>2025/3末</v>
      </c>
      <c r="B125" s="10" t="str">
        <f t="shared" si="8"/>
        <v>令和7/3末</v>
      </c>
      <c r="C125" s="18">
        <v>123</v>
      </c>
      <c r="D125" s="18">
        <v>117</v>
      </c>
      <c r="E125" s="19" t="s">
        <v>160</v>
      </c>
      <c r="F125" s="18">
        <v>3</v>
      </c>
      <c r="G125" s="18">
        <v>0</v>
      </c>
      <c r="H125" s="18">
        <v>1</v>
      </c>
      <c r="I125" s="18">
        <v>0</v>
      </c>
      <c r="J125" s="18">
        <v>4</v>
      </c>
      <c r="K125" s="18">
        <v>0</v>
      </c>
      <c r="L125" s="18">
        <v>1</v>
      </c>
      <c r="M125" s="7" t="s">
        <v>398</v>
      </c>
    </row>
    <row r="126" spans="1:13" x14ac:dyDescent="0.2">
      <c r="A126" s="8" t="str">
        <f t="shared" si="8"/>
        <v>2025/3末</v>
      </c>
      <c r="B126" s="8" t="str">
        <f t="shared" si="8"/>
        <v>令和7/3末</v>
      </c>
      <c r="C126" s="16">
        <v>124</v>
      </c>
      <c r="D126" s="16">
        <v>118</v>
      </c>
      <c r="E126" s="17" t="s">
        <v>161</v>
      </c>
      <c r="F126" s="16">
        <v>273</v>
      </c>
      <c r="G126" s="16">
        <v>0</v>
      </c>
      <c r="H126" s="16">
        <v>226</v>
      </c>
      <c r="I126" s="16">
        <v>2</v>
      </c>
      <c r="J126" s="16">
        <v>499</v>
      </c>
      <c r="K126" s="16">
        <v>2</v>
      </c>
      <c r="L126" s="16">
        <v>211</v>
      </c>
      <c r="M126" s="9" t="s">
        <v>398</v>
      </c>
    </row>
    <row r="127" spans="1:13" x14ac:dyDescent="0.2">
      <c r="A127" s="10" t="str">
        <f t="shared" si="8"/>
        <v>2025/3末</v>
      </c>
      <c r="B127" s="10" t="str">
        <f t="shared" si="8"/>
        <v>令和7/3末</v>
      </c>
      <c r="C127" s="18">
        <v>125</v>
      </c>
      <c r="D127" s="18">
        <v>119</v>
      </c>
      <c r="E127" s="19" t="s">
        <v>162</v>
      </c>
      <c r="F127" s="18">
        <v>10</v>
      </c>
      <c r="G127" s="18">
        <v>0</v>
      </c>
      <c r="H127" s="18">
        <v>10</v>
      </c>
      <c r="I127" s="18">
        <v>0</v>
      </c>
      <c r="J127" s="18">
        <v>20</v>
      </c>
      <c r="K127" s="18">
        <v>0</v>
      </c>
      <c r="L127" s="18">
        <v>11</v>
      </c>
      <c r="M127" s="7" t="s">
        <v>398</v>
      </c>
    </row>
    <row r="128" spans="1:13" x14ac:dyDescent="0.2">
      <c r="A128" s="8" t="str">
        <f t="shared" si="8"/>
        <v>2025/3末</v>
      </c>
      <c r="B128" s="8" t="str">
        <f t="shared" si="8"/>
        <v>令和7/3末</v>
      </c>
      <c r="C128" s="16">
        <v>126</v>
      </c>
      <c r="D128" s="16">
        <v>122</v>
      </c>
      <c r="E128" s="17" t="s">
        <v>163</v>
      </c>
      <c r="F128" s="16">
        <v>42</v>
      </c>
      <c r="G128" s="16">
        <v>0</v>
      </c>
      <c r="H128" s="16">
        <v>44</v>
      </c>
      <c r="I128" s="16">
        <v>0</v>
      </c>
      <c r="J128" s="16">
        <v>86</v>
      </c>
      <c r="K128" s="16">
        <v>0</v>
      </c>
      <c r="L128" s="16">
        <v>34</v>
      </c>
      <c r="M128" s="9" t="s">
        <v>398</v>
      </c>
    </row>
    <row r="129" spans="1:13" x14ac:dyDescent="0.2">
      <c r="A129" s="10" t="str">
        <f t="shared" si="8"/>
        <v>2025/3末</v>
      </c>
      <c r="B129" s="10" t="str">
        <f t="shared" si="8"/>
        <v>令和7/3末</v>
      </c>
      <c r="C129" s="18">
        <v>127</v>
      </c>
      <c r="D129" s="18">
        <v>123</v>
      </c>
      <c r="E129" s="19" t="s">
        <v>164</v>
      </c>
      <c r="F129" s="18">
        <v>307</v>
      </c>
      <c r="G129" s="18">
        <v>3</v>
      </c>
      <c r="H129" s="18">
        <v>326</v>
      </c>
      <c r="I129" s="18">
        <v>0</v>
      </c>
      <c r="J129" s="18">
        <v>633</v>
      </c>
      <c r="K129" s="18">
        <v>3</v>
      </c>
      <c r="L129" s="18">
        <v>268</v>
      </c>
      <c r="M129" s="7" t="s">
        <v>398</v>
      </c>
    </row>
    <row r="130" spans="1:13" x14ac:dyDescent="0.2">
      <c r="A130" s="8" t="str">
        <f t="shared" si="8"/>
        <v>2025/3末</v>
      </c>
      <c r="B130" s="8" t="str">
        <f t="shared" si="8"/>
        <v>令和7/3末</v>
      </c>
      <c r="C130" s="16">
        <v>128</v>
      </c>
      <c r="D130" s="16">
        <v>124</v>
      </c>
      <c r="E130" s="17" t="s">
        <v>165</v>
      </c>
      <c r="F130" s="16">
        <v>204</v>
      </c>
      <c r="G130" s="16">
        <v>4</v>
      </c>
      <c r="H130" s="16">
        <v>210</v>
      </c>
      <c r="I130" s="16">
        <v>0</v>
      </c>
      <c r="J130" s="16">
        <v>414</v>
      </c>
      <c r="K130" s="16">
        <v>4</v>
      </c>
      <c r="L130" s="16">
        <v>161</v>
      </c>
      <c r="M130" s="9" t="s">
        <v>398</v>
      </c>
    </row>
    <row r="131" spans="1:13" x14ac:dyDescent="0.2">
      <c r="A131" s="10" t="str">
        <f t="shared" si="8"/>
        <v>2025/3末</v>
      </c>
      <c r="B131" s="10" t="str">
        <f t="shared" si="8"/>
        <v>令和7/3末</v>
      </c>
      <c r="C131" s="18">
        <v>129</v>
      </c>
      <c r="D131" s="18">
        <v>125</v>
      </c>
      <c r="E131" s="19" t="s">
        <v>166</v>
      </c>
      <c r="F131" s="18">
        <v>406</v>
      </c>
      <c r="G131" s="18">
        <v>0</v>
      </c>
      <c r="H131" s="18">
        <v>395</v>
      </c>
      <c r="I131" s="18">
        <v>3</v>
      </c>
      <c r="J131" s="18">
        <v>801</v>
      </c>
      <c r="K131" s="18">
        <v>3</v>
      </c>
      <c r="L131" s="18">
        <v>286</v>
      </c>
      <c r="M131" s="7" t="s">
        <v>398</v>
      </c>
    </row>
    <row r="132" spans="1:13" x14ac:dyDescent="0.2">
      <c r="A132" s="8" t="str">
        <f t="shared" si="8"/>
        <v>2025/3末</v>
      </c>
      <c r="B132" s="8" t="str">
        <f t="shared" si="8"/>
        <v>令和7/3末</v>
      </c>
      <c r="C132" s="16">
        <v>130</v>
      </c>
      <c r="D132" s="16">
        <v>126</v>
      </c>
      <c r="E132" s="17" t="s">
        <v>167</v>
      </c>
      <c r="F132" s="16">
        <v>139</v>
      </c>
      <c r="G132" s="16">
        <v>1</v>
      </c>
      <c r="H132" s="16">
        <v>132</v>
      </c>
      <c r="I132" s="16">
        <v>1</v>
      </c>
      <c r="J132" s="16">
        <v>271</v>
      </c>
      <c r="K132" s="16">
        <v>2</v>
      </c>
      <c r="L132" s="16">
        <v>90</v>
      </c>
      <c r="M132" s="9" t="s">
        <v>398</v>
      </c>
    </row>
    <row r="133" spans="1:13" x14ac:dyDescent="0.2">
      <c r="A133" s="10" t="str">
        <f t="shared" ref="A133:B148" si="9">A132</f>
        <v>2025/3末</v>
      </c>
      <c r="B133" s="10" t="str">
        <f t="shared" si="9"/>
        <v>令和7/3末</v>
      </c>
      <c r="C133" s="18">
        <v>131</v>
      </c>
      <c r="D133" s="18">
        <v>127</v>
      </c>
      <c r="E133" s="19" t="s">
        <v>168</v>
      </c>
      <c r="F133" s="18">
        <v>0</v>
      </c>
      <c r="G133" s="18">
        <v>0</v>
      </c>
      <c r="H133" s="18">
        <v>0</v>
      </c>
      <c r="I133" s="18">
        <v>0</v>
      </c>
      <c r="J133" s="18">
        <v>0</v>
      </c>
      <c r="K133" s="18">
        <v>0</v>
      </c>
      <c r="L133" s="18">
        <v>0</v>
      </c>
      <c r="M133" s="7" t="s">
        <v>398</v>
      </c>
    </row>
    <row r="134" spans="1:13" x14ac:dyDescent="0.2">
      <c r="A134" s="8" t="str">
        <f t="shared" si="9"/>
        <v>2025/3末</v>
      </c>
      <c r="B134" s="8" t="str">
        <f t="shared" si="9"/>
        <v>令和7/3末</v>
      </c>
      <c r="C134" s="16">
        <v>132</v>
      </c>
      <c r="D134" s="16">
        <v>128</v>
      </c>
      <c r="E134" s="17" t="s">
        <v>169</v>
      </c>
      <c r="F134" s="16">
        <v>94</v>
      </c>
      <c r="G134" s="16">
        <v>0</v>
      </c>
      <c r="H134" s="16">
        <v>99</v>
      </c>
      <c r="I134" s="16">
        <v>0</v>
      </c>
      <c r="J134" s="16">
        <v>193</v>
      </c>
      <c r="K134" s="16">
        <v>0</v>
      </c>
      <c r="L134" s="16">
        <v>68</v>
      </c>
      <c r="M134" s="9" t="s">
        <v>398</v>
      </c>
    </row>
    <row r="135" spans="1:13" x14ac:dyDescent="0.2">
      <c r="A135" s="10" t="str">
        <f t="shared" si="9"/>
        <v>2025/3末</v>
      </c>
      <c r="B135" s="10" t="str">
        <f t="shared" si="9"/>
        <v>令和7/3末</v>
      </c>
      <c r="C135" s="18">
        <v>133</v>
      </c>
      <c r="D135" s="18">
        <v>129</v>
      </c>
      <c r="E135" s="19" t="s">
        <v>170</v>
      </c>
      <c r="F135" s="18">
        <v>85</v>
      </c>
      <c r="G135" s="18">
        <v>13</v>
      </c>
      <c r="H135" s="18">
        <v>69</v>
      </c>
      <c r="I135" s="18">
        <v>0</v>
      </c>
      <c r="J135" s="18">
        <v>154</v>
      </c>
      <c r="K135" s="18">
        <v>13</v>
      </c>
      <c r="L135" s="18">
        <v>64</v>
      </c>
      <c r="M135" s="7" t="s">
        <v>398</v>
      </c>
    </row>
    <row r="136" spans="1:13" x14ac:dyDescent="0.2">
      <c r="A136" s="8" t="str">
        <f t="shared" si="9"/>
        <v>2025/3末</v>
      </c>
      <c r="B136" s="8" t="str">
        <f t="shared" si="9"/>
        <v>令和7/3末</v>
      </c>
      <c r="C136" s="16">
        <v>134</v>
      </c>
      <c r="D136" s="16">
        <v>130</v>
      </c>
      <c r="E136" s="17" t="s">
        <v>171</v>
      </c>
      <c r="F136" s="16">
        <v>14</v>
      </c>
      <c r="G136" s="16">
        <v>0</v>
      </c>
      <c r="H136" s="16">
        <v>65</v>
      </c>
      <c r="I136" s="16">
        <v>0</v>
      </c>
      <c r="J136" s="16">
        <v>79</v>
      </c>
      <c r="K136" s="16">
        <v>0</v>
      </c>
      <c r="L136" s="16">
        <v>79</v>
      </c>
      <c r="M136" s="9" t="s">
        <v>398</v>
      </c>
    </row>
    <row r="137" spans="1:13" x14ac:dyDescent="0.2">
      <c r="A137" s="10" t="str">
        <f t="shared" si="9"/>
        <v>2025/3末</v>
      </c>
      <c r="B137" s="10" t="str">
        <f t="shared" si="9"/>
        <v>令和7/3末</v>
      </c>
      <c r="C137" s="18">
        <v>135</v>
      </c>
      <c r="D137" s="18">
        <v>131</v>
      </c>
      <c r="E137" s="19" t="s">
        <v>172</v>
      </c>
      <c r="F137" s="18">
        <v>0</v>
      </c>
      <c r="G137" s="18">
        <v>0</v>
      </c>
      <c r="H137" s="18">
        <v>0</v>
      </c>
      <c r="I137" s="18">
        <v>0</v>
      </c>
      <c r="J137" s="18">
        <v>0</v>
      </c>
      <c r="K137" s="18">
        <v>0</v>
      </c>
      <c r="L137" s="18">
        <v>0</v>
      </c>
      <c r="M137" s="7" t="s">
        <v>398</v>
      </c>
    </row>
    <row r="138" spans="1:13" x14ac:dyDescent="0.2">
      <c r="A138" s="8" t="str">
        <f t="shared" si="9"/>
        <v>2025/3末</v>
      </c>
      <c r="B138" s="8" t="str">
        <f t="shared" si="9"/>
        <v>令和7/3末</v>
      </c>
      <c r="C138" s="16">
        <v>136</v>
      </c>
      <c r="D138" s="16">
        <v>150</v>
      </c>
      <c r="E138" s="17" t="s">
        <v>173</v>
      </c>
      <c r="F138" s="16">
        <v>154</v>
      </c>
      <c r="G138" s="16">
        <v>0</v>
      </c>
      <c r="H138" s="16">
        <v>146</v>
      </c>
      <c r="I138" s="16">
        <v>0</v>
      </c>
      <c r="J138" s="16">
        <v>300</v>
      </c>
      <c r="K138" s="16">
        <v>0</v>
      </c>
      <c r="L138" s="16">
        <v>111</v>
      </c>
      <c r="M138" s="9" t="s">
        <v>399</v>
      </c>
    </row>
    <row r="139" spans="1:13" x14ac:dyDescent="0.2">
      <c r="A139" s="10" t="str">
        <f t="shared" si="9"/>
        <v>2025/3末</v>
      </c>
      <c r="B139" s="10" t="str">
        <f t="shared" si="9"/>
        <v>令和7/3末</v>
      </c>
      <c r="C139" s="18">
        <v>137</v>
      </c>
      <c r="D139" s="18">
        <v>151</v>
      </c>
      <c r="E139" s="19" t="s">
        <v>174</v>
      </c>
      <c r="F139" s="18">
        <v>348</v>
      </c>
      <c r="G139" s="18">
        <v>8</v>
      </c>
      <c r="H139" s="18">
        <v>349</v>
      </c>
      <c r="I139" s="18">
        <v>4</v>
      </c>
      <c r="J139" s="18">
        <v>697</v>
      </c>
      <c r="K139" s="18">
        <v>12</v>
      </c>
      <c r="L139" s="18">
        <v>270</v>
      </c>
      <c r="M139" s="7" t="s">
        <v>399</v>
      </c>
    </row>
    <row r="140" spans="1:13" x14ac:dyDescent="0.2">
      <c r="A140" s="8" t="str">
        <f t="shared" si="9"/>
        <v>2025/3末</v>
      </c>
      <c r="B140" s="8" t="str">
        <f t="shared" si="9"/>
        <v>令和7/3末</v>
      </c>
      <c r="C140" s="16">
        <v>138</v>
      </c>
      <c r="D140" s="16">
        <v>152</v>
      </c>
      <c r="E140" s="17" t="s">
        <v>175</v>
      </c>
      <c r="F140" s="16">
        <v>332</v>
      </c>
      <c r="G140" s="16">
        <v>0</v>
      </c>
      <c r="H140" s="16">
        <v>352</v>
      </c>
      <c r="I140" s="16">
        <v>1</v>
      </c>
      <c r="J140" s="16">
        <v>684</v>
      </c>
      <c r="K140" s="16">
        <v>1</v>
      </c>
      <c r="L140" s="16">
        <v>264</v>
      </c>
      <c r="M140" s="9" t="s">
        <v>399</v>
      </c>
    </row>
    <row r="141" spans="1:13" x14ac:dyDescent="0.2">
      <c r="A141" s="10" t="str">
        <f t="shared" si="9"/>
        <v>2025/3末</v>
      </c>
      <c r="B141" s="10" t="str">
        <f t="shared" si="9"/>
        <v>令和7/3末</v>
      </c>
      <c r="C141" s="18">
        <v>139</v>
      </c>
      <c r="D141" s="18">
        <v>153</v>
      </c>
      <c r="E141" s="19" t="s">
        <v>176</v>
      </c>
      <c r="F141" s="18">
        <v>124</v>
      </c>
      <c r="G141" s="18">
        <v>3</v>
      </c>
      <c r="H141" s="18">
        <v>128</v>
      </c>
      <c r="I141" s="18">
        <v>3</v>
      </c>
      <c r="J141" s="18">
        <v>252</v>
      </c>
      <c r="K141" s="18">
        <v>6</v>
      </c>
      <c r="L141" s="18">
        <v>114</v>
      </c>
      <c r="M141" s="7" t="s">
        <v>399</v>
      </c>
    </row>
    <row r="142" spans="1:13" x14ac:dyDescent="0.2">
      <c r="A142" s="8" t="str">
        <f t="shared" si="9"/>
        <v>2025/3末</v>
      </c>
      <c r="B142" s="8" t="str">
        <f t="shared" si="9"/>
        <v>令和7/3末</v>
      </c>
      <c r="C142" s="16">
        <v>140</v>
      </c>
      <c r="D142" s="16">
        <v>154</v>
      </c>
      <c r="E142" s="17" t="s">
        <v>177</v>
      </c>
      <c r="F142" s="16">
        <v>123</v>
      </c>
      <c r="G142" s="16">
        <v>0</v>
      </c>
      <c r="H142" s="16">
        <v>145</v>
      </c>
      <c r="I142" s="16">
        <v>0</v>
      </c>
      <c r="J142" s="16">
        <v>268</v>
      </c>
      <c r="K142" s="16">
        <v>0</v>
      </c>
      <c r="L142" s="16">
        <v>103</v>
      </c>
      <c r="M142" s="9" t="s">
        <v>399</v>
      </c>
    </row>
    <row r="143" spans="1:13" x14ac:dyDescent="0.2">
      <c r="A143" s="10" t="str">
        <f t="shared" si="9"/>
        <v>2025/3末</v>
      </c>
      <c r="B143" s="10" t="str">
        <f t="shared" si="9"/>
        <v>令和7/3末</v>
      </c>
      <c r="C143" s="18">
        <v>141</v>
      </c>
      <c r="D143" s="18">
        <v>155</v>
      </c>
      <c r="E143" s="19" t="s">
        <v>178</v>
      </c>
      <c r="F143" s="18">
        <v>135</v>
      </c>
      <c r="G143" s="18">
        <v>8</v>
      </c>
      <c r="H143" s="18">
        <v>125</v>
      </c>
      <c r="I143" s="18">
        <v>4</v>
      </c>
      <c r="J143" s="18">
        <v>260</v>
      </c>
      <c r="K143" s="18">
        <v>12</v>
      </c>
      <c r="L143" s="18">
        <v>113</v>
      </c>
      <c r="M143" s="7" t="s">
        <v>399</v>
      </c>
    </row>
    <row r="144" spans="1:13" x14ac:dyDescent="0.2">
      <c r="A144" s="8" t="str">
        <f t="shared" si="9"/>
        <v>2025/3末</v>
      </c>
      <c r="B144" s="8" t="str">
        <f t="shared" si="9"/>
        <v>令和7/3末</v>
      </c>
      <c r="C144" s="16">
        <v>142</v>
      </c>
      <c r="D144" s="16">
        <v>157</v>
      </c>
      <c r="E144" s="17" t="s">
        <v>179</v>
      </c>
      <c r="F144" s="16">
        <v>90</v>
      </c>
      <c r="G144" s="16">
        <v>0</v>
      </c>
      <c r="H144" s="16">
        <v>59</v>
      </c>
      <c r="I144" s="16">
        <v>0</v>
      </c>
      <c r="J144" s="16">
        <v>149</v>
      </c>
      <c r="K144" s="16">
        <v>0</v>
      </c>
      <c r="L144" s="16">
        <v>149</v>
      </c>
      <c r="M144" s="9" t="s">
        <v>399</v>
      </c>
    </row>
    <row r="145" spans="1:13" x14ac:dyDescent="0.2">
      <c r="A145" s="10" t="str">
        <f t="shared" si="9"/>
        <v>2025/3末</v>
      </c>
      <c r="B145" s="10" t="str">
        <f t="shared" si="9"/>
        <v>令和7/3末</v>
      </c>
      <c r="C145" s="18">
        <v>143</v>
      </c>
      <c r="D145" s="18">
        <v>158</v>
      </c>
      <c r="E145" s="19" t="s">
        <v>180</v>
      </c>
      <c r="F145" s="18">
        <v>12</v>
      </c>
      <c r="G145" s="18">
        <v>0</v>
      </c>
      <c r="H145" s="18">
        <v>86</v>
      </c>
      <c r="I145" s="18">
        <v>0</v>
      </c>
      <c r="J145" s="18">
        <v>98</v>
      </c>
      <c r="K145" s="18">
        <v>0</v>
      </c>
      <c r="L145" s="18">
        <v>98</v>
      </c>
      <c r="M145" s="7" t="s">
        <v>399</v>
      </c>
    </row>
    <row r="146" spans="1:13" x14ac:dyDescent="0.2">
      <c r="A146" s="8" t="str">
        <f t="shared" si="9"/>
        <v>2025/3末</v>
      </c>
      <c r="B146" s="8" t="str">
        <f t="shared" si="9"/>
        <v>令和7/3末</v>
      </c>
      <c r="C146" s="16">
        <v>144</v>
      </c>
      <c r="D146" s="16">
        <v>159</v>
      </c>
      <c r="E146" s="17" t="s">
        <v>181</v>
      </c>
      <c r="F146" s="16">
        <v>16</v>
      </c>
      <c r="G146" s="16">
        <v>0</v>
      </c>
      <c r="H146" s="16">
        <v>25</v>
      </c>
      <c r="I146" s="16">
        <v>0</v>
      </c>
      <c r="J146" s="16">
        <v>41</v>
      </c>
      <c r="K146" s="16">
        <v>0</v>
      </c>
      <c r="L146" s="16">
        <v>41</v>
      </c>
      <c r="M146" s="9" t="s">
        <v>400</v>
      </c>
    </row>
    <row r="147" spans="1:13" x14ac:dyDescent="0.2">
      <c r="A147" s="10" t="str">
        <f t="shared" si="9"/>
        <v>2025/3末</v>
      </c>
      <c r="B147" s="10" t="str">
        <f t="shared" si="9"/>
        <v>令和7/3末</v>
      </c>
      <c r="C147" s="18">
        <v>145</v>
      </c>
      <c r="D147" s="18">
        <v>160</v>
      </c>
      <c r="E147" s="19" t="s">
        <v>472</v>
      </c>
      <c r="F147" s="18">
        <v>125</v>
      </c>
      <c r="G147" s="18">
        <v>0</v>
      </c>
      <c r="H147" s="18">
        <v>115</v>
      </c>
      <c r="I147" s="18">
        <v>4</v>
      </c>
      <c r="J147" s="18">
        <v>240</v>
      </c>
      <c r="K147" s="18">
        <v>4</v>
      </c>
      <c r="L147" s="18">
        <v>120</v>
      </c>
      <c r="M147" s="7" t="s">
        <v>400</v>
      </c>
    </row>
    <row r="148" spans="1:13" x14ac:dyDescent="0.2">
      <c r="A148" s="8" t="str">
        <f t="shared" si="9"/>
        <v>2025/3末</v>
      </c>
      <c r="B148" s="8" t="str">
        <f t="shared" si="9"/>
        <v>令和7/3末</v>
      </c>
      <c r="C148" s="16">
        <v>146</v>
      </c>
      <c r="D148" s="16">
        <v>161</v>
      </c>
      <c r="E148" s="17" t="s">
        <v>182</v>
      </c>
      <c r="F148" s="16">
        <v>266</v>
      </c>
      <c r="G148" s="16">
        <v>8</v>
      </c>
      <c r="H148" s="16">
        <v>205</v>
      </c>
      <c r="I148" s="16">
        <v>3</v>
      </c>
      <c r="J148" s="16">
        <v>471</v>
      </c>
      <c r="K148" s="16">
        <v>11</v>
      </c>
      <c r="L148" s="16">
        <v>195</v>
      </c>
      <c r="M148" s="9" t="s">
        <v>400</v>
      </c>
    </row>
    <row r="149" spans="1:13" x14ac:dyDescent="0.2">
      <c r="A149" s="10" t="str">
        <f t="shared" ref="A149:B164" si="10">A148</f>
        <v>2025/3末</v>
      </c>
      <c r="B149" s="10" t="str">
        <f t="shared" si="10"/>
        <v>令和7/3末</v>
      </c>
      <c r="C149" s="18">
        <v>147</v>
      </c>
      <c r="D149" s="18">
        <v>162</v>
      </c>
      <c r="E149" s="19" t="s">
        <v>183</v>
      </c>
      <c r="F149" s="18">
        <v>81</v>
      </c>
      <c r="G149" s="18">
        <v>0</v>
      </c>
      <c r="H149" s="18">
        <v>66</v>
      </c>
      <c r="I149" s="18">
        <v>2</v>
      </c>
      <c r="J149" s="18">
        <v>147</v>
      </c>
      <c r="K149" s="18">
        <v>2</v>
      </c>
      <c r="L149" s="18">
        <v>65</v>
      </c>
      <c r="M149" s="7" t="s">
        <v>400</v>
      </c>
    </row>
    <row r="150" spans="1:13" x14ac:dyDescent="0.2">
      <c r="A150" s="8" t="str">
        <f t="shared" si="10"/>
        <v>2025/3末</v>
      </c>
      <c r="B150" s="8" t="str">
        <f t="shared" si="10"/>
        <v>令和7/3末</v>
      </c>
      <c r="C150" s="16">
        <v>148</v>
      </c>
      <c r="D150" s="16">
        <v>163</v>
      </c>
      <c r="E150" s="17" t="s">
        <v>184</v>
      </c>
      <c r="F150" s="16">
        <v>50</v>
      </c>
      <c r="G150" s="16">
        <v>0</v>
      </c>
      <c r="H150" s="16">
        <v>45</v>
      </c>
      <c r="I150" s="16">
        <v>0</v>
      </c>
      <c r="J150" s="16">
        <v>95</v>
      </c>
      <c r="K150" s="16">
        <v>0</v>
      </c>
      <c r="L150" s="16">
        <v>42</v>
      </c>
      <c r="M150" s="9" t="s">
        <v>400</v>
      </c>
    </row>
    <row r="151" spans="1:13" x14ac:dyDescent="0.2">
      <c r="A151" s="10" t="str">
        <f t="shared" si="10"/>
        <v>2025/3末</v>
      </c>
      <c r="B151" s="10" t="str">
        <f t="shared" si="10"/>
        <v>令和7/3末</v>
      </c>
      <c r="C151" s="18">
        <v>149</v>
      </c>
      <c r="D151" s="18">
        <v>164</v>
      </c>
      <c r="E151" s="19" t="s">
        <v>185</v>
      </c>
      <c r="F151" s="18">
        <v>68</v>
      </c>
      <c r="G151" s="18">
        <v>0</v>
      </c>
      <c r="H151" s="18">
        <v>74</v>
      </c>
      <c r="I151" s="18">
        <v>2</v>
      </c>
      <c r="J151" s="18">
        <v>142</v>
      </c>
      <c r="K151" s="18">
        <v>2</v>
      </c>
      <c r="L151" s="18">
        <v>73</v>
      </c>
      <c r="M151" s="7" t="s">
        <v>400</v>
      </c>
    </row>
    <row r="152" spans="1:13" x14ac:dyDescent="0.2">
      <c r="A152" s="8" t="str">
        <f t="shared" si="10"/>
        <v>2025/3末</v>
      </c>
      <c r="B152" s="8" t="str">
        <f t="shared" si="10"/>
        <v>令和7/3末</v>
      </c>
      <c r="C152" s="16">
        <v>150</v>
      </c>
      <c r="D152" s="16">
        <v>165</v>
      </c>
      <c r="E152" s="17" t="s">
        <v>186</v>
      </c>
      <c r="F152" s="16">
        <v>40</v>
      </c>
      <c r="G152" s="16">
        <v>0</v>
      </c>
      <c r="H152" s="16">
        <v>44</v>
      </c>
      <c r="I152" s="16">
        <v>0</v>
      </c>
      <c r="J152" s="16">
        <v>84</v>
      </c>
      <c r="K152" s="16">
        <v>0</v>
      </c>
      <c r="L152" s="16">
        <v>35</v>
      </c>
      <c r="M152" s="9" t="s">
        <v>400</v>
      </c>
    </row>
    <row r="153" spans="1:13" x14ac:dyDescent="0.2">
      <c r="A153" s="10" t="str">
        <f t="shared" si="10"/>
        <v>2025/3末</v>
      </c>
      <c r="B153" s="10" t="str">
        <f t="shared" si="10"/>
        <v>令和7/3末</v>
      </c>
      <c r="C153" s="18">
        <v>151</v>
      </c>
      <c r="D153" s="18">
        <v>166</v>
      </c>
      <c r="E153" s="19" t="s">
        <v>187</v>
      </c>
      <c r="F153" s="18">
        <v>110</v>
      </c>
      <c r="G153" s="18">
        <v>0</v>
      </c>
      <c r="H153" s="18">
        <v>117</v>
      </c>
      <c r="I153" s="18">
        <v>1</v>
      </c>
      <c r="J153" s="18">
        <v>227</v>
      </c>
      <c r="K153" s="18">
        <v>1</v>
      </c>
      <c r="L153" s="18">
        <v>95</v>
      </c>
      <c r="M153" s="7" t="s">
        <v>400</v>
      </c>
    </row>
    <row r="154" spans="1:13" x14ac:dyDescent="0.2">
      <c r="A154" s="8" t="str">
        <f t="shared" si="10"/>
        <v>2025/3末</v>
      </c>
      <c r="B154" s="8" t="str">
        <f t="shared" si="10"/>
        <v>令和7/3末</v>
      </c>
      <c r="C154" s="16">
        <v>152</v>
      </c>
      <c r="D154" s="16">
        <v>167</v>
      </c>
      <c r="E154" s="17" t="s">
        <v>188</v>
      </c>
      <c r="F154" s="16">
        <v>141</v>
      </c>
      <c r="G154" s="16">
        <v>1</v>
      </c>
      <c r="H154" s="16">
        <v>158</v>
      </c>
      <c r="I154" s="16">
        <v>1</v>
      </c>
      <c r="J154" s="16">
        <v>299</v>
      </c>
      <c r="K154" s="16">
        <v>2</v>
      </c>
      <c r="L154" s="16">
        <v>125</v>
      </c>
      <c r="M154" s="9" t="s">
        <v>400</v>
      </c>
    </row>
    <row r="155" spans="1:13" x14ac:dyDescent="0.2">
      <c r="A155" s="10" t="str">
        <f t="shared" si="10"/>
        <v>2025/3末</v>
      </c>
      <c r="B155" s="10" t="str">
        <f t="shared" si="10"/>
        <v>令和7/3末</v>
      </c>
      <c r="C155" s="18">
        <v>153</v>
      </c>
      <c r="D155" s="18">
        <v>168</v>
      </c>
      <c r="E155" s="19" t="s">
        <v>189</v>
      </c>
      <c r="F155" s="18">
        <v>275</v>
      </c>
      <c r="G155" s="18">
        <v>1</v>
      </c>
      <c r="H155" s="18">
        <v>251</v>
      </c>
      <c r="I155" s="18">
        <v>0</v>
      </c>
      <c r="J155" s="18">
        <v>526</v>
      </c>
      <c r="K155" s="18">
        <v>1</v>
      </c>
      <c r="L155" s="18">
        <v>240</v>
      </c>
      <c r="M155" s="7" t="s">
        <v>400</v>
      </c>
    </row>
    <row r="156" spans="1:13" x14ac:dyDescent="0.2">
      <c r="A156" s="8" t="str">
        <f t="shared" si="10"/>
        <v>2025/3末</v>
      </c>
      <c r="B156" s="8" t="str">
        <f t="shared" si="10"/>
        <v>令和7/3末</v>
      </c>
      <c r="C156" s="16">
        <v>154</v>
      </c>
      <c r="D156" s="16">
        <v>169</v>
      </c>
      <c r="E156" s="17" t="s">
        <v>190</v>
      </c>
      <c r="F156" s="16">
        <v>256</v>
      </c>
      <c r="G156" s="16">
        <v>1</v>
      </c>
      <c r="H156" s="16">
        <v>243</v>
      </c>
      <c r="I156" s="16">
        <v>2</v>
      </c>
      <c r="J156" s="16">
        <v>499</v>
      </c>
      <c r="K156" s="16">
        <v>3</v>
      </c>
      <c r="L156" s="16">
        <v>186</v>
      </c>
      <c r="M156" s="9" t="s">
        <v>400</v>
      </c>
    </row>
    <row r="157" spans="1:13" x14ac:dyDescent="0.2">
      <c r="A157" s="10" t="str">
        <f t="shared" si="10"/>
        <v>2025/3末</v>
      </c>
      <c r="B157" s="10" t="str">
        <f t="shared" si="10"/>
        <v>令和7/3末</v>
      </c>
      <c r="C157" s="18">
        <v>155</v>
      </c>
      <c r="D157" s="18">
        <v>170</v>
      </c>
      <c r="E157" s="19" t="s">
        <v>191</v>
      </c>
      <c r="F157" s="18">
        <v>473</v>
      </c>
      <c r="G157" s="18">
        <v>1</v>
      </c>
      <c r="H157" s="18">
        <v>493</v>
      </c>
      <c r="I157" s="18">
        <v>2</v>
      </c>
      <c r="J157" s="18">
        <v>966</v>
      </c>
      <c r="K157" s="18">
        <v>3</v>
      </c>
      <c r="L157" s="18">
        <v>380</v>
      </c>
      <c r="M157" s="7" t="s">
        <v>400</v>
      </c>
    </row>
    <row r="158" spans="1:13" x14ac:dyDescent="0.2">
      <c r="A158" s="8" t="str">
        <f t="shared" si="10"/>
        <v>2025/3末</v>
      </c>
      <c r="B158" s="8" t="str">
        <f t="shared" si="10"/>
        <v>令和7/3末</v>
      </c>
      <c r="C158" s="16">
        <v>156</v>
      </c>
      <c r="D158" s="16">
        <v>171</v>
      </c>
      <c r="E158" s="17" t="s">
        <v>192</v>
      </c>
      <c r="F158" s="16">
        <v>239</v>
      </c>
      <c r="G158" s="16">
        <v>0</v>
      </c>
      <c r="H158" s="16">
        <v>242</v>
      </c>
      <c r="I158" s="16">
        <v>0</v>
      </c>
      <c r="J158" s="16">
        <v>481</v>
      </c>
      <c r="K158" s="16">
        <v>0</v>
      </c>
      <c r="L158" s="16">
        <v>190</v>
      </c>
      <c r="M158" s="9" t="s">
        <v>400</v>
      </c>
    </row>
    <row r="159" spans="1:13" x14ac:dyDescent="0.2">
      <c r="A159" s="10" t="str">
        <f t="shared" si="10"/>
        <v>2025/3末</v>
      </c>
      <c r="B159" s="10" t="str">
        <f t="shared" si="10"/>
        <v>令和7/3末</v>
      </c>
      <c r="C159" s="18">
        <v>157</v>
      </c>
      <c r="D159" s="18">
        <v>172</v>
      </c>
      <c r="E159" s="19" t="s">
        <v>193</v>
      </c>
      <c r="F159" s="18">
        <v>458</v>
      </c>
      <c r="G159" s="18">
        <v>11</v>
      </c>
      <c r="H159" s="18">
        <v>470</v>
      </c>
      <c r="I159" s="18">
        <v>4</v>
      </c>
      <c r="J159" s="18">
        <v>928</v>
      </c>
      <c r="K159" s="18">
        <v>15</v>
      </c>
      <c r="L159" s="18">
        <v>363</v>
      </c>
      <c r="M159" s="7" t="s">
        <v>400</v>
      </c>
    </row>
    <row r="160" spans="1:13" x14ac:dyDescent="0.2">
      <c r="A160" s="8" t="str">
        <f t="shared" si="10"/>
        <v>2025/3末</v>
      </c>
      <c r="B160" s="8" t="str">
        <f t="shared" si="10"/>
        <v>令和7/3末</v>
      </c>
      <c r="C160" s="16">
        <v>158</v>
      </c>
      <c r="D160" s="16">
        <v>173</v>
      </c>
      <c r="E160" s="17" t="s">
        <v>194</v>
      </c>
      <c r="F160" s="16">
        <v>261</v>
      </c>
      <c r="G160" s="16">
        <v>9</v>
      </c>
      <c r="H160" s="16">
        <v>248</v>
      </c>
      <c r="I160" s="16">
        <v>6</v>
      </c>
      <c r="J160" s="16">
        <v>509</v>
      </c>
      <c r="K160" s="16">
        <v>15</v>
      </c>
      <c r="L160" s="16">
        <v>223</v>
      </c>
      <c r="M160" s="9" t="s">
        <v>400</v>
      </c>
    </row>
    <row r="161" spans="1:13" x14ac:dyDescent="0.2">
      <c r="A161" s="10" t="str">
        <f t="shared" si="10"/>
        <v>2025/3末</v>
      </c>
      <c r="B161" s="10" t="str">
        <f t="shared" si="10"/>
        <v>令和7/3末</v>
      </c>
      <c r="C161" s="18">
        <v>159</v>
      </c>
      <c r="D161" s="18">
        <v>174</v>
      </c>
      <c r="E161" s="19" t="s">
        <v>473</v>
      </c>
      <c r="F161" s="18">
        <v>32</v>
      </c>
      <c r="G161" s="18">
        <v>0</v>
      </c>
      <c r="H161" s="18">
        <v>25</v>
      </c>
      <c r="I161" s="18">
        <v>0</v>
      </c>
      <c r="J161" s="18">
        <v>57</v>
      </c>
      <c r="K161" s="18">
        <v>0</v>
      </c>
      <c r="L161" s="18">
        <v>39</v>
      </c>
      <c r="M161" s="7" t="s">
        <v>400</v>
      </c>
    </row>
    <row r="162" spans="1:13" x14ac:dyDescent="0.2">
      <c r="A162" s="8" t="str">
        <f t="shared" si="10"/>
        <v>2025/3末</v>
      </c>
      <c r="B162" s="8" t="str">
        <f t="shared" si="10"/>
        <v>令和7/3末</v>
      </c>
      <c r="C162" s="16">
        <v>160</v>
      </c>
      <c r="D162" s="16">
        <v>175</v>
      </c>
      <c r="E162" s="17" t="s">
        <v>474</v>
      </c>
      <c r="F162" s="16">
        <v>369</v>
      </c>
      <c r="G162" s="16">
        <v>1</v>
      </c>
      <c r="H162" s="16">
        <v>356</v>
      </c>
      <c r="I162" s="16">
        <v>2</v>
      </c>
      <c r="J162" s="16">
        <v>725</v>
      </c>
      <c r="K162" s="16">
        <v>3</v>
      </c>
      <c r="L162" s="16">
        <v>304</v>
      </c>
      <c r="M162" s="9" t="s">
        <v>400</v>
      </c>
    </row>
    <row r="163" spans="1:13" x14ac:dyDescent="0.2">
      <c r="A163" s="10" t="str">
        <f t="shared" si="10"/>
        <v>2025/3末</v>
      </c>
      <c r="B163" s="10" t="str">
        <f t="shared" si="10"/>
        <v>令和7/3末</v>
      </c>
      <c r="C163" s="18">
        <v>161</v>
      </c>
      <c r="D163" s="18">
        <v>176</v>
      </c>
      <c r="E163" s="19" t="s">
        <v>475</v>
      </c>
      <c r="F163" s="18">
        <v>197</v>
      </c>
      <c r="G163" s="18">
        <v>0</v>
      </c>
      <c r="H163" s="18">
        <v>211</v>
      </c>
      <c r="I163" s="18">
        <v>1</v>
      </c>
      <c r="J163" s="18">
        <v>408</v>
      </c>
      <c r="K163" s="18">
        <v>1</v>
      </c>
      <c r="L163" s="18">
        <v>148</v>
      </c>
      <c r="M163" s="7" t="s">
        <v>400</v>
      </c>
    </row>
    <row r="164" spans="1:13" x14ac:dyDescent="0.2">
      <c r="A164" s="8" t="str">
        <f t="shared" si="10"/>
        <v>2025/3末</v>
      </c>
      <c r="B164" s="8" t="str">
        <f t="shared" si="10"/>
        <v>令和7/3末</v>
      </c>
      <c r="C164" s="16">
        <v>162</v>
      </c>
      <c r="D164" s="16">
        <v>177</v>
      </c>
      <c r="E164" s="17" t="s">
        <v>195</v>
      </c>
      <c r="F164" s="16">
        <v>89</v>
      </c>
      <c r="G164" s="16">
        <v>0</v>
      </c>
      <c r="H164" s="16">
        <v>89</v>
      </c>
      <c r="I164" s="16">
        <v>0</v>
      </c>
      <c r="J164" s="16">
        <v>178</v>
      </c>
      <c r="K164" s="16">
        <v>0</v>
      </c>
      <c r="L164" s="16">
        <v>83</v>
      </c>
      <c r="M164" s="9" t="s">
        <v>400</v>
      </c>
    </row>
    <row r="165" spans="1:13" x14ac:dyDescent="0.2">
      <c r="A165" s="10" t="str">
        <f t="shared" ref="A165:B180" si="11">A164</f>
        <v>2025/3末</v>
      </c>
      <c r="B165" s="10" t="str">
        <f t="shared" si="11"/>
        <v>令和7/3末</v>
      </c>
      <c r="C165" s="18">
        <v>163</v>
      </c>
      <c r="D165" s="18">
        <v>178</v>
      </c>
      <c r="E165" s="19" t="s">
        <v>196</v>
      </c>
      <c r="F165" s="18">
        <v>87</v>
      </c>
      <c r="G165" s="18">
        <v>0</v>
      </c>
      <c r="H165" s="18">
        <v>68</v>
      </c>
      <c r="I165" s="18">
        <v>0</v>
      </c>
      <c r="J165" s="18">
        <v>155</v>
      </c>
      <c r="K165" s="18">
        <v>0</v>
      </c>
      <c r="L165" s="18">
        <v>56</v>
      </c>
      <c r="M165" s="7" t="s">
        <v>400</v>
      </c>
    </row>
    <row r="166" spans="1:13" x14ac:dyDescent="0.2">
      <c r="A166" s="8" t="str">
        <f t="shared" si="11"/>
        <v>2025/3末</v>
      </c>
      <c r="B166" s="8" t="str">
        <f t="shared" si="11"/>
        <v>令和7/3末</v>
      </c>
      <c r="C166" s="16">
        <v>164</v>
      </c>
      <c r="D166" s="16">
        <v>179</v>
      </c>
      <c r="E166" s="17" t="s">
        <v>197</v>
      </c>
      <c r="F166" s="16">
        <v>240</v>
      </c>
      <c r="G166" s="16">
        <v>15</v>
      </c>
      <c r="H166" s="16">
        <v>219</v>
      </c>
      <c r="I166" s="16">
        <v>6</v>
      </c>
      <c r="J166" s="16">
        <v>459</v>
      </c>
      <c r="K166" s="16">
        <v>21</v>
      </c>
      <c r="L166" s="16">
        <v>203</v>
      </c>
      <c r="M166" s="9" t="s">
        <v>400</v>
      </c>
    </row>
    <row r="167" spans="1:13" x14ac:dyDescent="0.2">
      <c r="A167" s="10" t="str">
        <f t="shared" si="11"/>
        <v>2025/3末</v>
      </c>
      <c r="B167" s="10" t="str">
        <f t="shared" si="11"/>
        <v>令和7/3末</v>
      </c>
      <c r="C167" s="18">
        <v>165</v>
      </c>
      <c r="D167" s="18">
        <v>193</v>
      </c>
      <c r="E167" s="19" t="s">
        <v>198</v>
      </c>
      <c r="F167" s="18">
        <v>206</v>
      </c>
      <c r="G167" s="18">
        <v>0</v>
      </c>
      <c r="H167" s="18">
        <v>229</v>
      </c>
      <c r="I167" s="18">
        <v>1</v>
      </c>
      <c r="J167" s="18">
        <v>435</v>
      </c>
      <c r="K167" s="18">
        <v>1</v>
      </c>
      <c r="L167" s="18">
        <v>170</v>
      </c>
      <c r="M167" s="7" t="s">
        <v>400</v>
      </c>
    </row>
    <row r="168" spans="1:13" x14ac:dyDescent="0.2">
      <c r="A168" s="8" t="str">
        <f t="shared" si="11"/>
        <v>2025/3末</v>
      </c>
      <c r="B168" s="8" t="str">
        <f t="shared" si="11"/>
        <v>令和7/3末</v>
      </c>
      <c r="C168" s="16">
        <v>166</v>
      </c>
      <c r="D168" s="16">
        <v>322</v>
      </c>
      <c r="E168" s="17" t="s">
        <v>199</v>
      </c>
      <c r="F168" s="16">
        <v>27</v>
      </c>
      <c r="G168" s="16">
        <v>0</v>
      </c>
      <c r="H168" s="16">
        <v>28</v>
      </c>
      <c r="I168" s="16">
        <v>0</v>
      </c>
      <c r="J168" s="16">
        <v>55</v>
      </c>
      <c r="K168" s="16">
        <v>0</v>
      </c>
      <c r="L168" s="16">
        <v>21</v>
      </c>
      <c r="M168" s="9" t="s">
        <v>400</v>
      </c>
    </row>
    <row r="169" spans="1:13" x14ac:dyDescent="0.2">
      <c r="A169" s="10" t="str">
        <f t="shared" si="11"/>
        <v>2025/3末</v>
      </c>
      <c r="B169" s="10" t="str">
        <f t="shared" si="11"/>
        <v>令和7/3末</v>
      </c>
      <c r="C169" s="18">
        <v>167</v>
      </c>
      <c r="D169" s="18">
        <v>180</v>
      </c>
      <c r="E169" s="19" t="s">
        <v>200</v>
      </c>
      <c r="F169" s="18">
        <v>81</v>
      </c>
      <c r="G169" s="18">
        <v>0</v>
      </c>
      <c r="H169" s="18">
        <v>80</v>
      </c>
      <c r="I169" s="18">
        <v>0</v>
      </c>
      <c r="J169" s="18">
        <v>161</v>
      </c>
      <c r="K169" s="18">
        <v>0</v>
      </c>
      <c r="L169" s="18">
        <v>59</v>
      </c>
      <c r="M169" s="7" t="s">
        <v>401</v>
      </c>
    </row>
    <row r="170" spans="1:13" x14ac:dyDescent="0.2">
      <c r="A170" s="8" t="str">
        <f t="shared" si="11"/>
        <v>2025/3末</v>
      </c>
      <c r="B170" s="8" t="str">
        <f t="shared" si="11"/>
        <v>令和7/3末</v>
      </c>
      <c r="C170" s="16">
        <v>168</v>
      </c>
      <c r="D170" s="16">
        <v>181</v>
      </c>
      <c r="E170" s="17" t="s">
        <v>201</v>
      </c>
      <c r="F170" s="16">
        <v>19</v>
      </c>
      <c r="G170" s="16">
        <v>0</v>
      </c>
      <c r="H170" s="16">
        <v>14</v>
      </c>
      <c r="I170" s="16">
        <v>0</v>
      </c>
      <c r="J170" s="16">
        <v>33</v>
      </c>
      <c r="K170" s="16">
        <v>0</v>
      </c>
      <c r="L170" s="16">
        <v>17</v>
      </c>
      <c r="M170" s="9" t="s">
        <v>401</v>
      </c>
    </row>
    <row r="171" spans="1:13" x14ac:dyDescent="0.2">
      <c r="A171" s="10" t="str">
        <f t="shared" si="11"/>
        <v>2025/3末</v>
      </c>
      <c r="B171" s="10" t="str">
        <f t="shared" si="11"/>
        <v>令和7/3末</v>
      </c>
      <c r="C171" s="18">
        <v>169</v>
      </c>
      <c r="D171" s="18">
        <v>182</v>
      </c>
      <c r="E171" s="19" t="s">
        <v>202</v>
      </c>
      <c r="F171" s="18">
        <v>0</v>
      </c>
      <c r="G171" s="18">
        <v>0</v>
      </c>
      <c r="H171" s="18">
        <v>0</v>
      </c>
      <c r="I171" s="18">
        <v>0</v>
      </c>
      <c r="J171" s="18">
        <v>0</v>
      </c>
      <c r="K171" s="18">
        <v>0</v>
      </c>
      <c r="L171" s="18">
        <v>0</v>
      </c>
      <c r="M171" s="7" t="s">
        <v>401</v>
      </c>
    </row>
    <row r="172" spans="1:13" x14ac:dyDescent="0.2">
      <c r="A172" s="8" t="str">
        <f t="shared" si="11"/>
        <v>2025/3末</v>
      </c>
      <c r="B172" s="8" t="str">
        <f t="shared" si="11"/>
        <v>令和7/3末</v>
      </c>
      <c r="C172" s="16">
        <v>170</v>
      </c>
      <c r="D172" s="16">
        <v>183</v>
      </c>
      <c r="E172" s="17" t="s">
        <v>203</v>
      </c>
      <c r="F172" s="16">
        <v>355</v>
      </c>
      <c r="G172" s="16">
        <v>0</v>
      </c>
      <c r="H172" s="16">
        <v>363</v>
      </c>
      <c r="I172" s="16">
        <v>2</v>
      </c>
      <c r="J172" s="16">
        <v>718</v>
      </c>
      <c r="K172" s="16">
        <v>2</v>
      </c>
      <c r="L172" s="16">
        <v>280</v>
      </c>
      <c r="M172" s="9" t="s">
        <v>401</v>
      </c>
    </row>
    <row r="173" spans="1:13" x14ac:dyDescent="0.2">
      <c r="A173" s="10" t="str">
        <f t="shared" si="11"/>
        <v>2025/3末</v>
      </c>
      <c r="B173" s="10" t="str">
        <f t="shared" si="11"/>
        <v>令和7/3末</v>
      </c>
      <c r="C173" s="18">
        <v>171</v>
      </c>
      <c r="D173" s="18">
        <v>184</v>
      </c>
      <c r="E173" s="19" t="s">
        <v>204</v>
      </c>
      <c r="F173" s="18">
        <v>124</v>
      </c>
      <c r="G173" s="18">
        <v>0</v>
      </c>
      <c r="H173" s="18">
        <v>120</v>
      </c>
      <c r="I173" s="18">
        <v>1</v>
      </c>
      <c r="J173" s="18">
        <v>244</v>
      </c>
      <c r="K173" s="18">
        <v>1</v>
      </c>
      <c r="L173" s="18">
        <v>91</v>
      </c>
      <c r="M173" s="7" t="s">
        <v>401</v>
      </c>
    </row>
    <row r="174" spans="1:13" x14ac:dyDescent="0.2">
      <c r="A174" s="8" t="str">
        <f t="shared" si="11"/>
        <v>2025/3末</v>
      </c>
      <c r="B174" s="8" t="str">
        <f t="shared" si="11"/>
        <v>令和7/3末</v>
      </c>
      <c r="C174" s="16">
        <v>172</v>
      </c>
      <c r="D174" s="16">
        <v>185</v>
      </c>
      <c r="E174" s="17" t="s">
        <v>205</v>
      </c>
      <c r="F174" s="16">
        <v>102</v>
      </c>
      <c r="G174" s="16">
        <v>1</v>
      </c>
      <c r="H174" s="16">
        <v>99</v>
      </c>
      <c r="I174" s="16">
        <v>6</v>
      </c>
      <c r="J174" s="16">
        <v>201</v>
      </c>
      <c r="K174" s="16">
        <v>7</v>
      </c>
      <c r="L174" s="16">
        <v>75</v>
      </c>
      <c r="M174" s="9" t="s">
        <v>401</v>
      </c>
    </row>
    <row r="175" spans="1:13" x14ac:dyDescent="0.2">
      <c r="A175" s="10" t="str">
        <f t="shared" si="11"/>
        <v>2025/3末</v>
      </c>
      <c r="B175" s="10" t="str">
        <f t="shared" si="11"/>
        <v>令和7/3末</v>
      </c>
      <c r="C175" s="18">
        <v>173</v>
      </c>
      <c r="D175" s="18">
        <v>186</v>
      </c>
      <c r="E175" s="19" t="s">
        <v>206</v>
      </c>
      <c r="F175" s="18">
        <v>187</v>
      </c>
      <c r="G175" s="18">
        <v>10</v>
      </c>
      <c r="H175" s="18">
        <v>189</v>
      </c>
      <c r="I175" s="18">
        <v>5</v>
      </c>
      <c r="J175" s="18">
        <v>376</v>
      </c>
      <c r="K175" s="18">
        <v>15</v>
      </c>
      <c r="L175" s="18">
        <v>170</v>
      </c>
      <c r="M175" s="7" t="s">
        <v>401</v>
      </c>
    </row>
    <row r="176" spans="1:13" x14ac:dyDescent="0.2">
      <c r="A176" s="8" t="str">
        <f t="shared" si="11"/>
        <v>2025/3末</v>
      </c>
      <c r="B176" s="8" t="str">
        <f t="shared" si="11"/>
        <v>令和7/3末</v>
      </c>
      <c r="C176" s="16">
        <v>174</v>
      </c>
      <c r="D176" s="16">
        <v>187</v>
      </c>
      <c r="E176" s="17" t="s">
        <v>207</v>
      </c>
      <c r="F176" s="16">
        <v>166</v>
      </c>
      <c r="G176" s="16">
        <v>4</v>
      </c>
      <c r="H176" s="16">
        <v>138</v>
      </c>
      <c r="I176" s="16">
        <v>2</v>
      </c>
      <c r="J176" s="16">
        <v>304</v>
      </c>
      <c r="K176" s="16">
        <v>6</v>
      </c>
      <c r="L176" s="16">
        <v>152</v>
      </c>
      <c r="M176" s="9" t="s">
        <v>401</v>
      </c>
    </row>
    <row r="177" spans="1:13" x14ac:dyDescent="0.2">
      <c r="A177" s="10" t="str">
        <f t="shared" si="11"/>
        <v>2025/3末</v>
      </c>
      <c r="B177" s="10" t="str">
        <f t="shared" si="11"/>
        <v>令和7/3末</v>
      </c>
      <c r="C177" s="18">
        <v>175</v>
      </c>
      <c r="D177" s="18">
        <v>188</v>
      </c>
      <c r="E177" s="19" t="s">
        <v>208</v>
      </c>
      <c r="F177" s="18">
        <v>188</v>
      </c>
      <c r="G177" s="18">
        <v>6</v>
      </c>
      <c r="H177" s="18">
        <v>161</v>
      </c>
      <c r="I177" s="18">
        <v>2</v>
      </c>
      <c r="J177" s="18">
        <v>349</v>
      </c>
      <c r="K177" s="18">
        <v>8</v>
      </c>
      <c r="L177" s="18">
        <v>165</v>
      </c>
      <c r="M177" s="7" t="s">
        <v>401</v>
      </c>
    </row>
    <row r="178" spans="1:13" x14ac:dyDescent="0.2">
      <c r="A178" s="8" t="str">
        <f t="shared" si="11"/>
        <v>2025/3末</v>
      </c>
      <c r="B178" s="8" t="str">
        <f t="shared" si="11"/>
        <v>令和7/3末</v>
      </c>
      <c r="C178" s="16">
        <v>176</v>
      </c>
      <c r="D178" s="16">
        <v>189</v>
      </c>
      <c r="E178" s="17" t="s">
        <v>209</v>
      </c>
      <c r="F178" s="16">
        <v>59</v>
      </c>
      <c r="G178" s="16">
        <v>3</v>
      </c>
      <c r="H178" s="16">
        <v>50</v>
      </c>
      <c r="I178" s="16">
        <v>1</v>
      </c>
      <c r="J178" s="16">
        <v>109</v>
      </c>
      <c r="K178" s="16">
        <v>4</v>
      </c>
      <c r="L178" s="16">
        <v>40</v>
      </c>
      <c r="M178" s="9" t="s">
        <v>401</v>
      </c>
    </row>
    <row r="179" spans="1:13" x14ac:dyDescent="0.2">
      <c r="A179" s="10" t="str">
        <f t="shared" si="11"/>
        <v>2025/3末</v>
      </c>
      <c r="B179" s="10" t="str">
        <f t="shared" si="11"/>
        <v>令和7/3末</v>
      </c>
      <c r="C179" s="18">
        <v>177</v>
      </c>
      <c r="D179" s="18">
        <v>190</v>
      </c>
      <c r="E179" s="19" t="s">
        <v>210</v>
      </c>
      <c r="F179" s="18">
        <v>203</v>
      </c>
      <c r="G179" s="18">
        <v>0</v>
      </c>
      <c r="H179" s="18">
        <v>186</v>
      </c>
      <c r="I179" s="18">
        <v>3</v>
      </c>
      <c r="J179" s="18">
        <v>389</v>
      </c>
      <c r="K179" s="18">
        <v>3</v>
      </c>
      <c r="L179" s="18">
        <v>190</v>
      </c>
      <c r="M179" s="7" t="s">
        <v>401</v>
      </c>
    </row>
    <row r="180" spans="1:13" x14ac:dyDescent="0.2">
      <c r="A180" s="8" t="str">
        <f t="shared" si="11"/>
        <v>2025/3末</v>
      </c>
      <c r="B180" s="8" t="str">
        <f t="shared" si="11"/>
        <v>令和7/3末</v>
      </c>
      <c r="C180" s="16">
        <v>178</v>
      </c>
      <c r="D180" s="16">
        <v>192</v>
      </c>
      <c r="E180" s="17" t="s">
        <v>211</v>
      </c>
      <c r="F180" s="16">
        <v>506</v>
      </c>
      <c r="G180" s="16">
        <v>1</v>
      </c>
      <c r="H180" s="16">
        <v>487</v>
      </c>
      <c r="I180" s="16">
        <v>1</v>
      </c>
      <c r="J180" s="16">
        <v>993</v>
      </c>
      <c r="K180" s="16">
        <v>2</v>
      </c>
      <c r="L180" s="16">
        <v>384</v>
      </c>
      <c r="M180" s="9" t="s">
        <v>401</v>
      </c>
    </row>
    <row r="181" spans="1:13" x14ac:dyDescent="0.2">
      <c r="A181" s="10" t="str">
        <f t="shared" ref="A181:B196" si="12">A180</f>
        <v>2025/3末</v>
      </c>
      <c r="B181" s="10" t="str">
        <f t="shared" si="12"/>
        <v>令和7/3末</v>
      </c>
      <c r="C181" s="18">
        <v>179</v>
      </c>
      <c r="D181" s="18">
        <v>191</v>
      </c>
      <c r="E181" s="19" t="s">
        <v>212</v>
      </c>
      <c r="F181" s="18">
        <v>479</v>
      </c>
      <c r="G181" s="18">
        <v>1</v>
      </c>
      <c r="H181" s="18">
        <v>426</v>
      </c>
      <c r="I181" s="18">
        <v>6</v>
      </c>
      <c r="J181" s="18">
        <v>905</v>
      </c>
      <c r="K181" s="18">
        <v>7</v>
      </c>
      <c r="L181" s="18">
        <v>416</v>
      </c>
      <c r="M181" s="7" t="s">
        <v>401</v>
      </c>
    </row>
    <row r="182" spans="1:13" x14ac:dyDescent="0.2">
      <c r="A182" s="8" t="str">
        <f t="shared" si="12"/>
        <v>2025/3末</v>
      </c>
      <c r="B182" s="8" t="str">
        <f t="shared" si="12"/>
        <v>令和7/3末</v>
      </c>
      <c r="C182" s="16">
        <v>180</v>
      </c>
      <c r="D182" s="16">
        <v>240</v>
      </c>
      <c r="E182" s="17" t="s">
        <v>213</v>
      </c>
      <c r="F182" s="16">
        <v>54</v>
      </c>
      <c r="G182" s="16">
        <v>0</v>
      </c>
      <c r="H182" s="16">
        <v>55</v>
      </c>
      <c r="I182" s="16">
        <v>0</v>
      </c>
      <c r="J182" s="16">
        <v>109</v>
      </c>
      <c r="K182" s="16">
        <v>0</v>
      </c>
      <c r="L182" s="16">
        <v>50</v>
      </c>
      <c r="M182" s="9" t="s">
        <v>402</v>
      </c>
    </row>
    <row r="183" spans="1:13" x14ac:dyDescent="0.2">
      <c r="A183" s="10" t="str">
        <f t="shared" si="12"/>
        <v>2025/3末</v>
      </c>
      <c r="B183" s="10" t="str">
        <f t="shared" si="12"/>
        <v>令和7/3末</v>
      </c>
      <c r="C183" s="18">
        <v>181</v>
      </c>
      <c r="D183" s="18">
        <v>241</v>
      </c>
      <c r="E183" s="19" t="s">
        <v>214</v>
      </c>
      <c r="F183" s="18">
        <v>142</v>
      </c>
      <c r="G183" s="18">
        <v>3</v>
      </c>
      <c r="H183" s="18">
        <v>138</v>
      </c>
      <c r="I183" s="18">
        <v>5</v>
      </c>
      <c r="J183" s="18">
        <v>280</v>
      </c>
      <c r="K183" s="18">
        <v>8</v>
      </c>
      <c r="L183" s="18">
        <v>129</v>
      </c>
      <c r="M183" s="7" t="s">
        <v>402</v>
      </c>
    </row>
    <row r="184" spans="1:13" x14ac:dyDescent="0.2">
      <c r="A184" s="8" t="str">
        <f t="shared" si="12"/>
        <v>2025/3末</v>
      </c>
      <c r="B184" s="8" t="str">
        <f t="shared" si="12"/>
        <v>令和7/3末</v>
      </c>
      <c r="C184" s="16">
        <v>182</v>
      </c>
      <c r="D184" s="16">
        <v>242</v>
      </c>
      <c r="E184" s="17" t="s">
        <v>215</v>
      </c>
      <c r="F184" s="16">
        <v>46</v>
      </c>
      <c r="G184" s="16">
        <v>0</v>
      </c>
      <c r="H184" s="16">
        <v>45</v>
      </c>
      <c r="I184" s="16">
        <v>0</v>
      </c>
      <c r="J184" s="16">
        <v>91</v>
      </c>
      <c r="K184" s="16">
        <v>0</v>
      </c>
      <c r="L184" s="16">
        <v>35</v>
      </c>
      <c r="M184" s="9" t="s">
        <v>402</v>
      </c>
    </row>
    <row r="185" spans="1:13" x14ac:dyDescent="0.2">
      <c r="A185" s="10" t="str">
        <f t="shared" si="12"/>
        <v>2025/3末</v>
      </c>
      <c r="B185" s="10" t="str">
        <f t="shared" si="12"/>
        <v>令和7/3末</v>
      </c>
      <c r="C185" s="18">
        <v>183</v>
      </c>
      <c r="D185" s="18">
        <v>243</v>
      </c>
      <c r="E185" s="19" t="s">
        <v>216</v>
      </c>
      <c r="F185" s="18">
        <v>45</v>
      </c>
      <c r="G185" s="18">
        <v>0</v>
      </c>
      <c r="H185" s="18">
        <v>48</v>
      </c>
      <c r="I185" s="18">
        <v>0</v>
      </c>
      <c r="J185" s="18">
        <v>93</v>
      </c>
      <c r="K185" s="18">
        <v>0</v>
      </c>
      <c r="L185" s="18">
        <v>43</v>
      </c>
      <c r="M185" s="7" t="s">
        <v>402</v>
      </c>
    </row>
    <row r="186" spans="1:13" x14ac:dyDescent="0.2">
      <c r="A186" s="8" t="str">
        <f t="shared" si="12"/>
        <v>2025/3末</v>
      </c>
      <c r="B186" s="8" t="str">
        <f t="shared" si="12"/>
        <v>令和7/3末</v>
      </c>
      <c r="C186" s="16">
        <v>184</v>
      </c>
      <c r="D186" s="16">
        <v>244</v>
      </c>
      <c r="E186" s="17" t="s">
        <v>217</v>
      </c>
      <c r="F186" s="16">
        <v>26</v>
      </c>
      <c r="G186" s="16">
        <v>0</v>
      </c>
      <c r="H186" s="16">
        <v>25</v>
      </c>
      <c r="I186" s="16">
        <v>1</v>
      </c>
      <c r="J186" s="16">
        <v>51</v>
      </c>
      <c r="K186" s="16">
        <v>1</v>
      </c>
      <c r="L186" s="16">
        <v>26</v>
      </c>
      <c r="M186" s="9" t="s">
        <v>402</v>
      </c>
    </row>
    <row r="187" spans="1:13" x14ac:dyDescent="0.2">
      <c r="A187" s="10" t="str">
        <f t="shared" si="12"/>
        <v>2025/3末</v>
      </c>
      <c r="B187" s="10" t="str">
        <f t="shared" si="12"/>
        <v>令和7/3末</v>
      </c>
      <c r="C187" s="18">
        <v>185</v>
      </c>
      <c r="D187" s="18">
        <v>245</v>
      </c>
      <c r="E187" s="19" t="s">
        <v>218</v>
      </c>
      <c r="F187" s="18">
        <v>16</v>
      </c>
      <c r="G187" s="18">
        <v>0</v>
      </c>
      <c r="H187" s="18">
        <v>18</v>
      </c>
      <c r="I187" s="18">
        <v>0</v>
      </c>
      <c r="J187" s="18">
        <v>34</v>
      </c>
      <c r="K187" s="18">
        <v>0</v>
      </c>
      <c r="L187" s="18">
        <v>16</v>
      </c>
      <c r="M187" s="7" t="s">
        <v>402</v>
      </c>
    </row>
    <row r="188" spans="1:13" x14ac:dyDescent="0.2">
      <c r="A188" s="8" t="str">
        <f t="shared" si="12"/>
        <v>2025/3末</v>
      </c>
      <c r="B188" s="8" t="str">
        <f t="shared" si="12"/>
        <v>令和7/3末</v>
      </c>
      <c r="C188" s="16">
        <v>186</v>
      </c>
      <c r="D188" s="16">
        <v>246</v>
      </c>
      <c r="E188" s="17" t="s">
        <v>219</v>
      </c>
      <c r="F188" s="16">
        <v>0</v>
      </c>
      <c r="G188" s="16">
        <v>0</v>
      </c>
      <c r="H188" s="16">
        <v>0</v>
      </c>
      <c r="I188" s="16">
        <v>0</v>
      </c>
      <c r="J188" s="16">
        <v>0</v>
      </c>
      <c r="K188" s="16">
        <v>0</v>
      </c>
      <c r="L188" s="16">
        <v>0</v>
      </c>
      <c r="M188" s="9" t="s">
        <v>402</v>
      </c>
    </row>
    <row r="189" spans="1:13" x14ac:dyDescent="0.2">
      <c r="A189" s="10" t="str">
        <f t="shared" si="12"/>
        <v>2025/3末</v>
      </c>
      <c r="B189" s="10" t="str">
        <f t="shared" si="12"/>
        <v>令和7/3末</v>
      </c>
      <c r="C189" s="18">
        <v>187</v>
      </c>
      <c r="D189" s="18">
        <v>247</v>
      </c>
      <c r="E189" s="19" t="s">
        <v>220</v>
      </c>
      <c r="F189" s="18">
        <v>11</v>
      </c>
      <c r="G189" s="18">
        <v>0</v>
      </c>
      <c r="H189" s="18">
        <v>55</v>
      </c>
      <c r="I189" s="18">
        <v>0</v>
      </c>
      <c r="J189" s="18">
        <v>66</v>
      </c>
      <c r="K189" s="18">
        <v>0</v>
      </c>
      <c r="L189" s="18">
        <v>66</v>
      </c>
      <c r="M189" s="7" t="s">
        <v>402</v>
      </c>
    </row>
    <row r="190" spans="1:13" x14ac:dyDescent="0.2">
      <c r="A190" s="8" t="str">
        <f t="shared" si="12"/>
        <v>2025/3末</v>
      </c>
      <c r="B190" s="8" t="str">
        <f t="shared" si="12"/>
        <v>令和7/3末</v>
      </c>
      <c r="C190" s="16">
        <v>188</v>
      </c>
      <c r="D190" s="16">
        <v>100</v>
      </c>
      <c r="E190" s="17" t="s">
        <v>221</v>
      </c>
      <c r="F190" s="16">
        <v>78</v>
      </c>
      <c r="G190" s="16">
        <v>0</v>
      </c>
      <c r="H190" s="16">
        <v>50</v>
      </c>
      <c r="I190" s="16">
        <v>0</v>
      </c>
      <c r="J190" s="16">
        <v>128</v>
      </c>
      <c r="K190" s="16">
        <v>0</v>
      </c>
      <c r="L190" s="16">
        <v>63</v>
      </c>
      <c r="M190" s="9" t="s">
        <v>403</v>
      </c>
    </row>
    <row r="191" spans="1:13" x14ac:dyDescent="0.2">
      <c r="A191" s="10" t="str">
        <f t="shared" si="12"/>
        <v>2025/3末</v>
      </c>
      <c r="B191" s="10" t="str">
        <f t="shared" si="12"/>
        <v>令和7/3末</v>
      </c>
      <c r="C191" s="18">
        <v>189</v>
      </c>
      <c r="D191" s="18">
        <v>101</v>
      </c>
      <c r="E191" s="19" t="s">
        <v>222</v>
      </c>
      <c r="F191" s="18">
        <v>2</v>
      </c>
      <c r="G191" s="18">
        <v>0</v>
      </c>
      <c r="H191" s="18">
        <v>1</v>
      </c>
      <c r="I191" s="18">
        <v>0</v>
      </c>
      <c r="J191" s="18">
        <v>3</v>
      </c>
      <c r="K191" s="18">
        <v>0</v>
      </c>
      <c r="L191" s="18">
        <v>1</v>
      </c>
      <c r="M191" s="7" t="s">
        <v>403</v>
      </c>
    </row>
    <row r="192" spans="1:13" x14ac:dyDescent="0.2">
      <c r="A192" s="8" t="str">
        <f t="shared" si="12"/>
        <v>2025/3末</v>
      </c>
      <c r="B192" s="8" t="str">
        <f t="shared" si="12"/>
        <v>令和7/3末</v>
      </c>
      <c r="C192" s="16">
        <v>190</v>
      </c>
      <c r="D192" s="16">
        <v>102</v>
      </c>
      <c r="E192" s="17" t="s">
        <v>223</v>
      </c>
      <c r="F192" s="16">
        <v>0</v>
      </c>
      <c r="G192" s="16">
        <v>0</v>
      </c>
      <c r="H192" s="16">
        <v>0</v>
      </c>
      <c r="I192" s="16">
        <v>0</v>
      </c>
      <c r="J192" s="16">
        <v>0</v>
      </c>
      <c r="K192" s="16">
        <v>0</v>
      </c>
      <c r="L192" s="16">
        <v>0</v>
      </c>
      <c r="M192" s="9" t="s">
        <v>403</v>
      </c>
    </row>
    <row r="193" spans="1:13" x14ac:dyDescent="0.2">
      <c r="A193" s="10" t="str">
        <f t="shared" si="12"/>
        <v>2025/3末</v>
      </c>
      <c r="B193" s="10" t="str">
        <f t="shared" si="12"/>
        <v>令和7/3末</v>
      </c>
      <c r="C193" s="18">
        <v>191</v>
      </c>
      <c r="D193" s="18">
        <v>132</v>
      </c>
      <c r="E193" s="19" t="s">
        <v>224</v>
      </c>
      <c r="F193" s="18">
        <v>8</v>
      </c>
      <c r="G193" s="18">
        <v>0</v>
      </c>
      <c r="H193" s="18">
        <v>21</v>
      </c>
      <c r="I193" s="18">
        <v>0</v>
      </c>
      <c r="J193" s="18">
        <v>29</v>
      </c>
      <c r="K193" s="18">
        <v>0</v>
      </c>
      <c r="L193" s="18">
        <v>28</v>
      </c>
      <c r="M193" s="7" t="s">
        <v>403</v>
      </c>
    </row>
    <row r="194" spans="1:13" x14ac:dyDescent="0.2">
      <c r="A194" s="8" t="str">
        <f t="shared" si="12"/>
        <v>2025/3末</v>
      </c>
      <c r="B194" s="8" t="str">
        <f t="shared" si="12"/>
        <v>令和7/3末</v>
      </c>
      <c r="C194" s="16">
        <v>192</v>
      </c>
      <c r="D194" s="16">
        <v>220</v>
      </c>
      <c r="E194" s="17" t="s">
        <v>225</v>
      </c>
      <c r="F194" s="16">
        <v>62</v>
      </c>
      <c r="G194" s="16">
        <v>0</v>
      </c>
      <c r="H194" s="16">
        <v>52</v>
      </c>
      <c r="I194" s="16">
        <v>2</v>
      </c>
      <c r="J194" s="16">
        <v>114</v>
      </c>
      <c r="K194" s="16">
        <v>2</v>
      </c>
      <c r="L194" s="16">
        <v>51</v>
      </c>
      <c r="M194" s="9" t="s">
        <v>404</v>
      </c>
    </row>
    <row r="195" spans="1:13" x14ac:dyDescent="0.2">
      <c r="A195" s="10" t="str">
        <f t="shared" si="12"/>
        <v>2025/3末</v>
      </c>
      <c r="B195" s="10" t="str">
        <f t="shared" si="12"/>
        <v>令和7/3末</v>
      </c>
      <c r="C195" s="18">
        <v>193</v>
      </c>
      <c r="D195" s="18">
        <v>221</v>
      </c>
      <c r="E195" s="19" t="s">
        <v>226</v>
      </c>
      <c r="F195" s="18">
        <v>101</v>
      </c>
      <c r="G195" s="18">
        <v>0</v>
      </c>
      <c r="H195" s="18">
        <v>92</v>
      </c>
      <c r="I195" s="18">
        <v>0</v>
      </c>
      <c r="J195" s="18">
        <v>193</v>
      </c>
      <c r="K195" s="18">
        <v>0</v>
      </c>
      <c r="L195" s="18">
        <v>90</v>
      </c>
      <c r="M195" s="7" t="s">
        <v>404</v>
      </c>
    </row>
    <row r="196" spans="1:13" x14ac:dyDescent="0.2">
      <c r="A196" s="8" t="str">
        <f t="shared" si="12"/>
        <v>2025/3末</v>
      </c>
      <c r="B196" s="8" t="str">
        <f t="shared" si="12"/>
        <v>令和7/3末</v>
      </c>
      <c r="C196" s="16">
        <v>194</v>
      </c>
      <c r="D196" s="16">
        <v>222</v>
      </c>
      <c r="E196" s="17" t="s">
        <v>227</v>
      </c>
      <c r="F196" s="16">
        <v>26</v>
      </c>
      <c r="G196" s="16">
        <v>0</v>
      </c>
      <c r="H196" s="16">
        <v>20</v>
      </c>
      <c r="I196" s="16">
        <v>0</v>
      </c>
      <c r="J196" s="16">
        <v>46</v>
      </c>
      <c r="K196" s="16">
        <v>0</v>
      </c>
      <c r="L196" s="16">
        <v>22</v>
      </c>
      <c r="M196" s="9" t="s">
        <v>404</v>
      </c>
    </row>
    <row r="197" spans="1:13" x14ac:dyDescent="0.2">
      <c r="A197" s="10" t="str">
        <f t="shared" ref="A197:B212" si="13">A196</f>
        <v>2025/3末</v>
      </c>
      <c r="B197" s="10" t="str">
        <f t="shared" si="13"/>
        <v>令和7/3末</v>
      </c>
      <c r="C197" s="18">
        <v>195</v>
      </c>
      <c r="D197" s="18">
        <v>223</v>
      </c>
      <c r="E197" s="19" t="s">
        <v>228</v>
      </c>
      <c r="F197" s="18">
        <v>141</v>
      </c>
      <c r="G197" s="18">
        <v>0</v>
      </c>
      <c r="H197" s="18">
        <v>152</v>
      </c>
      <c r="I197" s="18">
        <v>0</v>
      </c>
      <c r="J197" s="18">
        <v>293</v>
      </c>
      <c r="K197" s="18">
        <v>0</v>
      </c>
      <c r="L197" s="18">
        <v>132</v>
      </c>
      <c r="M197" s="7" t="s">
        <v>404</v>
      </c>
    </row>
    <row r="198" spans="1:13" x14ac:dyDescent="0.2">
      <c r="A198" s="8" t="str">
        <f t="shared" si="13"/>
        <v>2025/3末</v>
      </c>
      <c r="B198" s="8" t="str">
        <f t="shared" si="13"/>
        <v>令和7/3末</v>
      </c>
      <c r="C198" s="16">
        <v>196</v>
      </c>
      <c r="D198" s="16">
        <v>224</v>
      </c>
      <c r="E198" s="17" t="s">
        <v>229</v>
      </c>
      <c r="F198" s="16">
        <v>1</v>
      </c>
      <c r="G198" s="16">
        <v>0</v>
      </c>
      <c r="H198" s="16">
        <v>6</v>
      </c>
      <c r="I198" s="16">
        <v>0</v>
      </c>
      <c r="J198" s="16">
        <v>7</v>
      </c>
      <c r="K198" s="16">
        <v>0</v>
      </c>
      <c r="L198" s="16">
        <v>3</v>
      </c>
      <c r="M198" s="9" t="s">
        <v>404</v>
      </c>
    </row>
    <row r="199" spans="1:13" x14ac:dyDescent="0.2">
      <c r="A199" s="10" t="str">
        <f t="shared" si="13"/>
        <v>2025/3末</v>
      </c>
      <c r="B199" s="10" t="str">
        <f t="shared" si="13"/>
        <v>令和7/3末</v>
      </c>
      <c r="C199" s="18">
        <v>197</v>
      </c>
      <c r="D199" s="18">
        <v>225</v>
      </c>
      <c r="E199" s="19" t="s">
        <v>230</v>
      </c>
      <c r="F199" s="18">
        <v>0</v>
      </c>
      <c r="G199" s="18">
        <v>0</v>
      </c>
      <c r="H199" s="18">
        <v>0</v>
      </c>
      <c r="I199" s="18">
        <v>0</v>
      </c>
      <c r="J199" s="18">
        <v>0</v>
      </c>
      <c r="K199" s="18">
        <v>0</v>
      </c>
      <c r="L199" s="18">
        <v>0</v>
      </c>
      <c r="M199" s="7" t="s">
        <v>404</v>
      </c>
    </row>
    <row r="200" spans="1:13" x14ac:dyDescent="0.2">
      <c r="A200" s="8" t="str">
        <f t="shared" si="13"/>
        <v>2025/3末</v>
      </c>
      <c r="B200" s="8" t="str">
        <f t="shared" si="13"/>
        <v>令和7/3末</v>
      </c>
      <c r="C200" s="16">
        <v>198</v>
      </c>
      <c r="D200" s="16">
        <v>226</v>
      </c>
      <c r="E200" s="17" t="s">
        <v>231</v>
      </c>
      <c r="F200" s="16">
        <v>14</v>
      </c>
      <c r="G200" s="16">
        <v>0</v>
      </c>
      <c r="H200" s="16">
        <v>15</v>
      </c>
      <c r="I200" s="16">
        <v>0</v>
      </c>
      <c r="J200" s="16">
        <v>29</v>
      </c>
      <c r="K200" s="16">
        <v>0</v>
      </c>
      <c r="L200" s="16">
        <v>21</v>
      </c>
      <c r="M200" s="9" t="s">
        <v>404</v>
      </c>
    </row>
    <row r="201" spans="1:13" x14ac:dyDescent="0.2">
      <c r="A201" s="10" t="str">
        <f t="shared" si="13"/>
        <v>2025/3末</v>
      </c>
      <c r="B201" s="10" t="str">
        <f t="shared" si="13"/>
        <v>令和7/3末</v>
      </c>
      <c r="C201" s="18">
        <v>199</v>
      </c>
      <c r="D201" s="18">
        <v>227</v>
      </c>
      <c r="E201" s="19" t="s">
        <v>232</v>
      </c>
      <c r="F201" s="18">
        <v>4</v>
      </c>
      <c r="G201" s="18">
        <v>0</v>
      </c>
      <c r="H201" s="18">
        <v>8</v>
      </c>
      <c r="I201" s="18">
        <v>0</v>
      </c>
      <c r="J201" s="18">
        <v>12</v>
      </c>
      <c r="K201" s="18">
        <v>0</v>
      </c>
      <c r="L201" s="18">
        <v>4</v>
      </c>
      <c r="M201" s="7" t="s">
        <v>404</v>
      </c>
    </row>
    <row r="202" spans="1:13" x14ac:dyDescent="0.2">
      <c r="A202" s="8" t="str">
        <f t="shared" si="13"/>
        <v>2025/3末</v>
      </c>
      <c r="B202" s="8" t="str">
        <f t="shared" si="13"/>
        <v>令和7/3末</v>
      </c>
      <c r="C202" s="16">
        <v>200</v>
      </c>
      <c r="D202" s="16">
        <v>228</v>
      </c>
      <c r="E202" s="17" t="s">
        <v>233</v>
      </c>
      <c r="F202" s="16">
        <v>0</v>
      </c>
      <c r="G202" s="16">
        <v>0</v>
      </c>
      <c r="H202" s="16">
        <v>0</v>
      </c>
      <c r="I202" s="16">
        <v>0</v>
      </c>
      <c r="J202" s="16">
        <v>0</v>
      </c>
      <c r="K202" s="16">
        <v>0</v>
      </c>
      <c r="L202" s="16">
        <v>0</v>
      </c>
      <c r="M202" s="9" t="s">
        <v>404</v>
      </c>
    </row>
    <row r="203" spans="1:13" x14ac:dyDescent="0.2">
      <c r="A203" s="10" t="str">
        <f t="shared" si="13"/>
        <v>2025/3末</v>
      </c>
      <c r="B203" s="10" t="str">
        <f t="shared" si="13"/>
        <v>令和7/3末</v>
      </c>
      <c r="C203" s="18">
        <v>201</v>
      </c>
      <c r="D203" s="18">
        <v>230</v>
      </c>
      <c r="E203" s="19" t="s">
        <v>234</v>
      </c>
      <c r="F203" s="18">
        <v>16</v>
      </c>
      <c r="G203" s="18">
        <v>0</v>
      </c>
      <c r="H203" s="18">
        <v>13</v>
      </c>
      <c r="I203" s="18">
        <v>0</v>
      </c>
      <c r="J203" s="18">
        <v>29</v>
      </c>
      <c r="K203" s="18">
        <v>0</v>
      </c>
      <c r="L203" s="18">
        <v>13</v>
      </c>
      <c r="M203" s="7" t="s">
        <v>405</v>
      </c>
    </row>
    <row r="204" spans="1:13" x14ac:dyDescent="0.2">
      <c r="A204" s="8" t="str">
        <f t="shared" si="13"/>
        <v>2025/3末</v>
      </c>
      <c r="B204" s="8" t="str">
        <f t="shared" si="13"/>
        <v>令和7/3末</v>
      </c>
      <c r="C204" s="16">
        <v>202</v>
      </c>
      <c r="D204" s="16">
        <v>231</v>
      </c>
      <c r="E204" s="17" t="s">
        <v>235</v>
      </c>
      <c r="F204" s="16">
        <v>87</v>
      </c>
      <c r="G204" s="16">
        <v>0</v>
      </c>
      <c r="H204" s="16">
        <v>101</v>
      </c>
      <c r="I204" s="16">
        <v>1</v>
      </c>
      <c r="J204" s="16">
        <v>188</v>
      </c>
      <c r="K204" s="16">
        <v>1</v>
      </c>
      <c r="L204" s="16">
        <v>89</v>
      </c>
      <c r="M204" s="9" t="s">
        <v>405</v>
      </c>
    </row>
    <row r="205" spans="1:13" x14ac:dyDescent="0.2">
      <c r="A205" s="10" t="str">
        <f t="shared" si="13"/>
        <v>2025/3末</v>
      </c>
      <c r="B205" s="10" t="str">
        <f t="shared" si="13"/>
        <v>令和7/3末</v>
      </c>
      <c r="C205" s="18">
        <v>203</v>
      </c>
      <c r="D205" s="18">
        <v>232</v>
      </c>
      <c r="E205" s="19" t="s">
        <v>236</v>
      </c>
      <c r="F205" s="18">
        <v>49</v>
      </c>
      <c r="G205" s="18">
        <v>0</v>
      </c>
      <c r="H205" s="18">
        <v>37</v>
      </c>
      <c r="I205" s="18">
        <v>0</v>
      </c>
      <c r="J205" s="18">
        <v>86</v>
      </c>
      <c r="K205" s="18">
        <v>0</v>
      </c>
      <c r="L205" s="18">
        <v>44</v>
      </c>
      <c r="M205" s="7" t="s">
        <v>405</v>
      </c>
    </row>
    <row r="206" spans="1:13" x14ac:dyDescent="0.2">
      <c r="A206" s="8" t="str">
        <f t="shared" si="13"/>
        <v>2025/3末</v>
      </c>
      <c r="B206" s="8" t="str">
        <f t="shared" si="13"/>
        <v>令和7/3末</v>
      </c>
      <c r="C206" s="16">
        <v>204</v>
      </c>
      <c r="D206" s="16">
        <v>200</v>
      </c>
      <c r="E206" s="17" t="s">
        <v>237</v>
      </c>
      <c r="F206" s="16">
        <v>25</v>
      </c>
      <c r="G206" s="16">
        <v>0</v>
      </c>
      <c r="H206" s="16">
        <v>27</v>
      </c>
      <c r="I206" s="16">
        <v>0</v>
      </c>
      <c r="J206" s="16">
        <v>52</v>
      </c>
      <c r="K206" s="16">
        <v>0</v>
      </c>
      <c r="L206" s="16">
        <v>18</v>
      </c>
      <c r="M206" s="9" t="s">
        <v>406</v>
      </c>
    </row>
    <row r="207" spans="1:13" x14ac:dyDescent="0.2">
      <c r="A207" s="10" t="str">
        <f t="shared" si="13"/>
        <v>2025/3末</v>
      </c>
      <c r="B207" s="10" t="str">
        <f t="shared" si="13"/>
        <v>令和7/3末</v>
      </c>
      <c r="C207" s="18">
        <v>205</v>
      </c>
      <c r="D207" s="18">
        <v>201</v>
      </c>
      <c r="E207" s="19" t="s">
        <v>238</v>
      </c>
      <c r="F207" s="18">
        <v>53</v>
      </c>
      <c r="G207" s="18">
        <v>1</v>
      </c>
      <c r="H207" s="18">
        <v>62</v>
      </c>
      <c r="I207" s="18">
        <v>0</v>
      </c>
      <c r="J207" s="18">
        <v>115</v>
      </c>
      <c r="K207" s="18">
        <v>1</v>
      </c>
      <c r="L207" s="18">
        <v>44</v>
      </c>
      <c r="M207" s="7" t="s">
        <v>406</v>
      </c>
    </row>
    <row r="208" spans="1:13" x14ac:dyDescent="0.2">
      <c r="A208" s="8" t="str">
        <f t="shared" si="13"/>
        <v>2025/3末</v>
      </c>
      <c r="B208" s="8" t="str">
        <f t="shared" si="13"/>
        <v>令和7/3末</v>
      </c>
      <c r="C208" s="16">
        <v>206</v>
      </c>
      <c r="D208" s="16">
        <v>202</v>
      </c>
      <c r="E208" s="17" t="s">
        <v>239</v>
      </c>
      <c r="F208" s="16">
        <v>43</v>
      </c>
      <c r="G208" s="16">
        <v>0</v>
      </c>
      <c r="H208" s="16">
        <v>48</v>
      </c>
      <c r="I208" s="16">
        <v>1</v>
      </c>
      <c r="J208" s="16">
        <v>91</v>
      </c>
      <c r="K208" s="16">
        <v>1</v>
      </c>
      <c r="L208" s="16">
        <v>36</v>
      </c>
      <c r="M208" s="9" t="s">
        <v>406</v>
      </c>
    </row>
    <row r="209" spans="1:13" x14ac:dyDescent="0.2">
      <c r="A209" s="10" t="str">
        <f t="shared" si="13"/>
        <v>2025/3末</v>
      </c>
      <c r="B209" s="10" t="str">
        <f t="shared" si="13"/>
        <v>令和7/3末</v>
      </c>
      <c r="C209" s="18">
        <v>207</v>
      </c>
      <c r="D209" s="18">
        <v>203</v>
      </c>
      <c r="E209" s="19" t="s">
        <v>240</v>
      </c>
      <c r="F209" s="18">
        <v>158</v>
      </c>
      <c r="G209" s="18">
        <v>0</v>
      </c>
      <c r="H209" s="18">
        <v>165</v>
      </c>
      <c r="I209" s="18">
        <v>2</v>
      </c>
      <c r="J209" s="18">
        <v>323</v>
      </c>
      <c r="K209" s="18">
        <v>2</v>
      </c>
      <c r="L209" s="18">
        <v>137</v>
      </c>
      <c r="M209" s="7" t="s">
        <v>406</v>
      </c>
    </row>
    <row r="210" spans="1:13" x14ac:dyDescent="0.2">
      <c r="A210" s="8" t="str">
        <f t="shared" si="13"/>
        <v>2025/3末</v>
      </c>
      <c r="B210" s="8" t="str">
        <f t="shared" si="13"/>
        <v>令和7/3末</v>
      </c>
      <c r="C210" s="16">
        <v>208</v>
      </c>
      <c r="D210" s="16">
        <v>204</v>
      </c>
      <c r="E210" s="17" t="s">
        <v>241</v>
      </c>
      <c r="F210" s="16">
        <v>195</v>
      </c>
      <c r="G210" s="16">
        <v>0</v>
      </c>
      <c r="H210" s="16">
        <v>209</v>
      </c>
      <c r="I210" s="16">
        <v>1</v>
      </c>
      <c r="J210" s="16">
        <v>404</v>
      </c>
      <c r="K210" s="16">
        <v>1</v>
      </c>
      <c r="L210" s="16">
        <v>157</v>
      </c>
      <c r="M210" s="9" t="s">
        <v>406</v>
      </c>
    </row>
    <row r="211" spans="1:13" x14ac:dyDescent="0.2">
      <c r="A211" s="10" t="str">
        <f t="shared" si="13"/>
        <v>2025/3末</v>
      </c>
      <c r="B211" s="10" t="str">
        <f t="shared" si="13"/>
        <v>令和7/3末</v>
      </c>
      <c r="C211" s="18">
        <v>209</v>
      </c>
      <c r="D211" s="18">
        <v>205</v>
      </c>
      <c r="E211" s="19" t="s">
        <v>242</v>
      </c>
      <c r="F211" s="18">
        <v>86</v>
      </c>
      <c r="G211" s="18">
        <v>0</v>
      </c>
      <c r="H211" s="18">
        <v>83</v>
      </c>
      <c r="I211" s="18">
        <v>1</v>
      </c>
      <c r="J211" s="18">
        <v>169</v>
      </c>
      <c r="K211" s="18">
        <v>1</v>
      </c>
      <c r="L211" s="18">
        <v>73</v>
      </c>
      <c r="M211" s="7" t="s">
        <v>406</v>
      </c>
    </row>
    <row r="212" spans="1:13" x14ac:dyDescent="0.2">
      <c r="A212" s="8" t="str">
        <f t="shared" si="13"/>
        <v>2025/3末</v>
      </c>
      <c r="B212" s="8" t="str">
        <f t="shared" si="13"/>
        <v>令和7/3末</v>
      </c>
      <c r="C212" s="16">
        <v>210</v>
      </c>
      <c r="D212" s="16">
        <v>206</v>
      </c>
      <c r="E212" s="17" t="s">
        <v>243</v>
      </c>
      <c r="F212" s="16">
        <v>7</v>
      </c>
      <c r="G212" s="16">
        <v>0</v>
      </c>
      <c r="H212" s="16">
        <v>5</v>
      </c>
      <c r="I212" s="16">
        <v>0</v>
      </c>
      <c r="J212" s="16">
        <v>12</v>
      </c>
      <c r="K212" s="16">
        <v>0</v>
      </c>
      <c r="L212" s="16">
        <v>6</v>
      </c>
      <c r="M212" s="9" t="s">
        <v>406</v>
      </c>
    </row>
    <row r="213" spans="1:13" x14ac:dyDescent="0.2">
      <c r="A213" s="10" t="str">
        <f t="shared" ref="A213:B228" si="14">A212</f>
        <v>2025/3末</v>
      </c>
      <c r="B213" s="10" t="str">
        <f t="shared" si="14"/>
        <v>令和7/3末</v>
      </c>
      <c r="C213" s="18">
        <v>211</v>
      </c>
      <c r="D213" s="18">
        <v>207</v>
      </c>
      <c r="E213" s="19" t="s">
        <v>244</v>
      </c>
      <c r="F213" s="18">
        <v>0</v>
      </c>
      <c r="G213" s="18">
        <v>0</v>
      </c>
      <c r="H213" s="18">
        <v>0</v>
      </c>
      <c r="I213" s="18">
        <v>0</v>
      </c>
      <c r="J213" s="18">
        <v>0</v>
      </c>
      <c r="K213" s="18">
        <v>0</v>
      </c>
      <c r="L213" s="18">
        <v>0</v>
      </c>
      <c r="M213" s="7" t="s">
        <v>406</v>
      </c>
    </row>
    <row r="214" spans="1:13" x14ac:dyDescent="0.2">
      <c r="A214" s="8" t="str">
        <f t="shared" si="14"/>
        <v>2025/3末</v>
      </c>
      <c r="B214" s="8" t="str">
        <f t="shared" si="14"/>
        <v>令和7/3末</v>
      </c>
      <c r="C214" s="16">
        <v>212</v>
      </c>
      <c r="D214" s="16">
        <v>208</v>
      </c>
      <c r="E214" s="17" t="s">
        <v>245</v>
      </c>
      <c r="F214" s="16">
        <v>0</v>
      </c>
      <c r="G214" s="16">
        <v>0</v>
      </c>
      <c r="H214" s="16">
        <v>0</v>
      </c>
      <c r="I214" s="16">
        <v>0</v>
      </c>
      <c r="J214" s="16">
        <v>0</v>
      </c>
      <c r="K214" s="16">
        <v>0</v>
      </c>
      <c r="L214" s="16">
        <v>0</v>
      </c>
      <c r="M214" s="9" t="s">
        <v>406</v>
      </c>
    </row>
    <row r="215" spans="1:13" x14ac:dyDescent="0.2">
      <c r="A215" s="10" t="str">
        <f t="shared" si="14"/>
        <v>2025/3末</v>
      </c>
      <c r="B215" s="10" t="str">
        <f t="shared" si="14"/>
        <v>令和7/3末</v>
      </c>
      <c r="C215" s="18">
        <v>213</v>
      </c>
      <c r="D215" s="18">
        <v>209</v>
      </c>
      <c r="E215" s="19" t="s">
        <v>246</v>
      </c>
      <c r="F215" s="18">
        <v>4</v>
      </c>
      <c r="G215" s="18">
        <v>0</v>
      </c>
      <c r="H215" s="18">
        <v>5</v>
      </c>
      <c r="I215" s="18">
        <v>0</v>
      </c>
      <c r="J215" s="18">
        <v>9</v>
      </c>
      <c r="K215" s="18">
        <v>0</v>
      </c>
      <c r="L215" s="18">
        <v>7</v>
      </c>
      <c r="M215" s="7" t="s">
        <v>406</v>
      </c>
    </row>
    <row r="216" spans="1:13" x14ac:dyDescent="0.2">
      <c r="A216" s="8" t="str">
        <f t="shared" si="14"/>
        <v>2025/3末</v>
      </c>
      <c r="B216" s="8" t="str">
        <f t="shared" si="14"/>
        <v>令和7/3末</v>
      </c>
      <c r="C216" s="16">
        <v>214</v>
      </c>
      <c r="D216" s="16">
        <v>210</v>
      </c>
      <c r="E216" s="17" t="s">
        <v>247</v>
      </c>
      <c r="F216" s="16">
        <v>7</v>
      </c>
      <c r="G216" s="16">
        <v>0</v>
      </c>
      <c r="H216" s="16">
        <v>9</v>
      </c>
      <c r="I216" s="16">
        <v>0</v>
      </c>
      <c r="J216" s="16">
        <v>16</v>
      </c>
      <c r="K216" s="16">
        <v>0</v>
      </c>
      <c r="L216" s="16">
        <v>6</v>
      </c>
      <c r="M216" s="9" t="s">
        <v>406</v>
      </c>
    </row>
    <row r="217" spans="1:13" x14ac:dyDescent="0.2">
      <c r="A217" s="10" t="str">
        <f t="shared" si="14"/>
        <v>2025/3末</v>
      </c>
      <c r="B217" s="10" t="str">
        <f t="shared" si="14"/>
        <v>令和7/3末</v>
      </c>
      <c r="C217" s="18">
        <v>215</v>
      </c>
      <c r="D217" s="18">
        <v>211</v>
      </c>
      <c r="E217" s="19" t="s">
        <v>248</v>
      </c>
      <c r="F217" s="18">
        <v>2</v>
      </c>
      <c r="G217" s="18">
        <v>0</v>
      </c>
      <c r="H217" s="18">
        <v>1</v>
      </c>
      <c r="I217" s="18">
        <v>0</v>
      </c>
      <c r="J217" s="18">
        <v>3</v>
      </c>
      <c r="K217" s="18">
        <v>0</v>
      </c>
      <c r="L217" s="18">
        <v>2</v>
      </c>
      <c r="M217" s="7" t="s">
        <v>406</v>
      </c>
    </row>
    <row r="218" spans="1:13" x14ac:dyDescent="0.2">
      <c r="A218" s="8" t="str">
        <f t="shared" si="14"/>
        <v>2025/3末</v>
      </c>
      <c r="B218" s="8" t="str">
        <f t="shared" si="14"/>
        <v>令和7/3末</v>
      </c>
      <c r="C218" s="16">
        <v>216</v>
      </c>
      <c r="D218" s="16">
        <v>320</v>
      </c>
      <c r="E218" s="17" t="s">
        <v>249</v>
      </c>
      <c r="F218" s="16">
        <v>188</v>
      </c>
      <c r="G218" s="16">
        <v>0</v>
      </c>
      <c r="H218" s="16">
        <v>193</v>
      </c>
      <c r="I218" s="16">
        <v>1</v>
      </c>
      <c r="J218" s="16">
        <v>381</v>
      </c>
      <c r="K218" s="16">
        <v>1</v>
      </c>
      <c r="L218" s="16">
        <v>146</v>
      </c>
      <c r="M218" s="9" t="s">
        <v>407</v>
      </c>
    </row>
    <row r="219" spans="1:13" x14ac:dyDescent="0.2">
      <c r="A219" s="10" t="str">
        <f t="shared" si="14"/>
        <v>2025/3末</v>
      </c>
      <c r="B219" s="10" t="str">
        <f t="shared" si="14"/>
        <v>令和7/3末</v>
      </c>
      <c r="C219" s="18">
        <v>217</v>
      </c>
      <c r="D219" s="18">
        <v>323</v>
      </c>
      <c r="E219" s="19" t="s">
        <v>250</v>
      </c>
      <c r="F219" s="18">
        <v>39</v>
      </c>
      <c r="G219" s="18">
        <v>0</v>
      </c>
      <c r="H219" s="18">
        <v>49</v>
      </c>
      <c r="I219" s="18">
        <v>0</v>
      </c>
      <c r="J219" s="18">
        <v>88</v>
      </c>
      <c r="K219" s="18">
        <v>0</v>
      </c>
      <c r="L219" s="18">
        <v>35</v>
      </c>
      <c r="M219" s="7" t="s">
        <v>407</v>
      </c>
    </row>
    <row r="220" spans="1:13" x14ac:dyDescent="0.2">
      <c r="A220" s="8" t="str">
        <f t="shared" si="14"/>
        <v>2025/3末</v>
      </c>
      <c r="B220" s="8" t="str">
        <f t="shared" si="14"/>
        <v>令和7/3末</v>
      </c>
      <c r="C220" s="16">
        <v>218</v>
      </c>
      <c r="D220" s="16">
        <v>324</v>
      </c>
      <c r="E220" s="17" t="s">
        <v>251</v>
      </c>
      <c r="F220" s="16">
        <v>46</v>
      </c>
      <c r="G220" s="16">
        <v>0</v>
      </c>
      <c r="H220" s="16">
        <v>52</v>
      </c>
      <c r="I220" s="16">
        <v>0</v>
      </c>
      <c r="J220" s="16">
        <v>98</v>
      </c>
      <c r="K220" s="16">
        <v>0</v>
      </c>
      <c r="L220" s="16">
        <v>40</v>
      </c>
      <c r="M220" s="9" t="s">
        <v>407</v>
      </c>
    </row>
    <row r="221" spans="1:13" x14ac:dyDescent="0.2">
      <c r="A221" s="10" t="str">
        <f t="shared" si="14"/>
        <v>2025/3末</v>
      </c>
      <c r="B221" s="10" t="str">
        <f t="shared" si="14"/>
        <v>令和7/3末</v>
      </c>
      <c r="C221" s="18">
        <v>219</v>
      </c>
      <c r="D221" s="18">
        <v>325</v>
      </c>
      <c r="E221" s="19" t="s">
        <v>252</v>
      </c>
      <c r="F221" s="18">
        <v>25</v>
      </c>
      <c r="G221" s="18">
        <v>0</v>
      </c>
      <c r="H221" s="18">
        <v>32</v>
      </c>
      <c r="I221" s="18">
        <v>0</v>
      </c>
      <c r="J221" s="18">
        <v>57</v>
      </c>
      <c r="K221" s="18">
        <v>0</v>
      </c>
      <c r="L221" s="18">
        <v>26</v>
      </c>
      <c r="M221" s="7" t="s">
        <v>407</v>
      </c>
    </row>
    <row r="222" spans="1:13" x14ac:dyDescent="0.2">
      <c r="A222" s="8" t="str">
        <f t="shared" si="14"/>
        <v>2025/3末</v>
      </c>
      <c r="B222" s="8" t="str">
        <f t="shared" si="14"/>
        <v>令和7/3末</v>
      </c>
      <c r="C222" s="16">
        <v>220</v>
      </c>
      <c r="D222" s="16">
        <v>327</v>
      </c>
      <c r="E222" s="17" t="s">
        <v>253</v>
      </c>
      <c r="F222" s="16">
        <v>121</v>
      </c>
      <c r="G222" s="16">
        <v>0</v>
      </c>
      <c r="H222" s="16">
        <v>138</v>
      </c>
      <c r="I222" s="16">
        <v>0</v>
      </c>
      <c r="J222" s="16">
        <v>259</v>
      </c>
      <c r="K222" s="16">
        <v>0</v>
      </c>
      <c r="L222" s="16">
        <v>107</v>
      </c>
      <c r="M222" s="9" t="s">
        <v>407</v>
      </c>
    </row>
    <row r="223" spans="1:13" x14ac:dyDescent="0.2">
      <c r="A223" s="10" t="str">
        <f t="shared" si="14"/>
        <v>2025/3末</v>
      </c>
      <c r="B223" s="10" t="str">
        <f t="shared" si="14"/>
        <v>令和7/3末</v>
      </c>
      <c r="C223" s="18">
        <v>221</v>
      </c>
      <c r="D223" s="18">
        <v>328</v>
      </c>
      <c r="E223" s="19" t="s">
        <v>254</v>
      </c>
      <c r="F223" s="18">
        <v>27</v>
      </c>
      <c r="G223" s="18">
        <v>0</v>
      </c>
      <c r="H223" s="18">
        <v>27</v>
      </c>
      <c r="I223" s="18">
        <v>0</v>
      </c>
      <c r="J223" s="18">
        <v>54</v>
      </c>
      <c r="K223" s="18">
        <v>0</v>
      </c>
      <c r="L223" s="18">
        <v>28</v>
      </c>
      <c r="M223" s="7" t="s">
        <v>407</v>
      </c>
    </row>
    <row r="224" spans="1:13" x14ac:dyDescent="0.2">
      <c r="A224" s="8" t="str">
        <f t="shared" si="14"/>
        <v>2025/3末</v>
      </c>
      <c r="B224" s="8" t="str">
        <f t="shared" si="14"/>
        <v>令和7/3末</v>
      </c>
      <c r="C224" s="16">
        <v>222</v>
      </c>
      <c r="D224" s="16">
        <v>329</v>
      </c>
      <c r="E224" s="17" t="s">
        <v>255</v>
      </c>
      <c r="F224" s="16">
        <v>38</v>
      </c>
      <c r="G224" s="16">
        <v>0</v>
      </c>
      <c r="H224" s="16">
        <v>44</v>
      </c>
      <c r="I224" s="16">
        <v>2</v>
      </c>
      <c r="J224" s="16">
        <v>82</v>
      </c>
      <c r="K224" s="16">
        <v>2</v>
      </c>
      <c r="L224" s="16">
        <v>28</v>
      </c>
      <c r="M224" s="9" t="s">
        <v>407</v>
      </c>
    </row>
    <row r="225" spans="1:13" x14ac:dyDescent="0.2">
      <c r="A225" s="10" t="str">
        <f t="shared" si="14"/>
        <v>2025/3末</v>
      </c>
      <c r="B225" s="10" t="str">
        <f t="shared" si="14"/>
        <v>令和7/3末</v>
      </c>
      <c r="C225" s="18">
        <v>223</v>
      </c>
      <c r="D225" s="18">
        <v>331</v>
      </c>
      <c r="E225" s="19" t="s">
        <v>256</v>
      </c>
      <c r="F225" s="18">
        <v>32</v>
      </c>
      <c r="G225" s="18">
        <v>0</v>
      </c>
      <c r="H225" s="18">
        <v>23</v>
      </c>
      <c r="I225" s="18">
        <v>0</v>
      </c>
      <c r="J225" s="18">
        <v>55</v>
      </c>
      <c r="K225" s="18">
        <v>0</v>
      </c>
      <c r="L225" s="18">
        <v>25</v>
      </c>
      <c r="M225" s="7" t="s">
        <v>407</v>
      </c>
    </row>
    <row r="226" spans="1:13" x14ac:dyDescent="0.2">
      <c r="A226" s="8" t="str">
        <f t="shared" si="14"/>
        <v>2025/3末</v>
      </c>
      <c r="B226" s="8" t="str">
        <f t="shared" si="14"/>
        <v>令和7/3末</v>
      </c>
      <c r="C226" s="16">
        <v>224</v>
      </c>
      <c r="D226" s="16">
        <v>332</v>
      </c>
      <c r="E226" s="17" t="s">
        <v>257</v>
      </c>
      <c r="F226" s="16">
        <v>67</v>
      </c>
      <c r="G226" s="16">
        <v>0</v>
      </c>
      <c r="H226" s="16">
        <v>80</v>
      </c>
      <c r="I226" s="16">
        <v>0</v>
      </c>
      <c r="J226" s="16">
        <v>147</v>
      </c>
      <c r="K226" s="16">
        <v>0</v>
      </c>
      <c r="L226" s="16">
        <v>61</v>
      </c>
      <c r="M226" s="9" t="s">
        <v>407</v>
      </c>
    </row>
    <row r="227" spans="1:13" x14ac:dyDescent="0.2">
      <c r="A227" s="10" t="str">
        <f t="shared" si="14"/>
        <v>2025/3末</v>
      </c>
      <c r="B227" s="10" t="str">
        <f t="shared" si="14"/>
        <v>令和7/3末</v>
      </c>
      <c r="C227" s="18">
        <v>225</v>
      </c>
      <c r="D227" s="18">
        <v>333</v>
      </c>
      <c r="E227" s="19" t="s">
        <v>258</v>
      </c>
      <c r="F227" s="18">
        <v>88</v>
      </c>
      <c r="G227" s="18">
        <v>0</v>
      </c>
      <c r="H227" s="18">
        <v>85</v>
      </c>
      <c r="I227" s="18">
        <v>0</v>
      </c>
      <c r="J227" s="18">
        <v>173</v>
      </c>
      <c r="K227" s="18">
        <v>0</v>
      </c>
      <c r="L227" s="18">
        <v>75</v>
      </c>
      <c r="M227" s="7" t="s">
        <v>407</v>
      </c>
    </row>
    <row r="228" spans="1:13" x14ac:dyDescent="0.2">
      <c r="A228" s="8" t="str">
        <f t="shared" si="14"/>
        <v>2025/3末</v>
      </c>
      <c r="B228" s="8" t="str">
        <f t="shared" si="14"/>
        <v>令和7/3末</v>
      </c>
      <c r="C228" s="16">
        <v>226</v>
      </c>
      <c r="D228" s="16">
        <v>334</v>
      </c>
      <c r="E228" s="17" t="s">
        <v>259</v>
      </c>
      <c r="F228" s="16">
        <v>65</v>
      </c>
      <c r="G228" s="16">
        <v>0</v>
      </c>
      <c r="H228" s="16">
        <v>56</v>
      </c>
      <c r="I228" s="16">
        <v>0</v>
      </c>
      <c r="J228" s="16">
        <v>121</v>
      </c>
      <c r="K228" s="16">
        <v>0</v>
      </c>
      <c r="L228" s="16">
        <v>62</v>
      </c>
      <c r="M228" s="9" t="s">
        <v>407</v>
      </c>
    </row>
    <row r="229" spans="1:13" x14ac:dyDescent="0.2">
      <c r="A229" s="10" t="str">
        <f t="shared" ref="A229:B244" si="15">A228</f>
        <v>2025/3末</v>
      </c>
      <c r="B229" s="10" t="str">
        <f t="shared" si="15"/>
        <v>令和7/3末</v>
      </c>
      <c r="C229" s="18">
        <v>227</v>
      </c>
      <c r="D229" s="18">
        <v>335</v>
      </c>
      <c r="E229" s="19" t="s">
        <v>260</v>
      </c>
      <c r="F229" s="18">
        <v>77</v>
      </c>
      <c r="G229" s="18">
        <v>0</v>
      </c>
      <c r="H229" s="18">
        <v>79</v>
      </c>
      <c r="I229" s="18">
        <v>2</v>
      </c>
      <c r="J229" s="18">
        <v>156</v>
      </c>
      <c r="K229" s="18">
        <v>2</v>
      </c>
      <c r="L229" s="18">
        <v>72</v>
      </c>
      <c r="M229" s="7" t="s">
        <v>407</v>
      </c>
    </row>
    <row r="230" spans="1:13" x14ac:dyDescent="0.2">
      <c r="A230" s="8" t="str">
        <f t="shared" si="15"/>
        <v>2025/3末</v>
      </c>
      <c r="B230" s="8" t="str">
        <f t="shared" si="15"/>
        <v>令和7/3末</v>
      </c>
      <c r="C230" s="16">
        <v>228</v>
      </c>
      <c r="D230" s="16">
        <v>336</v>
      </c>
      <c r="E230" s="17" t="s">
        <v>261</v>
      </c>
      <c r="F230" s="16">
        <v>89</v>
      </c>
      <c r="G230" s="16">
        <v>0</v>
      </c>
      <c r="H230" s="16">
        <v>82</v>
      </c>
      <c r="I230" s="16">
        <v>0</v>
      </c>
      <c r="J230" s="16">
        <v>171</v>
      </c>
      <c r="K230" s="16">
        <v>0</v>
      </c>
      <c r="L230" s="16">
        <v>77</v>
      </c>
      <c r="M230" s="9" t="s">
        <v>407</v>
      </c>
    </row>
    <row r="231" spans="1:13" x14ac:dyDescent="0.2">
      <c r="A231" s="10" t="str">
        <f t="shared" si="15"/>
        <v>2025/3末</v>
      </c>
      <c r="B231" s="10" t="str">
        <f t="shared" si="15"/>
        <v>令和7/3末</v>
      </c>
      <c r="C231" s="18">
        <v>229</v>
      </c>
      <c r="D231" s="18">
        <v>338</v>
      </c>
      <c r="E231" s="19" t="s">
        <v>164</v>
      </c>
      <c r="F231" s="18">
        <v>28</v>
      </c>
      <c r="G231" s="18">
        <v>0</v>
      </c>
      <c r="H231" s="18">
        <v>26</v>
      </c>
      <c r="I231" s="18">
        <v>0</v>
      </c>
      <c r="J231" s="18">
        <v>54</v>
      </c>
      <c r="K231" s="18">
        <v>0</v>
      </c>
      <c r="L231" s="18">
        <v>21</v>
      </c>
      <c r="M231" s="7" t="s">
        <v>407</v>
      </c>
    </row>
    <row r="232" spans="1:13" x14ac:dyDescent="0.2">
      <c r="A232" s="8" t="str">
        <f t="shared" si="15"/>
        <v>2025/3末</v>
      </c>
      <c r="B232" s="8" t="str">
        <f t="shared" si="15"/>
        <v>令和7/3末</v>
      </c>
      <c r="C232" s="16">
        <v>230</v>
      </c>
      <c r="D232" s="16">
        <v>339</v>
      </c>
      <c r="E232" s="17" t="s">
        <v>262</v>
      </c>
      <c r="F232" s="16">
        <v>14</v>
      </c>
      <c r="G232" s="16">
        <v>0</v>
      </c>
      <c r="H232" s="16">
        <v>19</v>
      </c>
      <c r="I232" s="16">
        <v>0</v>
      </c>
      <c r="J232" s="16">
        <v>33</v>
      </c>
      <c r="K232" s="16">
        <v>0</v>
      </c>
      <c r="L232" s="16">
        <v>17</v>
      </c>
      <c r="M232" s="9" t="s">
        <v>407</v>
      </c>
    </row>
    <row r="233" spans="1:13" x14ac:dyDescent="0.2">
      <c r="A233" s="10" t="str">
        <f t="shared" si="15"/>
        <v>2025/3末</v>
      </c>
      <c r="B233" s="10" t="str">
        <f t="shared" si="15"/>
        <v>令和7/3末</v>
      </c>
      <c r="C233" s="18">
        <v>231</v>
      </c>
      <c r="D233" s="18">
        <v>340</v>
      </c>
      <c r="E233" s="19" t="s">
        <v>263</v>
      </c>
      <c r="F233" s="18">
        <v>40</v>
      </c>
      <c r="G233" s="18">
        <v>0</v>
      </c>
      <c r="H233" s="18">
        <v>39</v>
      </c>
      <c r="I233" s="18">
        <v>0</v>
      </c>
      <c r="J233" s="18">
        <v>79</v>
      </c>
      <c r="K233" s="18">
        <v>0</v>
      </c>
      <c r="L233" s="18">
        <v>35</v>
      </c>
      <c r="M233" s="7" t="s">
        <v>407</v>
      </c>
    </row>
    <row r="234" spans="1:13" x14ac:dyDescent="0.2">
      <c r="A234" s="8" t="str">
        <f t="shared" si="15"/>
        <v>2025/3末</v>
      </c>
      <c r="B234" s="8" t="str">
        <f t="shared" si="15"/>
        <v>令和7/3末</v>
      </c>
      <c r="C234" s="16">
        <v>232</v>
      </c>
      <c r="D234" s="16">
        <v>341</v>
      </c>
      <c r="E234" s="17" t="s">
        <v>264</v>
      </c>
      <c r="F234" s="16">
        <v>47</v>
      </c>
      <c r="G234" s="16">
        <v>0</v>
      </c>
      <c r="H234" s="16">
        <v>54</v>
      </c>
      <c r="I234" s="16">
        <v>0</v>
      </c>
      <c r="J234" s="16">
        <v>101</v>
      </c>
      <c r="K234" s="16">
        <v>0</v>
      </c>
      <c r="L234" s="16">
        <v>44</v>
      </c>
      <c r="M234" s="9" t="s">
        <v>407</v>
      </c>
    </row>
    <row r="235" spans="1:13" x14ac:dyDescent="0.2">
      <c r="A235" s="10" t="str">
        <f t="shared" si="15"/>
        <v>2025/3末</v>
      </c>
      <c r="B235" s="10" t="str">
        <f t="shared" si="15"/>
        <v>令和7/3末</v>
      </c>
      <c r="C235" s="18">
        <v>233</v>
      </c>
      <c r="D235" s="18">
        <v>343</v>
      </c>
      <c r="E235" s="19" t="s">
        <v>265</v>
      </c>
      <c r="F235" s="18">
        <v>21</v>
      </c>
      <c r="G235" s="18">
        <v>0</v>
      </c>
      <c r="H235" s="18">
        <v>18</v>
      </c>
      <c r="I235" s="18">
        <v>0</v>
      </c>
      <c r="J235" s="18">
        <v>39</v>
      </c>
      <c r="K235" s="18">
        <v>0</v>
      </c>
      <c r="L235" s="18">
        <v>19</v>
      </c>
      <c r="M235" s="7" t="s">
        <v>407</v>
      </c>
    </row>
    <row r="236" spans="1:13" x14ac:dyDescent="0.2">
      <c r="A236" s="8" t="str">
        <f t="shared" si="15"/>
        <v>2025/3末</v>
      </c>
      <c r="B236" s="8" t="str">
        <f t="shared" si="15"/>
        <v>令和7/3末</v>
      </c>
      <c r="C236" s="16">
        <v>234</v>
      </c>
      <c r="D236" s="16">
        <v>344</v>
      </c>
      <c r="E236" s="17" t="s">
        <v>266</v>
      </c>
      <c r="F236" s="16">
        <v>0</v>
      </c>
      <c r="G236" s="16">
        <v>0</v>
      </c>
      <c r="H236" s="16">
        <v>0</v>
      </c>
      <c r="I236" s="16">
        <v>0</v>
      </c>
      <c r="J236" s="16">
        <v>0</v>
      </c>
      <c r="K236" s="16">
        <v>0</v>
      </c>
      <c r="L236" s="16">
        <v>0</v>
      </c>
      <c r="M236" s="9" t="s">
        <v>407</v>
      </c>
    </row>
    <row r="237" spans="1:13" x14ac:dyDescent="0.2">
      <c r="A237" s="10" t="str">
        <f t="shared" si="15"/>
        <v>2025/3末</v>
      </c>
      <c r="B237" s="10" t="str">
        <f t="shared" si="15"/>
        <v>令和7/3末</v>
      </c>
      <c r="C237" s="18">
        <v>235</v>
      </c>
      <c r="D237" s="18">
        <v>345</v>
      </c>
      <c r="E237" s="19" t="s">
        <v>267</v>
      </c>
      <c r="F237" s="18">
        <v>1</v>
      </c>
      <c r="G237" s="18">
        <v>0</v>
      </c>
      <c r="H237" s="18">
        <v>1</v>
      </c>
      <c r="I237" s="18">
        <v>0</v>
      </c>
      <c r="J237" s="18">
        <v>2</v>
      </c>
      <c r="K237" s="18">
        <v>0</v>
      </c>
      <c r="L237" s="18">
        <v>1</v>
      </c>
      <c r="M237" s="7" t="s">
        <v>407</v>
      </c>
    </row>
    <row r="238" spans="1:13" x14ac:dyDescent="0.2">
      <c r="A238" s="8" t="str">
        <f t="shared" si="15"/>
        <v>2025/3末</v>
      </c>
      <c r="B238" s="8" t="str">
        <f t="shared" si="15"/>
        <v>令和7/3末</v>
      </c>
      <c r="C238" s="16">
        <v>236</v>
      </c>
      <c r="D238" s="16">
        <v>346</v>
      </c>
      <c r="E238" s="17" t="s">
        <v>268</v>
      </c>
      <c r="F238" s="16">
        <v>2</v>
      </c>
      <c r="G238" s="16">
        <v>0</v>
      </c>
      <c r="H238" s="16">
        <v>3</v>
      </c>
      <c r="I238" s="16">
        <v>0</v>
      </c>
      <c r="J238" s="16">
        <v>5</v>
      </c>
      <c r="K238" s="16">
        <v>0</v>
      </c>
      <c r="L238" s="16">
        <v>2</v>
      </c>
      <c r="M238" s="9" t="s">
        <v>407</v>
      </c>
    </row>
    <row r="239" spans="1:13" x14ac:dyDescent="0.2">
      <c r="A239" s="10" t="str">
        <f t="shared" si="15"/>
        <v>2025/3末</v>
      </c>
      <c r="B239" s="10" t="str">
        <f t="shared" si="15"/>
        <v>令和7/3末</v>
      </c>
      <c r="C239" s="18">
        <v>237</v>
      </c>
      <c r="D239" s="18">
        <v>347</v>
      </c>
      <c r="E239" s="19" t="s">
        <v>269</v>
      </c>
      <c r="F239" s="18">
        <v>1</v>
      </c>
      <c r="G239" s="18">
        <v>0</v>
      </c>
      <c r="H239" s="18">
        <v>3</v>
      </c>
      <c r="I239" s="18">
        <v>0</v>
      </c>
      <c r="J239" s="18">
        <v>4</v>
      </c>
      <c r="K239" s="18">
        <v>0</v>
      </c>
      <c r="L239" s="18">
        <v>2</v>
      </c>
      <c r="M239" s="7" t="s">
        <v>407</v>
      </c>
    </row>
    <row r="240" spans="1:13" x14ac:dyDescent="0.2">
      <c r="A240" s="8" t="str">
        <f t="shared" si="15"/>
        <v>2025/3末</v>
      </c>
      <c r="B240" s="8" t="str">
        <f t="shared" si="15"/>
        <v>令和7/3末</v>
      </c>
      <c r="C240" s="16">
        <v>238</v>
      </c>
      <c r="D240" s="16">
        <v>348</v>
      </c>
      <c r="E240" s="17" t="s">
        <v>270</v>
      </c>
      <c r="F240" s="16">
        <v>43</v>
      </c>
      <c r="G240" s="16">
        <v>0</v>
      </c>
      <c r="H240" s="16">
        <v>38</v>
      </c>
      <c r="I240" s="16">
        <v>0</v>
      </c>
      <c r="J240" s="16">
        <v>81</v>
      </c>
      <c r="K240" s="16">
        <v>0</v>
      </c>
      <c r="L240" s="16">
        <v>35</v>
      </c>
      <c r="M240" s="9" t="s">
        <v>407</v>
      </c>
    </row>
    <row r="241" spans="1:13" x14ac:dyDescent="0.2">
      <c r="A241" s="10" t="str">
        <f t="shared" si="15"/>
        <v>2025/3末</v>
      </c>
      <c r="B241" s="10" t="str">
        <f t="shared" si="15"/>
        <v>令和7/3末</v>
      </c>
      <c r="C241" s="18">
        <v>239</v>
      </c>
      <c r="D241" s="18">
        <v>349</v>
      </c>
      <c r="E241" s="19" t="s">
        <v>271</v>
      </c>
      <c r="F241" s="18">
        <v>0</v>
      </c>
      <c r="G241" s="18">
        <v>0</v>
      </c>
      <c r="H241" s="18">
        <v>0</v>
      </c>
      <c r="I241" s="18">
        <v>0</v>
      </c>
      <c r="J241" s="18">
        <v>0</v>
      </c>
      <c r="K241" s="18">
        <v>0</v>
      </c>
      <c r="L241" s="18">
        <v>0</v>
      </c>
      <c r="M241" s="7" t="s">
        <v>407</v>
      </c>
    </row>
    <row r="242" spans="1:13" x14ac:dyDescent="0.2">
      <c r="A242" s="8" t="str">
        <f t="shared" si="15"/>
        <v>2025/3末</v>
      </c>
      <c r="B242" s="8" t="str">
        <f t="shared" si="15"/>
        <v>令和7/3末</v>
      </c>
      <c r="C242" s="16">
        <v>240</v>
      </c>
      <c r="D242" s="16">
        <v>250</v>
      </c>
      <c r="E242" s="17" t="s">
        <v>272</v>
      </c>
      <c r="F242" s="16">
        <v>100</v>
      </c>
      <c r="G242" s="16">
        <v>0</v>
      </c>
      <c r="H242" s="16">
        <v>101</v>
      </c>
      <c r="I242" s="16">
        <v>0</v>
      </c>
      <c r="J242" s="16">
        <v>201</v>
      </c>
      <c r="K242" s="16">
        <v>0</v>
      </c>
      <c r="L242" s="16">
        <v>90</v>
      </c>
      <c r="M242" s="9" t="s">
        <v>408</v>
      </c>
    </row>
    <row r="243" spans="1:13" x14ac:dyDescent="0.2">
      <c r="A243" s="10" t="str">
        <f t="shared" si="15"/>
        <v>2025/3末</v>
      </c>
      <c r="B243" s="10" t="str">
        <f t="shared" si="15"/>
        <v>令和7/3末</v>
      </c>
      <c r="C243" s="18">
        <v>241</v>
      </c>
      <c r="D243" s="18">
        <v>251</v>
      </c>
      <c r="E243" s="19" t="s">
        <v>273</v>
      </c>
      <c r="F243" s="18">
        <v>50</v>
      </c>
      <c r="G243" s="18">
        <v>0</v>
      </c>
      <c r="H243" s="18">
        <v>51</v>
      </c>
      <c r="I243" s="18">
        <v>0</v>
      </c>
      <c r="J243" s="18">
        <v>101</v>
      </c>
      <c r="K243" s="18">
        <v>0</v>
      </c>
      <c r="L243" s="18">
        <v>43</v>
      </c>
      <c r="M243" s="7" t="s">
        <v>408</v>
      </c>
    </row>
    <row r="244" spans="1:13" x14ac:dyDescent="0.2">
      <c r="A244" s="8" t="str">
        <f t="shared" si="15"/>
        <v>2025/3末</v>
      </c>
      <c r="B244" s="8" t="str">
        <f t="shared" si="15"/>
        <v>令和7/3末</v>
      </c>
      <c r="C244" s="16">
        <v>242</v>
      </c>
      <c r="D244" s="16">
        <v>252</v>
      </c>
      <c r="E244" s="17" t="s">
        <v>274</v>
      </c>
      <c r="F244" s="16">
        <v>73</v>
      </c>
      <c r="G244" s="16">
        <v>0</v>
      </c>
      <c r="H244" s="16">
        <v>87</v>
      </c>
      <c r="I244" s="16">
        <v>0</v>
      </c>
      <c r="J244" s="16">
        <v>160</v>
      </c>
      <c r="K244" s="16">
        <v>0</v>
      </c>
      <c r="L244" s="16">
        <v>68</v>
      </c>
      <c r="M244" s="9" t="s">
        <v>408</v>
      </c>
    </row>
    <row r="245" spans="1:13" x14ac:dyDescent="0.2">
      <c r="A245" s="10" t="str">
        <f t="shared" ref="A245:B260" si="16">A244</f>
        <v>2025/3末</v>
      </c>
      <c r="B245" s="10" t="str">
        <f t="shared" si="16"/>
        <v>令和7/3末</v>
      </c>
      <c r="C245" s="18">
        <v>243</v>
      </c>
      <c r="D245" s="18">
        <v>253</v>
      </c>
      <c r="E245" s="19" t="s">
        <v>275</v>
      </c>
      <c r="F245" s="18">
        <v>87</v>
      </c>
      <c r="G245" s="18">
        <v>0</v>
      </c>
      <c r="H245" s="18">
        <v>84</v>
      </c>
      <c r="I245" s="18">
        <v>2</v>
      </c>
      <c r="J245" s="18">
        <v>171</v>
      </c>
      <c r="K245" s="18">
        <v>2</v>
      </c>
      <c r="L245" s="18">
        <v>85</v>
      </c>
      <c r="M245" s="7" t="s">
        <v>408</v>
      </c>
    </row>
    <row r="246" spans="1:13" x14ac:dyDescent="0.2">
      <c r="A246" s="8" t="str">
        <f t="shared" si="16"/>
        <v>2025/3末</v>
      </c>
      <c r="B246" s="8" t="str">
        <f t="shared" si="16"/>
        <v>令和7/3末</v>
      </c>
      <c r="C246" s="16">
        <v>244</v>
      </c>
      <c r="D246" s="16">
        <v>254</v>
      </c>
      <c r="E246" s="17" t="s">
        <v>276</v>
      </c>
      <c r="F246" s="16">
        <v>47</v>
      </c>
      <c r="G246" s="16">
        <v>0</v>
      </c>
      <c r="H246" s="16">
        <v>56</v>
      </c>
      <c r="I246" s="16">
        <v>1</v>
      </c>
      <c r="J246" s="16">
        <v>103</v>
      </c>
      <c r="K246" s="16">
        <v>1</v>
      </c>
      <c r="L246" s="16">
        <v>49</v>
      </c>
      <c r="M246" s="9" t="s">
        <v>408</v>
      </c>
    </row>
    <row r="247" spans="1:13" x14ac:dyDescent="0.2">
      <c r="A247" s="10" t="str">
        <f t="shared" si="16"/>
        <v>2025/3末</v>
      </c>
      <c r="B247" s="10" t="str">
        <f t="shared" si="16"/>
        <v>令和7/3末</v>
      </c>
      <c r="C247" s="18">
        <v>245</v>
      </c>
      <c r="D247" s="18">
        <v>255</v>
      </c>
      <c r="E247" s="19" t="s">
        <v>468</v>
      </c>
      <c r="F247" s="18">
        <v>14</v>
      </c>
      <c r="G247" s="18">
        <v>0</v>
      </c>
      <c r="H247" s="18">
        <v>10</v>
      </c>
      <c r="I247" s="18">
        <v>0</v>
      </c>
      <c r="J247" s="18">
        <v>24</v>
      </c>
      <c r="K247" s="18">
        <v>0</v>
      </c>
      <c r="L247" s="18">
        <v>16</v>
      </c>
      <c r="M247" s="7" t="s">
        <v>408</v>
      </c>
    </row>
    <row r="248" spans="1:13" x14ac:dyDescent="0.2">
      <c r="A248" s="8" t="str">
        <f t="shared" si="16"/>
        <v>2025/3末</v>
      </c>
      <c r="B248" s="8" t="str">
        <f t="shared" si="16"/>
        <v>令和7/3末</v>
      </c>
      <c r="C248" s="16">
        <v>246</v>
      </c>
      <c r="D248" s="16">
        <v>256</v>
      </c>
      <c r="E248" s="17" t="s">
        <v>277</v>
      </c>
      <c r="F248" s="16">
        <v>12</v>
      </c>
      <c r="G248" s="16">
        <v>0</v>
      </c>
      <c r="H248" s="16">
        <v>11</v>
      </c>
      <c r="I248" s="16">
        <v>0</v>
      </c>
      <c r="J248" s="16">
        <v>23</v>
      </c>
      <c r="K248" s="16">
        <v>0</v>
      </c>
      <c r="L248" s="16">
        <v>13</v>
      </c>
      <c r="M248" s="9" t="s">
        <v>408</v>
      </c>
    </row>
    <row r="249" spans="1:13" x14ac:dyDescent="0.2">
      <c r="A249" s="10" t="str">
        <f t="shared" si="16"/>
        <v>2025/3末</v>
      </c>
      <c r="B249" s="10" t="str">
        <f t="shared" si="16"/>
        <v>令和7/3末</v>
      </c>
      <c r="C249" s="18">
        <v>247</v>
      </c>
      <c r="D249" s="18">
        <v>257</v>
      </c>
      <c r="E249" s="19" t="s">
        <v>469</v>
      </c>
      <c r="F249" s="18">
        <v>52</v>
      </c>
      <c r="G249" s="18">
        <v>0</v>
      </c>
      <c r="H249" s="18">
        <v>59</v>
      </c>
      <c r="I249" s="18">
        <v>0</v>
      </c>
      <c r="J249" s="18">
        <v>111</v>
      </c>
      <c r="K249" s="18">
        <v>0</v>
      </c>
      <c r="L249" s="18">
        <v>47</v>
      </c>
      <c r="M249" s="7" t="s">
        <v>408</v>
      </c>
    </row>
    <row r="250" spans="1:13" x14ac:dyDescent="0.2">
      <c r="A250" s="8" t="str">
        <f t="shared" si="16"/>
        <v>2025/3末</v>
      </c>
      <c r="B250" s="8" t="str">
        <f t="shared" si="16"/>
        <v>令和7/3末</v>
      </c>
      <c r="C250" s="16">
        <v>248</v>
      </c>
      <c r="D250" s="16">
        <v>258</v>
      </c>
      <c r="E250" s="17" t="s">
        <v>278</v>
      </c>
      <c r="F250" s="16">
        <v>41</v>
      </c>
      <c r="G250" s="16">
        <v>0</v>
      </c>
      <c r="H250" s="16">
        <v>45</v>
      </c>
      <c r="I250" s="16">
        <v>1</v>
      </c>
      <c r="J250" s="16">
        <v>86</v>
      </c>
      <c r="K250" s="16">
        <v>1</v>
      </c>
      <c r="L250" s="16">
        <v>40</v>
      </c>
      <c r="M250" s="9" t="s">
        <v>408</v>
      </c>
    </row>
    <row r="251" spans="1:13" x14ac:dyDescent="0.2">
      <c r="A251" s="10" t="str">
        <f t="shared" si="16"/>
        <v>2025/3末</v>
      </c>
      <c r="B251" s="10" t="str">
        <f t="shared" si="16"/>
        <v>令和7/3末</v>
      </c>
      <c r="C251" s="18">
        <v>249</v>
      </c>
      <c r="D251" s="18">
        <v>259</v>
      </c>
      <c r="E251" s="19" t="s">
        <v>470</v>
      </c>
      <c r="F251" s="18">
        <v>52</v>
      </c>
      <c r="G251" s="18">
        <v>0</v>
      </c>
      <c r="H251" s="18">
        <v>62</v>
      </c>
      <c r="I251" s="18">
        <v>0</v>
      </c>
      <c r="J251" s="18">
        <v>114</v>
      </c>
      <c r="K251" s="18">
        <v>0</v>
      </c>
      <c r="L251" s="18">
        <v>43</v>
      </c>
      <c r="M251" s="7" t="s">
        <v>408</v>
      </c>
    </row>
    <row r="252" spans="1:13" x14ac:dyDescent="0.2">
      <c r="A252" s="8" t="str">
        <f t="shared" si="16"/>
        <v>2025/3末</v>
      </c>
      <c r="B252" s="8" t="str">
        <f t="shared" si="16"/>
        <v>令和7/3末</v>
      </c>
      <c r="C252" s="16">
        <v>250</v>
      </c>
      <c r="D252" s="16">
        <v>270</v>
      </c>
      <c r="E252" s="17" t="s">
        <v>279</v>
      </c>
      <c r="F252" s="16">
        <v>29</v>
      </c>
      <c r="G252" s="16">
        <v>0</v>
      </c>
      <c r="H252" s="16">
        <v>29</v>
      </c>
      <c r="I252" s="16">
        <v>0</v>
      </c>
      <c r="J252" s="16">
        <v>58</v>
      </c>
      <c r="K252" s="16">
        <v>0</v>
      </c>
      <c r="L252" s="16">
        <v>33</v>
      </c>
      <c r="M252" s="9" t="s">
        <v>409</v>
      </c>
    </row>
    <row r="253" spans="1:13" x14ac:dyDescent="0.2">
      <c r="A253" s="10" t="str">
        <f t="shared" si="16"/>
        <v>2025/3末</v>
      </c>
      <c r="B253" s="10" t="str">
        <f t="shared" si="16"/>
        <v>令和7/3末</v>
      </c>
      <c r="C253" s="18">
        <v>251</v>
      </c>
      <c r="D253" s="18">
        <v>271</v>
      </c>
      <c r="E253" s="19" t="s">
        <v>280</v>
      </c>
      <c r="F253" s="18">
        <v>24</v>
      </c>
      <c r="G253" s="18">
        <v>0</v>
      </c>
      <c r="H253" s="18">
        <v>29</v>
      </c>
      <c r="I253" s="18">
        <v>0</v>
      </c>
      <c r="J253" s="18">
        <v>53</v>
      </c>
      <c r="K253" s="18">
        <v>0</v>
      </c>
      <c r="L253" s="18">
        <v>23</v>
      </c>
      <c r="M253" s="7" t="s">
        <v>409</v>
      </c>
    </row>
    <row r="254" spans="1:13" x14ac:dyDescent="0.2">
      <c r="A254" s="8" t="str">
        <f t="shared" si="16"/>
        <v>2025/3末</v>
      </c>
      <c r="B254" s="8" t="str">
        <f t="shared" si="16"/>
        <v>令和7/3末</v>
      </c>
      <c r="C254" s="16">
        <v>252</v>
      </c>
      <c r="D254" s="16">
        <v>272</v>
      </c>
      <c r="E254" s="17" t="s">
        <v>281</v>
      </c>
      <c r="F254" s="16">
        <v>31</v>
      </c>
      <c r="G254" s="16">
        <v>0</v>
      </c>
      <c r="H254" s="16">
        <v>31</v>
      </c>
      <c r="I254" s="16">
        <v>0</v>
      </c>
      <c r="J254" s="16">
        <v>62</v>
      </c>
      <c r="K254" s="16">
        <v>0</v>
      </c>
      <c r="L254" s="16">
        <v>28</v>
      </c>
      <c r="M254" s="9" t="s">
        <v>409</v>
      </c>
    </row>
    <row r="255" spans="1:13" x14ac:dyDescent="0.2">
      <c r="A255" s="10" t="str">
        <f t="shared" si="16"/>
        <v>2025/3末</v>
      </c>
      <c r="B255" s="10" t="str">
        <f t="shared" si="16"/>
        <v>令和7/3末</v>
      </c>
      <c r="C255" s="18">
        <v>253</v>
      </c>
      <c r="D255" s="18">
        <v>273</v>
      </c>
      <c r="E255" s="19" t="s">
        <v>282</v>
      </c>
      <c r="F255" s="18">
        <v>32</v>
      </c>
      <c r="G255" s="18">
        <v>0</v>
      </c>
      <c r="H255" s="18">
        <v>34</v>
      </c>
      <c r="I255" s="18">
        <v>0</v>
      </c>
      <c r="J255" s="18">
        <v>66</v>
      </c>
      <c r="K255" s="18">
        <v>0</v>
      </c>
      <c r="L255" s="18">
        <v>39</v>
      </c>
      <c r="M255" s="7" t="s">
        <v>409</v>
      </c>
    </row>
    <row r="256" spans="1:13" x14ac:dyDescent="0.2">
      <c r="A256" s="8" t="str">
        <f t="shared" si="16"/>
        <v>2025/3末</v>
      </c>
      <c r="B256" s="8" t="str">
        <f t="shared" si="16"/>
        <v>令和7/3末</v>
      </c>
      <c r="C256" s="16">
        <v>254</v>
      </c>
      <c r="D256" s="16">
        <v>274</v>
      </c>
      <c r="E256" s="17" t="s">
        <v>283</v>
      </c>
      <c r="F256" s="16">
        <v>47</v>
      </c>
      <c r="G256" s="16">
        <v>0</v>
      </c>
      <c r="H256" s="16">
        <v>50</v>
      </c>
      <c r="I256" s="16">
        <v>0</v>
      </c>
      <c r="J256" s="16">
        <v>97</v>
      </c>
      <c r="K256" s="16">
        <v>0</v>
      </c>
      <c r="L256" s="16">
        <v>43</v>
      </c>
      <c r="M256" s="9" t="s">
        <v>409</v>
      </c>
    </row>
    <row r="257" spans="1:13" x14ac:dyDescent="0.2">
      <c r="A257" s="10" t="str">
        <f t="shared" si="16"/>
        <v>2025/3末</v>
      </c>
      <c r="B257" s="10" t="str">
        <f t="shared" si="16"/>
        <v>令和7/3末</v>
      </c>
      <c r="C257" s="18">
        <v>255</v>
      </c>
      <c r="D257" s="18">
        <v>275</v>
      </c>
      <c r="E257" s="19" t="s">
        <v>284</v>
      </c>
      <c r="F257" s="18">
        <v>26</v>
      </c>
      <c r="G257" s="18">
        <v>0</v>
      </c>
      <c r="H257" s="18">
        <v>26</v>
      </c>
      <c r="I257" s="18">
        <v>0</v>
      </c>
      <c r="J257" s="18">
        <v>52</v>
      </c>
      <c r="K257" s="18">
        <v>0</v>
      </c>
      <c r="L257" s="18">
        <v>29</v>
      </c>
      <c r="M257" s="7" t="s">
        <v>409</v>
      </c>
    </row>
    <row r="258" spans="1:13" x14ac:dyDescent="0.2">
      <c r="A258" s="8" t="str">
        <f t="shared" si="16"/>
        <v>2025/3末</v>
      </c>
      <c r="B258" s="8" t="str">
        <f t="shared" si="16"/>
        <v>令和7/3末</v>
      </c>
      <c r="C258" s="16">
        <v>256</v>
      </c>
      <c r="D258" s="16">
        <v>276</v>
      </c>
      <c r="E258" s="17" t="s">
        <v>285</v>
      </c>
      <c r="F258" s="16">
        <v>88</v>
      </c>
      <c r="G258" s="16">
        <v>2</v>
      </c>
      <c r="H258" s="16">
        <v>88</v>
      </c>
      <c r="I258" s="16">
        <v>0</v>
      </c>
      <c r="J258" s="16">
        <v>176</v>
      </c>
      <c r="K258" s="16">
        <v>2</v>
      </c>
      <c r="L258" s="16">
        <v>87</v>
      </c>
      <c r="M258" s="9" t="s">
        <v>409</v>
      </c>
    </row>
    <row r="259" spans="1:13" x14ac:dyDescent="0.2">
      <c r="A259" s="10" t="str">
        <f t="shared" si="16"/>
        <v>2025/3末</v>
      </c>
      <c r="B259" s="10" t="str">
        <f t="shared" si="16"/>
        <v>令和7/3末</v>
      </c>
      <c r="C259" s="18">
        <v>257</v>
      </c>
      <c r="D259" s="18">
        <v>277</v>
      </c>
      <c r="E259" s="19" t="s">
        <v>286</v>
      </c>
      <c r="F259" s="18">
        <v>46</v>
      </c>
      <c r="G259" s="18">
        <v>0</v>
      </c>
      <c r="H259" s="18">
        <v>45</v>
      </c>
      <c r="I259" s="18">
        <v>0</v>
      </c>
      <c r="J259" s="18">
        <v>91</v>
      </c>
      <c r="K259" s="18">
        <v>0</v>
      </c>
      <c r="L259" s="18">
        <v>49</v>
      </c>
      <c r="M259" s="7" t="s">
        <v>409</v>
      </c>
    </row>
    <row r="260" spans="1:13" x14ac:dyDescent="0.2">
      <c r="A260" s="8" t="str">
        <f t="shared" si="16"/>
        <v>2025/3末</v>
      </c>
      <c r="B260" s="8" t="str">
        <f t="shared" si="16"/>
        <v>令和7/3末</v>
      </c>
      <c r="C260" s="16">
        <v>258</v>
      </c>
      <c r="D260" s="16">
        <v>278</v>
      </c>
      <c r="E260" s="17" t="s">
        <v>287</v>
      </c>
      <c r="F260" s="16">
        <v>84</v>
      </c>
      <c r="G260" s="16">
        <v>1</v>
      </c>
      <c r="H260" s="16">
        <v>72</v>
      </c>
      <c r="I260" s="16">
        <v>1</v>
      </c>
      <c r="J260" s="16">
        <v>156</v>
      </c>
      <c r="K260" s="16">
        <v>2</v>
      </c>
      <c r="L260" s="16">
        <v>82</v>
      </c>
      <c r="M260" s="9" t="s">
        <v>409</v>
      </c>
    </row>
    <row r="261" spans="1:13" x14ac:dyDescent="0.2">
      <c r="A261" s="10" t="str">
        <f t="shared" ref="A261:B276" si="17">A260</f>
        <v>2025/3末</v>
      </c>
      <c r="B261" s="10" t="str">
        <f t="shared" si="17"/>
        <v>令和7/3末</v>
      </c>
      <c r="C261" s="18">
        <v>259</v>
      </c>
      <c r="D261" s="18">
        <v>280</v>
      </c>
      <c r="E261" s="19" t="s">
        <v>471</v>
      </c>
      <c r="F261" s="18">
        <v>73</v>
      </c>
      <c r="G261" s="18">
        <v>0</v>
      </c>
      <c r="H261" s="18">
        <v>88</v>
      </c>
      <c r="I261" s="18">
        <v>0</v>
      </c>
      <c r="J261" s="18">
        <v>161</v>
      </c>
      <c r="K261" s="18">
        <v>0</v>
      </c>
      <c r="L261" s="18">
        <v>75</v>
      </c>
      <c r="M261" s="7" t="s">
        <v>410</v>
      </c>
    </row>
    <row r="262" spans="1:13" x14ac:dyDescent="0.2">
      <c r="A262" s="8" t="str">
        <f t="shared" si="17"/>
        <v>2025/3末</v>
      </c>
      <c r="B262" s="8" t="str">
        <f t="shared" si="17"/>
        <v>令和7/3末</v>
      </c>
      <c r="C262" s="16">
        <v>260</v>
      </c>
      <c r="D262" s="16">
        <v>281</v>
      </c>
      <c r="E262" s="17" t="s">
        <v>478</v>
      </c>
      <c r="F262" s="16">
        <v>43</v>
      </c>
      <c r="G262" s="16">
        <v>0</v>
      </c>
      <c r="H262" s="16">
        <v>42</v>
      </c>
      <c r="I262" s="16">
        <v>0</v>
      </c>
      <c r="J262" s="16">
        <v>85</v>
      </c>
      <c r="K262" s="16">
        <v>0</v>
      </c>
      <c r="L262" s="16">
        <v>40</v>
      </c>
      <c r="M262" s="9" t="s">
        <v>410</v>
      </c>
    </row>
    <row r="263" spans="1:13" x14ac:dyDescent="0.2">
      <c r="A263" s="10" t="str">
        <f t="shared" si="17"/>
        <v>2025/3末</v>
      </c>
      <c r="B263" s="10" t="str">
        <f t="shared" si="17"/>
        <v>令和7/3末</v>
      </c>
      <c r="C263" s="18">
        <v>261</v>
      </c>
      <c r="D263" s="18">
        <v>282</v>
      </c>
      <c r="E263" s="19" t="s">
        <v>479</v>
      </c>
      <c r="F263" s="18">
        <v>10</v>
      </c>
      <c r="G263" s="18">
        <v>0</v>
      </c>
      <c r="H263" s="18">
        <v>16</v>
      </c>
      <c r="I263" s="18">
        <v>0</v>
      </c>
      <c r="J263" s="18">
        <v>26</v>
      </c>
      <c r="K263" s="18">
        <v>0</v>
      </c>
      <c r="L263" s="18">
        <v>14</v>
      </c>
      <c r="M263" s="7" t="s">
        <v>410</v>
      </c>
    </row>
    <row r="264" spans="1:13" x14ac:dyDescent="0.2">
      <c r="A264" s="8" t="str">
        <f t="shared" si="17"/>
        <v>2025/3末</v>
      </c>
      <c r="B264" s="8" t="str">
        <f t="shared" si="17"/>
        <v>令和7/3末</v>
      </c>
      <c r="C264" s="16">
        <v>262</v>
      </c>
      <c r="D264" s="16">
        <v>283</v>
      </c>
      <c r="E264" s="17" t="s">
        <v>480</v>
      </c>
      <c r="F264" s="16">
        <v>41</v>
      </c>
      <c r="G264" s="16">
        <v>0</v>
      </c>
      <c r="H264" s="16">
        <v>43</v>
      </c>
      <c r="I264" s="16">
        <v>0</v>
      </c>
      <c r="J264" s="16">
        <v>84</v>
      </c>
      <c r="K264" s="16">
        <v>0</v>
      </c>
      <c r="L264" s="16">
        <v>41</v>
      </c>
      <c r="M264" s="9" t="s">
        <v>410</v>
      </c>
    </row>
    <row r="265" spans="1:13" x14ac:dyDescent="0.2">
      <c r="A265" s="10" t="str">
        <f t="shared" si="17"/>
        <v>2025/3末</v>
      </c>
      <c r="B265" s="10" t="str">
        <f t="shared" si="17"/>
        <v>令和7/3末</v>
      </c>
      <c r="C265" s="18">
        <v>263</v>
      </c>
      <c r="D265" s="18">
        <v>284</v>
      </c>
      <c r="E265" s="19" t="s">
        <v>481</v>
      </c>
      <c r="F265" s="18">
        <v>22</v>
      </c>
      <c r="G265" s="18">
        <v>0</v>
      </c>
      <c r="H265" s="18">
        <v>13</v>
      </c>
      <c r="I265" s="18">
        <v>0</v>
      </c>
      <c r="J265" s="18">
        <v>35</v>
      </c>
      <c r="K265" s="18">
        <v>0</v>
      </c>
      <c r="L265" s="18">
        <v>21</v>
      </c>
      <c r="M265" s="7" t="s">
        <v>410</v>
      </c>
    </row>
    <row r="266" spans="1:13" x14ac:dyDescent="0.2">
      <c r="A266" s="8" t="str">
        <f t="shared" si="17"/>
        <v>2025/3末</v>
      </c>
      <c r="B266" s="8" t="str">
        <f t="shared" si="17"/>
        <v>令和7/3末</v>
      </c>
      <c r="C266" s="16">
        <v>264</v>
      </c>
      <c r="D266" s="16">
        <v>285</v>
      </c>
      <c r="E266" s="17" t="s">
        <v>482</v>
      </c>
      <c r="F266" s="16">
        <v>18</v>
      </c>
      <c r="G266" s="16">
        <v>0</v>
      </c>
      <c r="H266" s="16">
        <v>17</v>
      </c>
      <c r="I266" s="16">
        <v>0</v>
      </c>
      <c r="J266" s="16">
        <v>35</v>
      </c>
      <c r="K266" s="16">
        <v>0</v>
      </c>
      <c r="L266" s="16">
        <v>20</v>
      </c>
      <c r="M266" s="9" t="s">
        <v>410</v>
      </c>
    </row>
    <row r="267" spans="1:13" x14ac:dyDescent="0.2">
      <c r="A267" s="10" t="str">
        <f t="shared" si="17"/>
        <v>2025/3末</v>
      </c>
      <c r="B267" s="10" t="str">
        <f t="shared" si="17"/>
        <v>令和7/3末</v>
      </c>
      <c r="C267" s="18">
        <v>265</v>
      </c>
      <c r="D267" s="18">
        <v>286</v>
      </c>
      <c r="E267" s="19" t="s">
        <v>483</v>
      </c>
      <c r="F267" s="18">
        <v>28</v>
      </c>
      <c r="G267" s="18">
        <v>0</v>
      </c>
      <c r="H267" s="18">
        <v>25</v>
      </c>
      <c r="I267" s="18">
        <v>0</v>
      </c>
      <c r="J267" s="18">
        <v>53</v>
      </c>
      <c r="K267" s="18">
        <v>0</v>
      </c>
      <c r="L267" s="18">
        <v>21</v>
      </c>
      <c r="M267" s="7" t="s">
        <v>410</v>
      </c>
    </row>
    <row r="268" spans="1:13" x14ac:dyDescent="0.2">
      <c r="A268" s="8" t="str">
        <f t="shared" si="17"/>
        <v>2025/3末</v>
      </c>
      <c r="B268" s="8" t="str">
        <f t="shared" si="17"/>
        <v>令和7/3末</v>
      </c>
      <c r="C268" s="16">
        <v>266</v>
      </c>
      <c r="D268" s="16">
        <v>287</v>
      </c>
      <c r="E268" s="17" t="s">
        <v>484</v>
      </c>
      <c r="F268" s="16">
        <v>24</v>
      </c>
      <c r="G268" s="16">
        <v>0</v>
      </c>
      <c r="H268" s="16">
        <v>27</v>
      </c>
      <c r="I268" s="16">
        <v>0</v>
      </c>
      <c r="J268" s="16">
        <v>51</v>
      </c>
      <c r="K268" s="16">
        <v>0</v>
      </c>
      <c r="L268" s="16">
        <v>21</v>
      </c>
      <c r="M268" s="9" t="s">
        <v>410</v>
      </c>
    </row>
    <row r="269" spans="1:13" x14ac:dyDescent="0.2">
      <c r="A269" s="10" t="str">
        <f t="shared" si="17"/>
        <v>2025/3末</v>
      </c>
      <c r="B269" s="10" t="str">
        <f t="shared" si="17"/>
        <v>令和7/3末</v>
      </c>
      <c r="C269" s="18">
        <v>267</v>
      </c>
      <c r="D269" s="18">
        <v>288</v>
      </c>
      <c r="E269" s="19" t="s">
        <v>485</v>
      </c>
      <c r="F269" s="18">
        <v>21</v>
      </c>
      <c r="G269" s="18">
        <v>2</v>
      </c>
      <c r="H269" s="18">
        <v>23</v>
      </c>
      <c r="I269" s="18">
        <v>1</v>
      </c>
      <c r="J269" s="18">
        <v>44</v>
      </c>
      <c r="K269" s="18">
        <v>3</v>
      </c>
      <c r="L269" s="18">
        <v>22</v>
      </c>
      <c r="M269" s="7" t="s">
        <v>410</v>
      </c>
    </row>
    <row r="270" spans="1:13" x14ac:dyDescent="0.2">
      <c r="A270" s="8" t="str">
        <f t="shared" si="17"/>
        <v>2025/3末</v>
      </c>
      <c r="B270" s="8" t="str">
        <f t="shared" si="17"/>
        <v>令和7/3末</v>
      </c>
      <c r="C270" s="16">
        <v>268</v>
      </c>
      <c r="D270" s="16">
        <v>289</v>
      </c>
      <c r="E270" s="17" t="s">
        <v>486</v>
      </c>
      <c r="F270" s="16">
        <v>14</v>
      </c>
      <c r="G270" s="16">
        <v>0</v>
      </c>
      <c r="H270" s="16">
        <v>14</v>
      </c>
      <c r="I270" s="16">
        <v>1</v>
      </c>
      <c r="J270" s="16">
        <v>28</v>
      </c>
      <c r="K270" s="16">
        <v>1</v>
      </c>
      <c r="L270" s="16">
        <v>12</v>
      </c>
      <c r="M270" s="9" t="s">
        <v>410</v>
      </c>
    </row>
    <row r="271" spans="1:13" x14ac:dyDescent="0.2">
      <c r="A271" s="10" t="str">
        <f t="shared" si="17"/>
        <v>2025/3末</v>
      </c>
      <c r="B271" s="10" t="str">
        <f t="shared" si="17"/>
        <v>令和7/3末</v>
      </c>
      <c r="C271" s="18">
        <v>269</v>
      </c>
      <c r="D271" s="18">
        <v>290</v>
      </c>
      <c r="E271" s="19" t="s">
        <v>487</v>
      </c>
      <c r="F271" s="18">
        <v>25</v>
      </c>
      <c r="G271" s="18">
        <v>0</v>
      </c>
      <c r="H271" s="18">
        <v>29</v>
      </c>
      <c r="I271" s="18">
        <v>0</v>
      </c>
      <c r="J271" s="18">
        <v>54</v>
      </c>
      <c r="K271" s="18">
        <v>0</v>
      </c>
      <c r="L271" s="18">
        <v>29</v>
      </c>
      <c r="M271" s="7" t="s">
        <v>410</v>
      </c>
    </row>
    <row r="272" spans="1:13" x14ac:dyDescent="0.2">
      <c r="A272" s="8" t="str">
        <f t="shared" si="17"/>
        <v>2025/3末</v>
      </c>
      <c r="B272" s="8" t="str">
        <f t="shared" si="17"/>
        <v>令和7/3末</v>
      </c>
      <c r="C272" s="16">
        <v>270</v>
      </c>
      <c r="D272" s="16">
        <v>291</v>
      </c>
      <c r="E272" s="17" t="s">
        <v>488</v>
      </c>
      <c r="F272" s="16">
        <v>3</v>
      </c>
      <c r="G272" s="16">
        <v>0</v>
      </c>
      <c r="H272" s="16">
        <v>1</v>
      </c>
      <c r="I272" s="16">
        <v>0</v>
      </c>
      <c r="J272" s="16">
        <v>4</v>
      </c>
      <c r="K272" s="16">
        <v>0</v>
      </c>
      <c r="L272" s="16">
        <v>2</v>
      </c>
      <c r="M272" s="9" t="s">
        <v>410</v>
      </c>
    </row>
    <row r="273" spans="1:13" x14ac:dyDescent="0.2">
      <c r="A273" s="10" t="str">
        <f t="shared" si="17"/>
        <v>2025/3末</v>
      </c>
      <c r="B273" s="10" t="str">
        <f t="shared" si="17"/>
        <v>令和7/3末</v>
      </c>
      <c r="C273" s="18">
        <v>271</v>
      </c>
      <c r="D273" s="18">
        <v>292</v>
      </c>
      <c r="E273" s="19" t="s">
        <v>489</v>
      </c>
      <c r="F273" s="18">
        <v>7</v>
      </c>
      <c r="G273" s="18">
        <v>0</v>
      </c>
      <c r="H273" s="18">
        <v>7</v>
      </c>
      <c r="I273" s="18">
        <v>0</v>
      </c>
      <c r="J273" s="18">
        <v>14</v>
      </c>
      <c r="K273" s="18">
        <v>0</v>
      </c>
      <c r="L273" s="18">
        <v>12</v>
      </c>
      <c r="M273" s="7" t="s">
        <v>410</v>
      </c>
    </row>
    <row r="274" spans="1:13" x14ac:dyDescent="0.2">
      <c r="A274" s="8" t="str">
        <f t="shared" si="17"/>
        <v>2025/3末</v>
      </c>
      <c r="B274" s="8" t="str">
        <f t="shared" si="17"/>
        <v>令和7/3末</v>
      </c>
      <c r="C274" s="16">
        <v>272</v>
      </c>
      <c r="D274" s="16">
        <v>293</v>
      </c>
      <c r="E274" s="17" t="s">
        <v>490</v>
      </c>
      <c r="F274" s="16">
        <v>2</v>
      </c>
      <c r="G274" s="16">
        <v>0</v>
      </c>
      <c r="H274" s="16">
        <v>2</v>
      </c>
      <c r="I274" s="16">
        <v>0</v>
      </c>
      <c r="J274" s="16">
        <v>4</v>
      </c>
      <c r="K274" s="16">
        <v>0</v>
      </c>
      <c r="L274" s="16">
        <v>2</v>
      </c>
      <c r="M274" s="9" t="s">
        <v>410</v>
      </c>
    </row>
    <row r="275" spans="1:13" x14ac:dyDescent="0.2">
      <c r="A275" s="10" t="str">
        <f t="shared" si="17"/>
        <v>2025/3末</v>
      </c>
      <c r="B275" s="10" t="str">
        <f t="shared" si="17"/>
        <v>令和7/3末</v>
      </c>
      <c r="C275" s="18">
        <v>273</v>
      </c>
      <c r="D275" s="18">
        <v>294</v>
      </c>
      <c r="E275" s="19" t="s">
        <v>491</v>
      </c>
      <c r="F275" s="18">
        <v>9</v>
      </c>
      <c r="G275" s="18">
        <v>1</v>
      </c>
      <c r="H275" s="18">
        <v>7</v>
      </c>
      <c r="I275" s="18">
        <v>0</v>
      </c>
      <c r="J275" s="18">
        <v>16</v>
      </c>
      <c r="K275" s="18">
        <v>1</v>
      </c>
      <c r="L275" s="18">
        <v>11</v>
      </c>
      <c r="M275" s="7" t="s">
        <v>410</v>
      </c>
    </row>
    <row r="276" spans="1:13" x14ac:dyDescent="0.2">
      <c r="A276" s="8" t="str">
        <f t="shared" si="17"/>
        <v>2025/3末</v>
      </c>
      <c r="B276" s="8" t="str">
        <f t="shared" si="17"/>
        <v>令和7/3末</v>
      </c>
      <c r="C276" s="16">
        <v>274</v>
      </c>
      <c r="D276" s="16">
        <v>295</v>
      </c>
      <c r="E276" s="17" t="s">
        <v>492</v>
      </c>
      <c r="F276" s="16">
        <v>2</v>
      </c>
      <c r="G276" s="16">
        <v>0</v>
      </c>
      <c r="H276" s="16">
        <v>1</v>
      </c>
      <c r="I276" s="16">
        <v>0</v>
      </c>
      <c r="J276" s="16">
        <v>3</v>
      </c>
      <c r="K276" s="16">
        <v>0</v>
      </c>
      <c r="L276" s="16">
        <v>3</v>
      </c>
      <c r="M276" s="9" t="s">
        <v>410</v>
      </c>
    </row>
    <row r="277" spans="1:13" x14ac:dyDescent="0.2">
      <c r="A277" s="10" t="str">
        <f t="shared" ref="A277:B292" si="18">A276</f>
        <v>2025/3末</v>
      </c>
      <c r="B277" s="10" t="str">
        <f t="shared" si="18"/>
        <v>令和7/3末</v>
      </c>
      <c r="C277" s="18">
        <v>275</v>
      </c>
      <c r="D277" s="18">
        <v>296</v>
      </c>
      <c r="E277" s="19" t="s">
        <v>493</v>
      </c>
      <c r="F277" s="18">
        <v>0</v>
      </c>
      <c r="G277" s="18">
        <v>0</v>
      </c>
      <c r="H277" s="18">
        <v>0</v>
      </c>
      <c r="I277" s="18">
        <v>0</v>
      </c>
      <c r="J277" s="18">
        <v>0</v>
      </c>
      <c r="K277" s="18">
        <v>0</v>
      </c>
      <c r="L277" s="18">
        <v>0</v>
      </c>
      <c r="M277" s="7" t="s">
        <v>410</v>
      </c>
    </row>
    <row r="278" spans="1:13" x14ac:dyDescent="0.2">
      <c r="A278" s="8" t="str">
        <f t="shared" si="18"/>
        <v>2025/3末</v>
      </c>
      <c r="B278" s="8" t="str">
        <f t="shared" si="18"/>
        <v>令和7/3末</v>
      </c>
      <c r="C278" s="16">
        <v>276</v>
      </c>
      <c r="D278" s="16">
        <v>297</v>
      </c>
      <c r="E278" s="17" t="s">
        <v>494</v>
      </c>
      <c r="F278" s="16">
        <v>0</v>
      </c>
      <c r="G278" s="16">
        <v>0</v>
      </c>
      <c r="H278" s="16">
        <v>0</v>
      </c>
      <c r="I278" s="16">
        <v>0</v>
      </c>
      <c r="J278" s="16">
        <v>0</v>
      </c>
      <c r="K278" s="16">
        <v>0</v>
      </c>
      <c r="L278" s="16">
        <v>0</v>
      </c>
      <c r="M278" s="9" t="s">
        <v>410</v>
      </c>
    </row>
    <row r="279" spans="1:13" x14ac:dyDescent="0.2">
      <c r="A279" s="10" t="str">
        <f t="shared" si="18"/>
        <v>2025/3末</v>
      </c>
      <c r="B279" s="10" t="str">
        <f t="shared" si="18"/>
        <v>令和7/3末</v>
      </c>
      <c r="C279" s="18">
        <v>277</v>
      </c>
      <c r="D279" s="18">
        <v>298</v>
      </c>
      <c r="E279" s="19" t="s">
        <v>495</v>
      </c>
      <c r="F279" s="18">
        <v>0</v>
      </c>
      <c r="G279" s="18">
        <v>0</v>
      </c>
      <c r="H279" s="18">
        <v>0</v>
      </c>
      <c r="I279" s="18">
        <v>0</v>
      </c>
      <c r="J279" s="18">
        <v>0</v>
      </c>
      <c r="K279" s="18">
        <v>0</v>
      </c>
      <c r="L279" s="18">
        <v>0</v>
      </c>
      <c r="M279" s="7" t="s">
        <v>410</v>
      </c>
    </row>
    <row r="280" spans="1:13" x14ac:dyDescent="0.2">
      <c r="A280" s="8" t="str">
        <f t="shared" si="18"/>
        <v>2025/3末</v>
      </c>
      <c r="B280" s="8" t="str">
        <f t="shared" si="18"/>
        <v>令和7/3末</v>
      </c>
      <c r="C280" s="16">
        <v>278</v>
      </c>
      <c r="D280" s="16">
        <v>299</v>
      </c>
      <c r="E280" s="17" t="s">
        <v>496</v>
      </c>
      <c r="F280" s="16">
        <v>0</v>
      </c>
      <c r="G280" s="16">
        <v>0</v>
      </c>
      <c r="H280" s="16">
        <v>0</v>
      </c>
      <c r="I280" s="16">
        <v>0</v>
      </c>
      <c r="J280" s="16">
        <v>0</v>
      </c>
      <c r="K280" s="16">
        <v>0</v>
      </c>
      <c r="L280" s="16">
        <v>0</v>
      </c>
      <c r="M280" s="9" t="s">
        <v>410</v>
      </c>
    </row>
    <row r="281" spans="1:13" x14ac:dyDescent="0.2">
      <c r="A281" s="10" t="str">
        <f t="shared" si="18"/>
        <v>2025/3末</v>
      </c>
      <c r="B281" s="10" t="str">
        <f t="shared" si="18"/>
        <v>令和7/3末</v>
      </c>
      <c r="C281" s="18">
        <v>279</v>
      </c>
      <c r="D281" s="18">
        <v>300</v>
      </c>
      <c r="E281" s="19" t="s">
        <v>497</v>
      </c>
      <c r="F281" s="18">
        <v>0</v>
      </c>
      <c r="G281" s="18">
        <v>0</v>
      </c>
      <c r="H281" s="18">
        <v>0</v>
      </c>
      <c r="I281" s="18">
        <v>0</v>
      </c>
      <c r="J281" s="18">
        <v>0</v>
      </c>
      <c r="K281" s="18">
        <v>0</v>
      </c>
      <c r="L281" s="18">
        <v>0</v>
      </c>
      <c r="M281" s="7" t="s">
        <v>410</v>
      </c>
    </row>
    <row r="282" spans="1:13" x14ac:dyDescent="0.2">
      <c r="A282" s="8" t="str">
        <f t="shared" si="18"/>
        <v>2025/3末</v>
      </c>
      <c r="B282" s="8" t="str">
        <f t="shared" si="18"/>
        <v>令和7/3末</v>
      </c>
      <c r="C282" s="16">
        <v>280</v>
      </c>
      <c r="D282" s="16">
        <v>301</v>
      </c>
      <c r="E282" s="17" t="s">
        <v>498</v>
      </c>
      <c r="F282" s="16">
        <v>2</v>
      </c>
      <c r="G282" s="16">
        <v>0</v>
      </c>
      <c r="H282" s="16">
        <v>2</v>
      </c>
      <c r="I282" s="16">
        <v>0</v>
      </c>
      <c r="J282" s="16">
        <v>4</v>
      </c>
      <c r="K282" s="16">
        <v>0</v>
      </c>
      <c r="L282" s="16">
        <v>4</v>
      </c>
      <c r="M282" s="9" t="s">
        <v>410</v>
      </c>
    </row>
    <row r="283" spans="1:13" x14ac:dyDescent="0.2">
      <c r="A283" s="10" t="str">
        <f t="shared" si="18"/>
        <v>2025/3末</v>
      </c>
      <c r="B283" s="10" t="str">
        <f t="shared" si="18"/>
        <v>令和7/3末</v>
      </c>
      <c r="C283" s="18">
        <v>281</v>
      </c>
      <c r="D283" s="18">
        <v>302</v>
      </c>
      <c r="E283" s="19" t="s">
        <v>499</v>
      </c>
      <c r="F283" s="18">
        <v>1</v>
      </c>
      <c r="G283" s="18">
        <v>0</v>
      </c>
      <c r="H283" s="18">
        <v>1</v>
      </c>
      <c r="I283" s="18">
        <v>0</v>
      </c>
      <c r="J283" s="18">
        <v>2</v>
      </c>
      <c r="K283" s="18">
        <v>0</v>
      </c>
      <c r="L283" s="18">
        <v>1</v>
      </c>
      <c r="M283" s="7" t="s">
        <v>410</v>
      </c>
    </row>
    <row r="284" spans="1:13" x14ac:dyDescent="0.2">
      <c r="A284" s="8" t="str">
        <f t="shared" si="18"/>
        <v>2025/3末</v>
      </c>
      <c r="B284" s="8" t="str">
        <f t="shared" si="18"/>
        <v>令和7/3末</v>
      </c>
      <c r="C284" s="16">
        <v>282</v>
      </c>
      <c r="D284" s="16">
        <v>303</v>
      </c>
      <c r="E284" s="17" t="s">
        <v>500</v>
      </c>
      <c r="F284" s="16">
        <v>0</v>
      </c>
      <c r="G284" s="16">
        <v>0</v>
      </c>
      <c r="H284" s="16">
        <v>0</v>
      </c>
      <c r="I284" s="16">
        <v>0</v>
      </c>
      <c r="J284" s="16">
        <v>0</v>
      </c>
      <c r="K284" s="16">
        <v>0</v>
      </c>
      <c r="L284" s="16">
        <v>0</v>
      </c>
      <c r="M284" s="9" t="s">
        <v>410</v>
      </c>
    </row>
    <row r="285" spans="1:13" x14ac:dyDescent="0.2">
      <c r="A285" s="10" t="str">
        <f t="shared" si="18"/>
        <v>2025/3末</v>
      </c>
      <c r="B285" s="10" t="str">
        <f t="shared" si="18"/>
        <v>令和7/3末</v>
      </c>
      <c r="C285" s="18">
        <v>283</v>
      </c>
      <c r="D285" s="18">
        <v>400</v>
      </c>
      <c r="E285" s="19" t="s">
        <v>288</v>
      </c>
      <c r="F285" s="18">
        <v>76</v>
      </c>
      <c r="G285" s="18">
        <v>0</v>
      </c>
      <c r="H285" s="18">
        <v>85</v>
      </c>
      <c r="I285" s="18">
        <v>1</v>
      </c>
      <c r="J285" s="18">
        <v>161</v>
      </c>
      <c r="K285" s="18">
        <v>1</v>
      </c>
      <c r="L285" s="18">
        <v>93</v>
      </c>
      <c r="M285" s="7" t="s">
        <v>411</v>
      </c>
    </row>
    <row r="286" spans="1:13" x14ac:dyDescent="0.2">
      <c r="A286" s="8" t="str">
        <f t="shared" si="18"/>
        <v>2025/3末</v>
      </c>
      <c r="B286" s="8" t="str">
        <f t="shared" si="18"/>
        <v>令和7/3末</v>
      </c>
      <c r="C286" s="16">
        <v>284</v>
      </c>
      <c r="D286" s="16">
        <v>401</v>
      </c>
      <c r="E286" s="17" t="s">
        <v>289</v>
      </c>
      <c r="F286" s="16">
        <v>142</v>
      </c>
      <c r="G286" s="16">
        <v>0</v>
      </c>
      <c r="H286" s="16">
        <v>157</v>
      </c>
      <c r="I286" s="16">
        <v>1</v>
      </c>
      <c r="J286" s="16">
        <v>299</v>
      </c>
      <c r="K286" s="16">
        <v>1</v>
      </c>
      <c r="L286" s="16">
        <v>157</v>
      </c>
      <c r="M286" s="9" t="s">
        <v>411</v>
      </c>
    </row>
    <row r="287" spans="1:13" x14ac:dyDescent="0.2">
      <c r="A287" s="10" t="str">
        <f t="shared" si="18"/>
        <v>2025/3末</v>
      </c>
      <c r="B287" s="10" t="str">
        <f t="shared" si="18"/>
        <v>令和7/3末</v>
      </c>
      <c r="C287" s="18">
        <v>285</v>
      </c>
      <c r="D287" s="18">
        <v>402</v>
      </c>
      <c r="E287" s="19" t="s">
        <v>290</v>
      </c>
      <c r="F287" s="18">
        <v>19</v>
      </c>
      <c r="G287" s="18">
        <v>0</v>
      </c>
      <c r="H287" s="18">
        <v>10</v>
      </c>
      <c r="I287" s="18">
        <v>0</v>
      </c>
      <c r="J287" s="18">
        <v>29</v>
      </c>
      <c r="K287" s="18">
        <v>0</v>
      </c>
      <c r="L287" s="18">
        <v>20</v>
      </c>
      <c r="M287" s="7" t="s">
        <v>411</v>
      </c>
    </row>
    <row r="288" spans="1:13" x14ac:dyDescent="0.2">
      <c r="A288" s="8" t="str">
        <f t="shared" si="18"/>
        <v>2025/3末</v>
      </c>
      <c r="B288" s="8" t="str">
        <f t="shared" si="18"/>
        <v>令和7/3末</v>
      </c>
      <c r="C288" s="16">
        <v>286</v>
      </c>
      <c r="D288" s="16">
        <v>403</v>
      </c>
      <c r="E288" s="17" t="s">
        <v>291</v>
      </c>
      <c r="F288" s="16">
        <v>30</v>
      </c>
      <c r="G288" s="16">
        <v>0</v>
      </c>
      <c r="H288" s="16">
        <v>31</v>
      </c>
      <c r="I288" s="16">
        <v>0</v>
      </c>
      <c r="J288" s="16">
        <v>61</v>
      </c>
      <c r="K288" s="16">
        <v>0</v>
      </c>
      <c r="L288" s="16">
        <v>32</v>
      </c>
      <c r="M288" s="9" t="s">
        <v>411</v>
      </c>
    </row>
    <row r="289" spans="1:13" x14ac:dyDescent="0.2">
      <c r="A289" s="10" t="str">
        <f t="shared" si="18"/>
        <v>2025/3末</v>
      </c>
      <c r="B289" s="10" t="str">
        <f t="shared" si="18"/>
        <v>令和7/3末</v>
      </c>
      <c r="C289" s="18">
        <v>287</v>
      </c>
      <c r="D289" s="18">
        <v>404</v>
      </c>
      <c r="E289" s="19" t="s">
        <v>292</v>
      </c>
      <c r="F289" s="18">
        <v>3</v>
      </c>
      <c r="G289" s="18">
        <v>0</v>
      </c>
      <c r="H289" s="18">
        <v>1</v>
      </c>
      <c r="I289" s="18">
        <v>0</v>
      </c>
      <c r="J289" s="18">
        <v>4</v>
      </c>
      <c r="K289" s="18">
        <v>0</v>
      </c>
      <c r="L289" s="18">
        <v>2</v>
      </c>
      <c r="M289" s="7" t="s">
        <v>411</v>
      </c>
    </row>
    <row r="290" spans="1:13" x14ac:dyDescent="0.2">
      <c r="A290" s="8" t="str">
        <f t="shared" si="18"/>
        <v>2025/3末</v>
      </c>
      <c r="B290" s="8" t="str">
        <f t="shared" si="18"/>
        <v>令和7/3末</v>
      </c>
      <c r="C290" s="16">
        <v>288</v>
      </c>
      <c r="D290" s="16">
        <v>405</v>
      </c>
      <c r="E290" s="17" t="s">
        <v>293</v>
      </c>
      <c r="F290" s="16">
        <v>16</v>
      </c>
      <c r="G290" s="16">
        <v>0</v>
      </c>
      <c r="H290" s="16">
        <v>23</v>
      </c>
      <c r="I290" s="16">
        <v>0</v>
      </c>
      <c r="J290" s="16">
        <v>39</v>
      </c>
      <c r="K290" s="16">
        <v>0</v>
      </c>
      <c r="L290" s="16">
        <v>20</v>
      </c>
      <c r="M290" s="9" t="s">
        <v>411</v>
      </c>
    </row>
    <row r="291" spans="1:13" x14ac:dyDescent="0.2">
      <c r="A291" s="10" t="str">
        <f t="shared" si="18"/>
        <v>2025/3末</v>
      </c>
      <c r="B291" s="10" t="str">
        <f t="shared" si="18"/>
        <v>令和7/3末</v>
      </c>
      <c r="C291" s="18">
        <v>289</v>
      </c>
      <c r="D291" s="18">
        <v>406</v>
      </c>
      <c r="E291" s="19" t="s">
        <v>294</v>
      </c>
      <c r="F291" s="18">
        <v>18</v>
      </c>
      <c r="G291" s="18">
        <v>0</v>
      </c>
      <c r="H291" s="18">
        <v>21</v>
      </c>
      <c r="I291" s="18">
        <v>0</v>
      </c>
      <c r="J291" s="18">
        <v>39</v>
      </c>
      <c r="K291" s="18">
        <v>0</v>
      </c>
      <c r="L291" s="18">
        <v>20</v>
      </c>
      <c r="M291" s="7" t="s">
        <v>411</v>
      </c>
    </row>
    <row r="292" spans="1:13" x14ac:dyDescent="0.2">
      <c r="A292" s="8" t="str">
        <f t="shared" si="18"/>
        <v>2025/3末</v>
      </c>
      <c r="B292" s="8" t="str">
        <f t="shared" si="18"/>
        <v>令和7/3末</v>
      </c>
      <c r="C292" s="16">
        <v>290</v>
      </c>
      <c r="D292" s="16">
        <v>407</v>
      </c>
      <c r="E292" s="17" t="s">
        <v>295</v>
      </c>
      <c r="F292" s="16">
        <v>79</v>
      </c>
      <c r="G292" s="16">
        <v>0</v>
      </c>
      <c r="H292" s="16">
        <v>69</v>
      </c>
      <c r="I292" s="16">
        <v>0</v>
      </c>
      <c r="J292" s="16">
        <v>148</v>
      </c>
      <c r="K292" s="16">
        <v>0</v>
      </c>
      <c r="L292" s="16">
        <v>71</v>
      </c>
      <c r="M292" s="9" t="s">
        <v>411</v>
      </c>
    </row>
    <row r="293" spans="1:13" x14ac:dyDescent="0.2">
      <c r="A293" s="10" t="str">
        <f t="shared" ref="A293:B308" si="19">A292</f>
        <v>2025/3末</v>
      </c>
      <c r="B293" s="10" t="str">
        <f t="shared" si="19"/>
        <v>令和7/3末</v>
      </c>
      <c r="C293" s="18">
        <v>291</v>
      </c>
      <c r="D293" s="18">
        <v>408</v>
      </c>
      <c r="E293" s="19" t="s">
        <v>296</v>
      </c>
      <c r="F293" s="18">
        <v>7</v>
      </c>
      <c r="G293" s="18">
        <v>0</v>
      </c>
      <c r="H293" s="18">
        <v>8</v>
      </c>
      <c r="I293" s="18">
        <v>0</v>
      </c>
      <c r="J293" s="18">
        <v>15</v>
      </c>
      <c r="K293" s="18">
        <v>0</v>
      </c>
      <c r="L293" s="18">
        <v>11</v>
      </c>
      <c r="M293" s="7" t="s">
        <v>411</v>
      </c>
    </row>
    <row r="294" spans="1:13" x14ac:dyDescent="0.2">
      <c r="A294" s="8" t="str">
        <f t="shared" si="19"/>
        <v>2025/3末</v>
      </c>
      <c r="B294" s="8" t="str">
        <f t="shared" si="19"/>
        <v>令和7/3末</v>
      </c>
      <c r="C294" s="16">
        <v>292</v>
      </c>
      <c r="D294" s="16">
        <v>409</v>
      </c>
      <c r="E294" s="17" t="s">
        <v>297</v>
      </c>
      <c r="F294" s="16">
        <v>10</v>
      </c>
      <c r="G294" s="16">
        <v>0</v>
      </c>
      <c r="H294" s="16">
        <v>13</v>
      </c>
      <c r="I294" s="16">
        <v>0</v>
      </c>
      <c r="J294" s="16">
        <v>23</v>
      </c>
      <c r="K294" s="16">
        <v>0</v>
      </c>
      <c r="L294" s="16">
        <v>15</v>
      </c>
      <c r="M294" s="9" t="s">
        <v>411</v>
      </c>
    </row>
    <row r="295" spans="1:13" x14ac:dyDescent="0.2">
      <c r="A295" s="10" t="str">
        <f t="shared" si="19"/>
        <v>2025/3末</v>
      </c>
      <c r="B295" s="10" t="str">
        <f t="shared" si="19"/>
        <v>令和7/3末</v>
      </c>
      <c r="C295" s="18">
        <v>293</v>
      </c>
      <c r="D295" s="18">
        <v>410</v>
      </c>
      <c r="E295" s="19" t="s">
        <v>298</v>
      </c>
      <c r="F295" s="18">
        <v>28</v>
      </c>
      <c r="G295" s="18">
        <v>0</v>
      </c>
      <c r="H295" s="18">
        <v>19</v>
      </c>
      <c r="I295" s="18">
        <v>1</v>
      </c>
      <c r="J295" s="18">
        <v>47</v>
      </c>
      <c r="K295" s="18">
        <v>1</v>
      </c>
      <c r="L295" s="18">
        <v>22</v>
      </c>
      <c r="M295" s="7" t="s">
        <v>411</v>
      </c>
    </row>
    <row r="296" spans="1:13" x14ac:dyDescent="0.2">
      <c r="A296" s="8" t="str">
        <f t="shared" si="19"/>
        <v>2025/3末</v>
      </c>
      <c r="B296" s="8" t="str">
        <f t="shared" si="19"/>
        <v>令和7/3末</v>
      </c>
      <c r="C296" s="16">
        <v>294</v>
      </c>
      <c r="D296" s="16">
        <v>411</v>
      </c>
      <c r="E296" s="17" t="s">
        <v>299</v>
      </c>
      <c r="F296" s="16">
        <v>4</v>
      </c>
      <c r="G296" s="16">
        <v>0</v>
      </c>
      <c r="H296" s="16">
        <v>3</v>
      </c>
      <c r="I296" s="16">
        <v>0</v>
      </c>
      <c r="J296" s="16">
        <v>7</v>
      </c>
      <c r="K296" s="16">
        <v>0</v>
      </c>
      <c r="L296" s="16">
        <v>4</v>
      </c>
      <c r="M296" s="9" t="s">
        <v>411</v>
      </c>
    </row>
    <row r="297" spans="1:13" x14ac:dyDescent="0.2">
      <c r="A297" s="10" t="str">
        <f t="shared" si="19"/>
        <v>2025/3末</v>
      </c>
      <c r="B297" s="10" t="str">
        <f t="shared" si="19"/>
        <v>令和7/3末</v>
      </c>
      <c r="C297" s="18">
        <v>295</v>
      </c>
      <c r="D297" s="18">
        <v>412</v>
      </c>
      <c r="E297" s="19" t="s">
        <v>300</v>
      </c>
      <c r="F297" s="18">
        <v>4</v>
      </c>
      <c r="G297" s="18">
        <v>0</v>
      </c>
      <c r="H297" s="18">
        <v>1</v>
      </c>
      <c r="I297" s="18">
        <v>0</v>
      </c>
      <c r="J297" s="18">
        <v>5</v>
      </c>
      <c r="K297" s="18">
        <v>0</v>
      </c>
      <c r="L297" s="18">
        <v>2</v>
      </c>
      <c r="M297" s="7" t="s">
        <v>411</v>
      </c>
    </row>
    <row r="298" spans="1:13" x14ac:dyDescent="0.2">
      <c r="A298" s="8" t="str">
        <f t="shared" si="19"/>
        <v>2025/3末</v>
      </c>
      <c r="B298" s="8" t="str">
        <f t="shared" si="19"/>
        <v>令和7/3末</v>
      </c>
      <c r="C298" s="16">
        <v>296</v>
      </c>
      <c r="D298" s="16">
        <v>413</v>
      </c>
      <c r="E298" s="17" t="s">
        <v>301</v>
      </c>
      <c r="F298" s="16">
        <v>8</v>
      </c>
      <c r="G298" s="16">
        <v>0</v>
      </c>
      <c r="H298" s="16">
        <v>7</v>
      </c>
      <c r="I298" s="16">
        <v>0</v>
      </c>
      <c r="J298" s="16">
        <v>15</v>
      </c>
      <c r="K298" s="16">
        <v>0</v>
      </c>
      <c r="L298" s="16">
        <v>9</v>
      </c>
      <c r="M298" s="9" t="s">
        <v>411</v>
      </c>
    </row>
    <row r="299" spans="1:13" x14ac:dyDescent="0.2">
      <c r="A299" s="10" t="str">
        <f t="shared" si="19"/>
        <v>2025/3末</v>
      </c>
      <c r="B299" s="10" t="str">
        <f t="shared" si="19"/>
        <v>令和7/3末</v>
      </c>
      <c r="C299" s="18">
        <v>297</v>
      </c>
      <c r="D299" s="18">
        <v>414</v>
      </c>
      <c r="E299" s="19" t="s">
        <v>302</v>
      </c>
      <c r="F299" s="18">
        <v>5</v>
      </c>
      <c r="G299" s="18">
        <v>0</v>
      </c>
      <c r="H299" s="18">
        <v>3</v>
      </c>
      <c r="I299" s="18">
        <v>0</v>
      </c>
      <c r="J299" s="18">
        <v>8</v>
      </c>
      <c r="K299" s="18">
        <v>0</v>
      </c>
      <c r="L299" s="18">
        <v>4</v>
      </c>
      <c r="M299" s="7" t="s">
        <v>411</v>
      </c>
    </row>
    <row r="300" spans="1:13" x14ac:dyDescent="0.2">
      <c r="A300" s="8" t="str">
        <f t="shared" si="19"/>
        <v>2025/3末</v>
      </c>
      <c r="B300" s="8" t="str">
        <f t="shared" si="19"/>
        <v>令和7/3末</v>
      </c>
      <c r="C300" s="16">
        <v>298</v>
      </c>
      <c r="D300" s="16">
        <v>415</v>
      </c>
      <c r="E300" s="17" t="s">
        <v>303</v>
      </c>
      <c r="F300" s="16">
        <v>2</v>
      </c>
      <c r="G300" s="16">
        <v>0</v>
      </c>
      <c r="H300" s="16">
        <v>5</v>
      </c>
      <c r="I300" s="16">
        <v>0</v>
      </c>
      <c r="J300" s="16">
        <v>7</v>
      </c>
      <c r="K300" s="16">
        <v>0</v>
      </c>
      <c r="L300" s="16">
        <v>3</v>
      </c>
      <c r="M300" s="9" t="s">
        <v>411</v>
      </c>
    </row>
    <row r="301" spans="1:13" x14ac:dyDescent="0.2">
      <c r="A301" s="10" t="str">
        <f t="shared" si="19"/>
        <v>2025/3末</v>
      </c>
      <c r="B301" s="10" t="str">
        <f t="shared" si="19"/>
        <v>令和7/3末</v>
      </c>
      <c r="C301" s="18">
        <v>299</v>
      </c>
      <c r="D301" s="18">
        <v>416</v>
      </c>
      <c r="E301" s="19" t="s">
        <v>304</v>
      </c>
      <c r="F301" s="18">
        <v>1</v>
      </c>
      <c r="G301" s="18">
        <v>0</v>
      </c>
      <c r="H301" s="18">
        <v>1</v>
      </c>
      <c r="I301" s="18">
        <v>0</v>
      </c>
      <c r="J301" s="18">
        <v>2</v>
      </c>
      <c r="K301" s="18">
        <v>0</v>
      </c>
      <c r="L301" s="18">
        <v>2</v>
      </c>
      <c r="M301" s="7" t="s">
        <v>411</v>
      </c>
    </row>
    <row r="302" spans="1:13" x14ac:dyDescent="0.2">
      <c r="A302" s="8" t="str">
        <f t="shared" si="19"/>
        <v>2025/3末</v>
      </c>
      <c r="B302" s="8" t="str">
        <f t="shared" si="19"/>
        <v>令和7/3末</v>
      </c>
      <c r="C302" s="16">
        <v>300</v>
      </c>
      <c r="D302" s="16">
        <v>417</v>
      </c>
      <c r="E302" s="17" t="s">
        <v>305</v>
      </c>
      <c r="F302" s="16">
        <v>4</v>
      </c>
      <c r="G302" s="16">
        <v>0</v>
      </c>
      <c r="H302" s="16">
        <v>6</v>
      </c>
      <c r="I302" s="16">
        <v>0</v>
      </c>
      <c r="J302" s="16">
        <v>10</v>
      </c>
      <c r="K302" s="16">
        <v>0</v>
      </c>
      <c r="L302" s="16">
        <v>7</v>
      </c>
      <c r="M302" s="9" t="s">
        <v>411</v>
      </c>
    </row>
    <row r="303" spans="1:13" x14ac:dyDescent="0.2">
      <c r="A303" s="10" t="str">
        <f t="shared" si="19"/>
        <v>2025/3末</v>
      </c>
      <c r="B303" s="10" t="str">
        <f t="shared" si="19"/>
        <v>令和7/3末</v>
      </c>
      <c r="C303" s="18">
        <v>301</v>
      </c>
      <c r="D303" s="18">
        <v>418</v>
      </c>
      <c r="E303" s="19" t="s">
        <v>306</v>
      </c>
      <c r="F303" s="18">
        <v>11</v>
      </c>
      <c r="G303" s="18">
        <v>0</v>
      </c>
      <c r="H303" s="18">
        <v>9</v>
      </c>
      <c r="I303" s="18">
        <v>0</v>
      </c>
      <c r="J303" s="18">
        <v>20</v>
      </c>
      <c r="K303" s="18">
        <v>0</v>
      </c>
      <c r="L303" s="18">
        <v>9</v>
      </c>
      <c r="M303" s="7" t="s">
        <v>411</v>
      </c>
    </row>
    <row r="304" spans="1:13" x14ac:dyDescent="0.2">
      <c r="A304" s="8" t="str">
        <f t="shared" si="19"/>
        <v>2025/3末</v>
      </c>
      <c r="B304" s="8" t="str">
        <f t="shared" si="19"/>
        <v>令和7/3末</v>
      </c>
      <c r="C304" s="16">
        <v>302</v>
      </c>
      <c r="D304" s="16">
        <v>419</v>
      </c>
      <c r="E304" s="17" t="s">
        <v>307</v>
      </c>
      <c r="F304" s="16">
        <v>7</v>
      </c>
      <c r="G304" s="16">
        <v>0</v>
      </c>
      <c r="H304" s="16">
        <v>59</v>
      </c>
      <c r="I304" s="16">
        <v>0</v>
      </c>
      <c r="J304" s="16">
        <v>66</v>
      </c>
      <c r="K304" s="16">
        <v>0</v>
      </c>
      <c r="L304" s="16">
        <v>66</v>
      </c>
      <c r="M304" s="9" t="s">
        <v>411</v>
      </c>
    </row>
    <row r="305" spans="1:13" x14ac:dyDescent="0.2">
      <c r="A305" s="10" t="str">
        <f t="shared" si="19"/>
        <v>2025/3末</v>
      </c>
      <c r="B305" s="10" t="str">
        <f t="shared" si="19"/>
        <v>令和7/3末</v>
      </c>
      <c r="C305" s="18">
        <v>303</v>
      </c>
      <c r="D305" s="18">
        <v>500</v>
      </c>
      <c r="E305" s="19" t="s">
        <v>308</v>
      </c>
      <c r="F305" s="18">
        <v>244</v>
      </c>
      <c r="G305" s="18">
        <v>0</v>
      </c>
      <c r="H305" s="18">
        <v>253</v>
      </c>
      <c r="I305" s="18">
        <v>1</v>
      </c>
      <c r="J305" s="18">
        <v>497</v>
      </c>
      <c r="K305" s="18">
        <v>1</v>
      </c>
      <c r="L305" s="18">
        <v>187</v>
      </c>
      <c r="M305" s="7" t="s">
        <v>412</v>
      </c>
    </row>
    <row r="306" spans="1:13" x14ac:dyDescent="0.2">
      <c r="A306" s="8" t="str">
        <f t="shared" si="19"/>
        <v>2025/3末</v>
      </c>
      <c r="B306" s="8" t="str">
        <f t="shared" si="19"/>
        <v>令和7/3末</v>
      </c>
      <c r="C306" s="16">
        <v>304</v>
      </c>
      <c r="D306" s="16">
        <v>501</v>
      </c>
      <c r="E306" s="17" t="s">
        <v>309</v>
      </c>
      <c r="F306" s="16">
        <v>82</v>
      </c>
      <c r="G306" s="16">
        <v>1</v>
      </c>
      <c r="H306" s="16">
        <v>73</v>
      </c>
      <c r="I306" s="16">
        <v>0</v>
      </c>
      <c r="J306" s="16">
        <v>155</v>
      </c>
      <c r="K306" s="16">
        <v>1</v>
      </c>
      <c r="L306" s="16">
        <v>72</v>
      </c>
      <c r="M306" s="9" t="s">
        <v>412</v>
      </c>
    </row>
    <row r="307" spans="1:13" x14ac:dyDescent="0.2">
      <c r="A307" s="10" t="str">
        <f t="shared" si="19"/>
        <v>2025/3末</v>
      </c>
      <c r="B307" s="10" t="str">
        <f t="shared" si="19"/>
        <v>令和7/3末</v>
      </c>
      <c r="C307" s="18">
        <v>305</v>
      </c>
      <c r="D307" s="18">
        <v>502</v>
      </c>
      <c r="E307" s="19" t="s">
        <v>310</v>
      </c>
      <c r="F307" s="18">
        <v>49</v>
      </c>
      <c r="G307" s="18">
        <v>1</v>
      </c>
      <c r="H307" s="18">
        <v>40</v>
      </c>
      <c r="I307" s="18">
        <v>1</v>
      </c>
      <c r="J307" s="18">
        <v>89</v>
      </c>
      <c r="K307" s="18">
        <v>2</v>
      </c>
      <c r="L307" s="18">
        <v>47</v>
      </c>
      <c r="M307" s="7" t="s">
        <v>412</v>
      </c>
    </row>
    <row r="308" spans="1:13" x14ac:dyDescent="0.2">
      <c r="A308" s="8" t="str">
        <f t="shared" si="19"/>
        <v>2025/3末</v>
      </c>
      <c r="B308" s="8" t="str">
        <f t="shared" si="19"/>
        <v>令和7/3末</v>
      </c>
      <c r="C308" s="16">
        <v>306</v>
      </c>
      <c r="D308" s="16">
        <v>503</v>
      </c>
      <c r="E308" s="17" t="s">
        <v>311</v>
      </c>
      <c r="F308" s="16">
        <v>43</v>
      </c>
      <c r="G308" s="16">
        <v>2</v>
      </c>
      <c r="H308" s="16">
        <v>35</v>
      </c>
      <c r="I308" s="16">
        <v>0</v>
      </c>
      <c r="J308" s="16">
        <v>78</v>
      </c>
      <c r="K308" s="16">
        <v>2</v>
      </c>
      <c r="L308" s="16">
        <v>40</v>
      </c>
      <c r="M308" s="9" t="s">
        <v>412</v>
      </c>
    </row>
    <row r="309" spans="1:13" x14ac:dyDescent="0.2">
      <c r="A309" s="10" t="str">
        <f t="shared" ref="A309:B324" si="20">A308</f>
        <v>2025/3末</v>
      </c>
      <c r="B309" s="10" t="str">
        <f t="shared" si="20"/>
        <v>令和7/3末</v>
      </c>
      <c r="C309" s="18">
        <v>307</v>
      </c>
      <c r="D309" s="18">
        <v>504</v>
      </c>
      <c r="E309" s="19" t="s">
        <v>312</v>
      </c>
      <c r="F309" s="18">
        <v>83</v>
      </c>
      <c r="G309" s="18">
        <v>0</v>
      </c>
      <c r="H309" s="18">
        <v>77</v>
      </c>
      <c r="I309" s="18">
        <v>0</v>
      </c>
      <c r="J309" s="18">
        <v>160</v>
      </c>
      <c r="K309" s="18">
        <v>0</v>
      </c>
      <c r="L309" s="18">
        <v>72</v>
      </c>
      <c r="M309" s="7" t="s">
        <v>412</v>
      </c>
    </row>
    <row r="310" spans="1:13" x14ac:dyDescent="0.2">
      <c r="A310" s="8" t="str">
        <f t="shared" si="20"/>
        <v>2025/3末</v>
      </c>
      <c r="B310" s="8" t="str">
        <f t="shared" si="20"/>
        <v>令和7/3末</v>
      </c>
      <c r="C310" s="16">
        <v>308</v>
      </c>
      <c r="D310" s="16">
        <v>505</v>
      </c>
      <c r="E310" s="17" t="s">
        <v>313</v>
      </c>
      <c r="F310" s="16">
        <v>7</v>
      </c>
      <c r="G310" s="16">
        <v>0</v>
      </c>
      <c r="H310" s="16">
        <v>4</v>
      </c>
      <c r="I310" s="16">
        <v>0</v>
      </c>
      <c r="J310" s="16">
        <v>11</v>
      </c>
      <c r="K310" s="16">
        <v>0</v>
      </c>
      <c r="L310" s="16">
        <v>9</v>
      </c>
      <c r="M310" s="9" t="s">
        <v>412</v>
      </c>
    </row>
    <row r="311" spans="1:13" x14ac:dyDescent="0.2">
      <c r="A311" s="10" t="str">
        <f t="shared" si="20"/>
        <v>2025/3末</v>
      </c>
      <c r="B311" s="10" t="str">
        <f t="shared" si="20"/>
        <v>令和7/3末</v>
      </c>
      <c r="C311" s="18">
        <v>309</v>
      </c>
      <c r="D311" s="18">
        <v>506</v>
      </c>
      <c r="E311" s="19" t="s">
        <v>314</v>
      </c>
      <c r="F311" s="18">
        <v>130</v>
      </c>
      <c r="G311" s="18">
        <v>0</v>
      </c>
      <c r="H311" s="18">
        <v>141</v>
      </c>
      <c r="I311" s="18">
        <v>1</v>
      </c>
      <c r="J311" s="18">
        <v>271</v>
      </c>
      <c r="K311" s="18">
        <v>1</v>
      </c>
      <c r="L311" s="18">
        <v>109</v>
      </c>
      <c r="M311" s="7" t="s">
        <v>412</v>
      </c>
    </row>
    <row r="312" spans="1:13" x14ac:dyDescent="0.2">
      <c r="A312" s="8" t="str">
        <f t="shared" si="20"/>
        <v>2025/3末</v>
      </c>
      <c r="B312" s="8" t="str">
        <f t="shared" si="20"/>
        <v>令和7/3末</v>
      </c>
      <c r="C312" s="16">
        <v>310</v>
      </c>
      <c r="D312" s="16">
        <v>507</v>
      </c>
      <c r="E312" s="17" t="s">
        <v>315</v>
      </c>
      <c r="F312" s="16">
        <v>37</v>
      </c>
      <c r="G312" s="16">
        <v>0</v>
      </c>
      <c r="H312" s="16">
        <v>37</v>
      </c>
      <c r="I312" s="16">
        <v>0</v>
      </c>
      <c r="J312" s="16">
        <v>74</v>
      </c>
      <c r="K312" s="16">
        <v>0</v>
      </c>
      <c r="L312" s="16">
        <v>31</v>
      </c>
      <c r="M312" s="9" t="s">
        <v>412</v>
      </c>
    </row>
    <row r="313" spans="1:13" x14ac:dyDescent="0.2">
      <c r="A313" s="10" t="str">
        <f t="shared" si="20"/>
        <v>2025/3末</v>
      </c>
      <c r="B313" s="10" t="str">
        <f t="shared" si="20"/>
        <v>令和7/3末</v>
      </c>
      <c r="C313" s="18">
        <v>311</v>
      </c>
      <c r="D313" s="18">
        <v>508</v>
      </c>
      <c r="E313" s="19" t="s">
        <v>316</v>
      </c>
      <c r="F313" s="18">
        <v>50</v>
      </c>
      <c r="G313" s="18">
        <v>4</v>
      </c>
      <c r="H313" s="18">
        <v>61</v>
      </c>
      <c r="I313" s="18">
        <v>2</v>
      </c>
      <c r="J313" s="18">
        <v>111</v>
      </c>
      <c r="K313" s="18">
        <v>6</v>
      </c>
      <c r="L313" s="18">
        <v>48</v>
      </c>
      <c r="M313" s="7" t="s">
        <v>412</v>
      </c>
    </row>
    <row r="314" spans="1:13" x14ac:dyDescent="0.2">
      <c r="A314" s="8" t="str">
        <f t="shared" si="20"/>
        <v>2025/3末</v>
      </c>
      <c r="B314" s="8" t="str">
        <f t="shared" si="20"/>
        <v>令和7/3末</v>
      </c>
      <c r="C314" s="16">
        <v>312</v>
      </c>
      <c r="D314" s="16">
        <v>509</v>
      </c>
      <c r="E314" s="17" t="s">
        <v>317</v>
      </c>
      <c r="F314" s="16">
        <v>78</v>
      </c>
      <c r="G314" s="16">
        <v>0</v>
      </c>
      <c r="H314" s="16">
        <v>77</v>
      </c>
      <c r="I314" s="16">
        <v>0</v>
      </c>
      <c r="J314" s="16">
        <v>155</v>
      </c>
      <c r="K314" s="16">
        <v>0</v>
      </c>
      <c r="L314" s="16">
        <v>56</v>
      </c>
      <c r="M314" s="9" t="s">
        <v>412</v>
      </c>
    </row>
    <row r="315" spans="1:13" x14ac:dyDescent="0.2">
      <c r="A315" s="10" t="str">
        <f t="shared" si="20"/>
        <v>2025/3末</v>
      </c>
      <c r="B315" s="10" t="str">
        <f t="shared" si="20"/>
        <v>令和7/3末</v>
      </c>
      <c r="C315" s="18">
        <v>313</v>
      </c>
      <c r="D315" s="18">
        <v>510</v>
      </c>
      <c r="E315" s="19" t="s">
        <v>318</v>
      </c>
      <c r="F315" s="18">
        <v>68</v>
      </c>
      <c r="G315" s="18">
        <v>0</v>
      </c>
      <c r="H315" s="18">
        <v>64</v>
      </c>
      <c r="I315" s="18">
        <v>0</v>
      </c>
      <c r="J315" s="18">
        <v>132</v>
      </c>
      <c r="K315" s="18">
        <v>0</v>
      </c>
      <c r="L315" s="18">
        <v>49</v>
      </c>
      <c r="M315" s="7" t="s">
        <v>412</v>
      </c>
    </row>
    <row r="316" spans="1:13" x14ac:dyDescent="0.2">
      <c r="A316" s="8" t="str">
        <f t="shared" si="20"/>
        <v>2025/3末</v>
      </c>
      <c r="B316" s="8" t="str">
        <f t="shared" si="20"/>
        <v>令和7/3末</v>
      </c>
      <c r="C316" s="16">
        <v>314</v>
      </c>
      <c r="D316" s="16">
        <v>511</v>
      </c>
      <c r="E316" s="17" t="s">
        <v>319</v>
      </c>
      <c r="F316" s="16">
        <v>18</v>
      </c>
      <c r="G316" s="16">
        <v>0</v>
      </c>
      <c r="H316" s="16">
        <v>19</v>
      </c>
      <c r="I316" s="16">
        <v>0</v>
      </c>
      <c r="J316" s="16">
        <v>37</v>
      </c>
      <c r="K316" s="16">
        <v>0</v>
      </c>
      <c r="L316" s="16">
        <v>15</v>
      </c>
      <c r="M316" s="9" t="s">
        <v>412</v>
      </c>
    </row>
    <row r="317" spans="1:13" x14ac:dyDescent="0.2">
      <c r="A317" s="10" t="str">
        <f t="shared" si="20"/>
        <v>2025/3末</v>
      </c>
      <c r="B317" s="10" t="str">
        <f t="shared" si="20"/>
        <v>令和7/3末</v>
      </c>
      <c r="C317" s="18">
        <v>315</v>
      </c>
      <c r="D317" s="18">
        <v>512</v>
      </c>
      <c r="E317" s="19" t="s">
        <v>320</v>
      </c>
      <c r="F317" s="18">
        <v>18</v>
      </c>
      <c r="G317" s="18">
        <v>0</v>
      </c>
      <c r="H317" s="18">
        <v>18</v>
      </c>
      <c r="I317" s="18">
        <v>1</v>
      </c>
      <c r="J317" s="18">
        <v>36</v>
      </c>
      <c r="K317" s="18">
        <v>1</v>
      </c>
      <c r="L317" s="18">
        <v>15</v>
      </c>
      <c r="M317" s="7" t="s">
        <v>412</v>
      </c>
    </row>
    <row r="318" spans="1:13" x14ac:dyDescent="0.2">
      <c r="A318" s="8" t="str">
        <f t="shared" si="20"/>
        <v>2025/3末</v>
      </c>
      <c r="B318" s="8" t="str">
        <f t="shared" si="20"/>
        <v>令和7/3末</v>
      </c>
      <c r="C318" s="16">
        <v>316</v>
      </c>
      <c r="D318" s="16">
        <v>513</v>
      </c>
      <c r="E318" s="17" t="s">
        <v>321</v>
      </c>
      <c r="F318" s="16">
        <v>69</v>
      </c>
      <c r="G318" s="16">
        <v>0</v>
      </c>
      <c r="H318" s="16">
        <v>71</v>
      </c>
      <c r="I318" s="16">
        <v>0</v>
      </c>
      <c r="J318" s="16">
        <v>140</v>
      </c>
      <c r="K318" s="16">
        <v>0</v>
      </c>
      <c r="L318" s="16">
        <v>61</v>
      </c>
      <c r="M318" s="9" t="s">
        <v>412</v>
      </c>
    </row>
    <row r="319" spans="1:13" x14ac:dyDescent="0.2">
      <c r="A319" s="10" t="str">
        <f t="shared" si="20"/>
        <v>2025/3末</v>
      </c>
      <c r="B319" s="10" t="str">
        <f t="shared" si="20"/>
        <v>令和7/3末</v>
      </c>
      <c r="C319" s="18">
        <v>317</v>
      </c>
      <c r="D319" s="18">
        <v>514</v>
      </c>
      <c r="E319" s="19" t="s">
        <v>322</v>
      </c>
      <c r="F319" s="18">
        <v>50</v>
      </c>
      <c r="G319" s="18">
        <v>0</v>
      </c>
      <c r="H319" s="18">
        <v>40</v>
      </c>
      <c r="I319" s="18">
        <v>2</v>
      </c>
      <c r="J319" s="18">
        <v>90</v>
      </c>
      <c r="K319" s="18">
        <v>2</v>
      </c>
      <c r="L319" s="18">
        <v>43</v>
      </c>
      <c r="M319" s="7" t="s">
        <v>412</v>
      </c>
    </row>
    <row r="320" spans="1:13" x14ac:dyDescent="0.2">
      <c r="A320" s="8" t="str">
        <f t="shared" si="20"/>
        <v>2025/3末</v>
      </c>
      <c r="B320" s="8" t="str">
        <f t="shared" si="20"/>
        <v>令和7/3末</v>
      </c>
      <c r="C320" s="16">
        <v>318</v>
      </c>
      <c r="D320" s="16">
        <v>515</v>
      </c>
      <c r="E320" s="17" t="s">
        <v>323</v>
      </c>
      <c r="F320" s="16">
        <v>58</v>
      </c>
      <c r="G320" s="16">
        <v>0</v>
      </c>
      <c r="H320" s="16">
        <v>74</v>
      </c>
      <c r="I320" s="16">
        <v>0</v>
      </c>
      <c r="J320" s="16">
        <v>132</v>
      </c>
      <c r="K320" s="16">
        <v>0</v>
      </c>
      <c r="L320" s="16">
        <v>51</v>
      </c>
      <c r="M320" s="9" t="s">
        <v>412</v>
      </c>
    </row>
    <row r="321" spans="1:13" x14ac:dyDescent="0.2">
      <c r="A321" s="10" t="str">
        <f t="shared" si="20"/>
        <v>2025/3末</v>
      </c>
      <c r="B321" s="10" t="str">
        <f t="shared" si="20"/>
        <v>令和7/3末</v>
      </c>
      <c r="C321" s="18">
        <v>319</v>
      </c>
      <c r="D321" s="18">
        <v>516</v>
      </c>
      <c r="E321" s="19" t="s">
        <v>324</v>
      </c>
      <c r="F321" s="18">
        <v>45</v>
      </c>
      <c r="G321" s="18">
        <v>0</v>
      </c>
      <c r="H321" s="18">
        <v>39</v>
      </c>
      <c r="I321" s="18">
        <v>0</v>
      </c>
      <c r="J321" s="18">
        <v>84</v>
      </c>
      <c r="K321" s="18">
        <v>0</v>
      </c>
      <c r="L321" s="18">
        <v>34</v>
      </c>
      <c r="M321" s="7" t="s">
        <v>412</v>
      </c>
    </row>
    <row r="322" spans="1:13" x14ac:dyDescent="0.2">
      <c r="A322" s="8" t="str">
        <f t="shared" si="20"/>
        <v>2025/3末</v>
      </c>
      <c r="B322" s="8" t="str">
        <f t="shared" si="20"/>
        <v>令和7/3末</v>
      </c>
      <c r="C322" s="16">
        <v>320</v>
      </c>
      <c r="D322" s="16">
        <v>517</v>
      </c>
      <c r="E322" s="17" t="s">
        <v>325</v>
      </c>
      <c r="F322" s="16">
        <v>69</v>
      </c>
      <c r="G322" s="16">
        <v>0</v>
      </c>
      <c r="H322" s="16">
        <v>75</v>
      </c>
      <c r="I322" s="16">
        <v>0</v>
      </c>
      <c r="J322" s="16">
        <v>144</v>
      </c>
      <c r="K322" s="16">
        <v>0</v>
      </c>
      <c r="L322" s="16">
        <v>47</v>
      </c>
      <c r="M322" s="9" t="s">
        <v>412</v>
      </c>
    </row>
    <row r="323" spans="1:13" x14ac:dyDescent="0.2">
      <c r="A323" s="10" t="str">
        <f t="shared" si="20"/>
        <v>2025/3末</v>
      </c>
      <c r="B323" s="10" t="str">
        <f t="shared" si="20"/>
        <v>令和7/3末</v>
      </c>
      <c r="C323" s="18">
        <v>321</v>
      </c>
      <c r="D323" s="18">
        <v>518</v>
      </c>
      <c r="E323" s="19" t="s">
        <v>326</v>
      </c>
      <c r="F323" s="18">
        <v>167</v>
      </c>
      <c r="G323" s="18">
        <v>2</v>
      </c>
      <c r="H323" s="18">
        <v>171</v>
      </c>
      <c r="I323" s="18">
        <v>3</v>
      </c>
      <c r="J323" s="18">
        <v>338</v>
      </c>
      <c r="K323" s="18">
        <v>5</v>
      </c>
      <c r="L323" s="18">
        <v>140</v>
      </c>
      <c r="M323" s="7" t="s">
        <v>412</v>
      </c>
    </row>
    <row r="324" spans="1:13" x14ac:dyDescent="0.2">
      <c r="A324" s="8" t="str">
        <f t="shared" si="20"/>
        <v>2025/3末</v>
      </c>
      <c r="B324" s="8" t="str">
        <f t="shared" si="20"/>
        <v>令和7/3末</v>
      </c>
      <c r="C324" s="16">
        <v>322</v>
      </c>
      <c r="D324" s="16">
        <v>519</v>
      </c>
      <c r="E324" s="17" t="s">
        <v>327</v>
      </c>
      <c r="F324" s="16">
        <v>71</v>
      </c>
      <c r="G324" s="16">
        <v>0</v>
      </c>
      <c r="H324" s="16">
        <v>71</v>
      </c>
      <c r="I324" s="16">
        <v>0</v>
      </c>
      <c r="J324" s="16">
        <v>142</v>
      </c>
      <c r="K324" s="16">
        <v>0</v>
      </c>
      <c r="L324" s="16">
        <v>53</v>
      </c>
      <c r="M324" s="9" t="s">
        <v>412</v>
      </c>
    </row>
    <row r="325" spans="1:13" x14ac:dyDescent="0.2">
      <c r="A325" s="10" t="str">
        <f t="shared" ref="A325:B340" si="21">A324</f>
        <v>2025/3末</v>
      </c>
      <c r="B325" s="10" t="str">
        <f t="shared" si="21"/>
        <v>令和7/3末</v>
      </c>
      <c r="C325" s="18">
        <v>323</v>
      </c>
      <c r="D325" s="18">
        <v>520</v>
      </c>
      <c r="E325" s="19" t="s">
        <v>328</v>
      </c>
      <c r="F325" s="18">
        <v>94</v>
      </c>
      <c r="G325" s="18">
        <v>0</v>
      </c>
      <c r="H325" s="18">
        <v>98</v>
      </c>
      <c r="I325" s="18">
        <v>0</v>
      </c>
      <c r="J325" s="18">
        <v>192</v>
      </c>
      <c r="K325" s="18">
        <v>0</v>
      </c>
      <c r="L325" s="18">
        <v>74</v>
      </c>
      <c r="M325" s="7" t="s">
        <v>412</v>
      </c>
    </row>
    <row r="326" spans="1:13" x14ac:dyDescent="0.2">
      <c r="A326" s="8" t="str">
        <f t="shared" si="21"/>
        <v>2025/3末</v>
      </c>
      <c r="B326" s="8" t="str">
        <f t="shared" si="21"/>
        <v>令和7/3末</v>
      </c>
      <c r="C326" s="16">
        <v>324</v>
      </c>
      <c r="D326" s="16">
        <v>521</v>
      </c>
      <c r="E326" s="17" t="s">
        <v>329</v>
      </c>
      <c r="F326" s="16">
        <v>45</v>
      </c>
      <c r="G326" s="16">
        <v>0</v>
      </c>
      <c r="H326" s="16">
        <v>31</v>
      </c>
      <c r="I326" s="16">
        <v>0</v>
      </c>
      <c r="J326" s="16">
        <v>76</v>
      </c>
      <c r="K326" s="16">
        <v>0</v>
      </c>
      <c r="L326" s="16">
        <v>33</v>
      </c>
      <c r="M326" s="9" t="s">
        <v>412</v>
      </c>
    </row>
    <row r="327" spans="1:13" x14ac:dyDescent="0.2">
      <c r="A327" s="10" t="str">
        <f t="shared" si="21"/>
        <v>2025/3末</v>
      </c>
      <c r="B327" s="10" t="str">
        <f t="shared" si="21"/>
        <v>令和7/3末</v>
      </c>
      <c r="C327" s="18">
        <v>325</v>
      </c>
      <c r="D327" s="18">
        <v>522</v>
      </c>
      <c r="E327" s="19" t="s">
        <v>330</v>
      </c>
      <c r="F327" s="18">
        <v>78</v>
      </c>
      <c r="G327" s="18">
        <v>0</v>
      </c>
      <c r="H327" s="18">
        <v>80</v>
      </c>
      <c r="I327" s="18">
        <v>0</v>
      </c>
      <c r="J327" s="18">
        <v>158</v>
      </c>
      <c r="K327" s="18">
        <v>0</v>
      </c>
      <c r="L327" s="18">
        <v>57</v>
      </c>
      <c r="M327" s="7" t="s">
        <v>412</v>
      </c>
    </row>
    <row r="328" spans="1:13" x14ac:dyDescent="0.2">
      <c r="A328" s="8" t="str">
        <f t="shared" si="21"/>
        <v>2025/3末</v>
      </c>
      <c r="B328" s="8" t="str">
        <f t="shared" si="21"/>
        <v>令和7/3末</v>
      </c>
      <c r="C328" s="16">
        <v>326</v>
      </c>
      <c r="D328" s="16">
        <v>523</v>
      </c>
      <c r="E328" s="17" t="s">
        <v>331</v>
      </c>
      <c r="F328" s="16">
        <v>40</v>
      </c>
      <c r="G328" s="16">
        <v>0</v>
      </c>
      <c r="H328" s="16">
        <v>43</v>
      </c>
      <c r="I328" s="16">
        <v>0</v>
      </c>
      <c r="J328" s="16">
        <v>83</v>
      </c>
      <c r="K328" s="16">
        <v>0</v>
      </c>
      <c r="L328" s="16">
        <v>30</v>
      </c>
      <c r="M328" s="9" t="s">
        <v>412</v>
      </c>
    </row>
    <row r="329" spans="1:13" x14ac:dyDescent="0.2">
      <c r="A329" s="10" t="str">
        <f t="shared" si="21"/>
        <v>2025/3末</v>
      </c>
      <c r="B329" s="10" t="str">
        <f t="shared" si="21"/>
        <v>令和7/3末</v>
      </c>
      <c r="C329" s="18">
        <v>327</v>
      </c>
      <c r="D329" s="18">
        <v>524</v>
      </c>
      <c r="E329" s="19" t="s">
        <v>332</v>
      </c>
      <c r="F329" s="18">
        <v>14</v>
      </c>
      <c r="G329" s="18">
        <v>0</v>
      </c>
      <c r="H329" s="18">
        <v>19</v>
      </c>
      <c r="I329" s="18">
        <v>0</v>
      </c>
      <c r="J329" s="18">
        <v>33</v>
      </c>
      <c r="K329" s="18">
        <v>0</v>
      </c>
      <c r="L329" s="18">
        <v>18</v>
      </c>
      <c r="M329" s="7" t="s">
        <v>412</v>
      </c>
    </row>
    <row r="330" spans="1:13" x14ac:dyDescent="0.2">
      <c r="A330" s="8" t="str">
        <f t="shared" si="21"/>
        <v>2025/3末</v>
      </c>
      <c r="B330" s="8" t="str">
        <f t="shared" si="21"/>
        <v>令和7/3末</v>
      </c>
      <c r="C330" s="16">
        <v>328</v>
      </c>
      <c r="D330" s="16">
        <v>525</v>
      </c>
      <c r="E330" s="17" t="s">
        <v>333</v>
      </c>
      <c r="F330" s="16">
        <v>38</v>
      </c>
      <c r="G330" s="16">
        <v>0</v>
      </c>
      <c r="H330" s="16">
        <v>44</v>
      </c>
      <c r="I330" s="16">
        <v>0</v>
      </c>
      <c r="J330" s="16">
        <v>82</v>
      </c>
      <c r="K330" s="16">
        <v>0</v>
      </c>
      <c r="L330" s="16">
        <v>31</v>
      </c>
      <c r="M330" s="9" t="s">
        <v>412</v>
      </c>
    </row>
    <row r="331" spans="1:13" x14ac:dyDescent="0.2">
      <c r="A331" s="10" t="str">
        <f t="shared" si="21"/>
        <v>2025/3末</v>
      </c>
      <c r="B331" s="10" t="str">
        <f t="shared" si="21"/>
        <v>令和7/3末</v>
      </c>
      <c r="C331" s="18">
        <v>329</v>
      </c>
      <c r="D331" s="18">
        <v>526</v>
      </c>
      <c r="E331" s="19" t="s">
        <v>334</v>
      </c>
      <c r="F331" s="18">
        <v>42</v>
      </c>
      <c r="G331" s="18">
        <v>0</v>
      </c>
      <c r="H331" s="18">
        <v>39</v>
      </c>
      <c r="I331" s="18">
        <v>0</v>
      </c>
      <c r="J331" s="18">
        <v>81</v>
      </c>
      <c r="K331" s="18">
        <v>0</v>
      </c>
      <c r="L331" s="18">
        <v>39</v>
      </c>
      <c r="M331" s="7" t="s">
        <v>412</v>
      </c>
    </row>
    <row r="332" spans="1:13" x14ac:dyDescent="0.2">
      <c r="A332" s="8" t="str">
        <f t="shared" si="21"/>
        <v>2025/3末</v>
      </c>
      <c r="B332" s="8" t="str">
        <f t="shared" si="21"/>
        <v>令和7/3末</v>
      </c>
      <c r="C332" s="16">
        <v>330</v>
      </c>
      <c r="D332" s="16">
        <v>527</v>
      </c>
      <c r="E332" s="17" t="s">
        <v>335</v>
      </c>
      <c r="F332" s="16">
        <v>16</v>
      </c>
      <c r="G332" s="16">
        <v>0</v>
      </c>
      <c r="H332" s="16">
        <v>18</v>
      </c>
      <c r="I332" s="16">
        <v>0</v>
      </c>
      <c r="J332" s="16">
        <v>34</v>
      </c>
      <c r="K332" s="16">
        <v>0</v>
      </c>
      <c r="L332" s="16">
        <v>15</v>
      </c>
      <c r="M332" s="9" t="s">
        <v>412</v>
      </c>
    </row>
    <row r="333" spans="1:13" x14ac:dyDescent="0.2">
      <c r="A333" s="10" t="str">
        <f t="shared" si="21"/>
        <v>2025/3末</v>
      </c>
      <c r="B333" s="10" t="str">
        <f t="shared" si="21"/>
        <v>令和7/3末</v>
      </c>
      <c r="C333" s="18">
        <v>331</v>
      </c>
      <c r="D333" s="18">
        <v>528</v>
      </c>
      <c r="E333" s="19" t="s">
        <v>336</v>
      </c>
      <c r="F333" s="18">
        <v>15</v>
      </c>
      <c r="G333" s="18">
        <v>0</v>
      </c>
      <c r="H333" s="18">
        <v>13</v>
      </c>
      <c r="I333" s="18">
        <v>0</v>
      </c>
      <c r="J333" s="18">
        <v>28</v>
      </c>
      <c r="K333" s="18">
        <v>0</v>
      </c>
      <c r="L333" s="18">
        <v>12</v>
      </c>
      <c r="M333" s="7" t="s">
        <v>412</v>
      </c>
    </row>
    <row r="334" spans="1:13" x14ac:dyDescent="0.2">
      <c r="A334" s="8" t="str">
        <f t="shared" si="21"/>
        <v>2025/3末</v>
      </c>
      <c r="B334" s="8" t="str">
        <f t="shared" si="21"/>
        <v>令和7/3末</v>
      </c>
      <c r="C334" s="16">
        <v>332</v>
      </c>
      <c r="D334" s="16">
        <v>529</v>
      </c>
      <c r="E334" s="17" t="s">
        <v>337</v>
      </c>
      <c r="F334" s="16">
        <v>14</v>
      </c>
      <c r="G334" s="16">
        <v>0</v>
      </c>
      <c r="H334" s="16">
        <v>18</v>
      </c>
      <c r="I334" s="16">
        <v>0</v>
      </c>
      <c r="J334" s="16">
        <v>32</v>
      </c>
      <c r="K334" s="16">
        <v>0</v>
      </c>
      <c r="L334" s="16">
        <v>13</v>
      </c>
      <c r="M334" s="9" t="s">
        <v>412</v>
      </c>
    </row>
    <row r="335" spans="1:13" x14ac:dyDescent="0.2">
      <c r="A335" s="10" t="str">
        <f t="shared" si="21"/>
        <v>2025/3末</v>
      </c>
      <c r="B335" s="10" t="str">
        <f t="shared" si="21"/>
        <v>令和7/3末</v>
      </c>
      <c r="C335" s="18">
        <v>333</v>
      </c>
      <c r="D335" s="18">
        <v>530</v>
      </c>
      <c r="E335" s="19" t="s">
        <v>338</v>
      </c>
      <c r="F335" s="18">
        <v>18</v>
      </c>
      <c r="G335" s="18">
        <v>0</v>
      </c>
      <c r="H335" s="18">
        <v>14</v>
      </c>
      <c r="I335" s="18">
        <v>0</v>
      </c>
      <c r="J335" s="18">
        <v>32</v>
      </c>
      <c r="K335" s="18">
        <v>0</v>
      </c>
      <c r="L335" s="18">
        <v>15</v>
      </c>
      <c r="M335" s="7" t="s">
        <v>412</v>
      </c>
    </row>
    <row r="336" spans="1:13" x14ac:dyDescent="0.2">
      <c r="A336" s="8" t="str">
        <f t="shared" si="21"/>
        <v>2025/3末</v>
      </c>
      <c r="B336" s="8" t="str">
        <f t="shared" si="21"/>
        <v>令和7/3末</v>
      </c>
      <c r="C336" s="16">
        <v>334</v>
      </c>
      <c r="D336" s="16">
        <v>531</v>
      </c>
      <c r="E336" s="17" t="s">
        <v>339</v>
      </c>
      <c r="F336" s="16">
        <v>16</v>
      </c>
      <c r="G336" s="16">
        <v>0</v>
      </c>
      <c r="H336" s="16">
        <v>11</v>
      </c>
      <c r="I336" s="16">
        <v>0</v>
      </c>
      <c r="J336" s="16">
        <v>27</v>
      </c>
      <c r="K336" s="16">
        <v>0</v>
      </c>
      <c r="L336" s="16">
        <v>13</v>
      </c>
      <c r="M336" s="9" t="s">
        <v>412</v>
      </c>
    </row>
    <row r="337" spans="1:13" x14ac:dyDescent="0.2">
      <c r="A337" s="10" t="str">
        <f t="shared" si="21"/>
        <v>2025/3末</v>
      </c>
      <c r="B337" s="10" t="str">
        <f t="shared" si="21"/>
        <v>令和7/3末</v>
      </c>
      <c r="C337" s="18">
        <v>335</v>
      </c>
      <c r="D337" s="18">
        <v>532</v>
      </c>
      <c r="E337" s="19" t="s">
        <v>340</v>
      </c>
      <c r="F337" s="18">
        <v>15</v>
      </c>
      <c r="G337" s="18">
        <v>0</v>
      </c>
      <c r="H337" s="18">
        <v>10</v>
      </c>
      <c r="I337" s="18">
        <v>0</v>
      </c>
      <c r="J337" s="18">
        <v>25</v>
      </c>
      <c r="K337" s="18">
        <v>0</v>
      </c>
      <c r="L337" s="18">
        <v>11</v>
      </c>
      <c r="M337" s="7" t="s">
        <v>412</v>
      </c>
    </row>
    <row r="338" spans="1:13" x14ac:dyDescent="0.2">
      <c r="A338" s="8" t="str">
        <f t="shared" si="21"/>
        <v>2025/3末</v>
      </c>
      <c r="B338" s="8" t="str">
        <f t="shared" si="21"/>
        <v>令和7/3末</v>
      </c>
      <c r="C338" s="16">
        <v>336</v>
      </c>
      <c r="D338" s="16">
        <v>533</v>
      </c>
      <c r="E338" s="17" t="s">
        <v>341</v>
      </c>
      <c r="F338" s="16">
        <v>39</v>
      </c>
      <c r="G338" s="16">
        <v>0</v>
      </c>
      <c r="H338" s="16">
        <v>44</v>
      </c>
      <c r="I338" s="16">
        <v>1</v>
      </c>
      <c r="J338" s="16">
        <v>83</v>
      </c>
      <c r="K338" s="16">
        <v>1</v>
      </c>
      <c r="L338" s="16">
        <v>33</v>
      </c>
      <c r="M338" s="9" t="s">
        <v>412</v>
      </c>
    </row>
    <row r="339" spans="1:13" x14ac:dyDescent="0.2">
      <c r="A339" s="10" t="str">
        <f t="shared" si="21"/>
        <v>2025/3末</v>
      </c>
      <c r="B339" s="10" t="str">
        <f t="shared" si="21"/>
        <v>令和7/3末</v>
      </c>
      <c r="C339" s="18">
        <v>337</v>
      </c>
      <c r="D339" s="18">
        <v>534</v>
      </c>
      <c r="E339" s="19" t="s">
        <v>342</v>
      </c>
      <c r="F339" s="18">
        <v>92</v>
      </c>
      <c r="G339" s="18">
        <v>0</v>
      </c>
      <c r="H339" s="18">
        <v>91</v>
      </c>
      <c r="I339" s="18">
        <v>0</v>
      </c>
      <c r="J339" s="18">
        <v>183</v>
      </c>
      <c r="K339" s="18">
        <v>0</v>
      </c>
      <c r="L339" s="18">
        <v>96</v>
      </c>
      <c r="M339" s="7" t="s">
        <v>412</v>
      </c>
    </row>
    <row r="340" spans="1:13" x14ac:dyDescent="0.2">
      <c r="A340" s="8" t="str">
        <f t="shared" si="21"/>
        <v>2025/3末</v>
      </c>
      <c r="B340" s="8" t="str">
        <f t="shared" si="21"/>
        <v>令和7/3末</v>
      </c>
      <c r="C340" s="16">
        <v>338</v>
      </c>
      <c r="D340" s="16">
        <v>535</v>
      </c>
      <c r="E340" s="17" t="s">
        <v>343</v>
      </c>
      <c r="F340" s="16">
        <v>10</v>
      </c>
      <c r="G340" s="16">
        <v>0</v>
      </c>
      <c r="H340" s="16">
        <v>5</v>
      </c>
      <c r="I340" s="16">
        <v>0</v>
      </c>
      <c r="J340" s="16">
        <v>15</v>
      </c>
      <c r="K340" s="16">
        <v>0</v>
      </c>
      <c r="L340" s="16">
        <v>10</v>
      </c>
      <c r="M340" s="9" t="s">
        <v>412</v>
      </c>
    </row>
    <row r="341" spans="1:13" x14ac:dyDescent="0.2">
      <c r="A341" s="10" t="str">
        <f t="shared" ref="A341:B346" si="22">A340</f>
        <v>2025/3末</v>
      </c>
      <c r="B341" s="10" t="str">
        <f t="shared" si="22"/>
        <v>令和7/3末</v>
      </c>
      <c r="C341" s="18">
        <v>339</v>
      </c>
      <c r="D341" s="18">
        <v>536</v>
      </c>
      <c r="E341" s="19" t="s">
        <v>344</v>
      </c>
      <c r="F341" s="18">
        <v>64</v>
      </c>
      <c r="G341" s="18">
        <v>0</v>
      </c>
      <c r="H341" s="18">
        <v>58</v>
      </c>
      <c r="I341" s="18">
        <v>3</v>
      </c>
      <c r="J341" s="18">
        <v>122</v>
      </c>
      <c r="K341" s="18">
        <v>3</v>
      </c>
      <c r="L341" s="18">
        <v>54</v>
      </c>
      <c r="M341" s="7" t="s">
        <v>412</v>
      </c>
    </row>
    <row r="342" spans="1:13" x14ac:dyDescent="0.2">
      <c r="A342" s="8" t="str">
        <f t="shared" si="22"/>
        <v>2025/3末</v>
      </c>
      <c r="B342" s="8" t="str">
        <f t="shared" si="22"/>
        <v>令和7/3末</v>
      </c>
      <c r="C342" s="16">
        <v>340</v>
      </c>
      <c r="D342" s="16">
        <v>537</v>
      </c>
      <c r="E342" s="17" t="s">
        <v>345</v>
      </c>
      <c r="F342" s="16">
        <v>62</v>
      </c>
      <c r="G342" s="16">
        <v>0</v>
      </c>
      <c r="H342" s="16">
        <v>63</v>
      </c>
      <c r="I342" s="16">
        <v>0</v>
      </c>
      <c r="J342" s="16">
        <v>125</v>
      </c>
      <c r="K342" s="16">
        <v>0</v>
      </c>
      <c r="L342" s="16">
        <v>57</v>
      </c>
      <c r="M342" s="9" t="s">
        <v>412</v>
      </c>
    </row>
    <row r="343" spans="1:13" x14ac:dyDescent="0.2">
      <c r="A343" s="10" t="str">
        <f t="shared" si="22"/>
        <v>2025/3末</v>
      </c>
      <c r="B343" s="10" t="str">
        <f t="shared" si="22"/>
        <v>令和7/3末</v>
      </c>
      <c r="C343" s="18">
        <v>341</v>
      </c>
      <c r="D343" s="18">
        <v>538</v>
      </c>
      <c r="E343" s="19" t="s">
        <v>346</v>
      </c>
      <c r="F343" s="18">
        <v>11</v>
      </c>
      <c r="G343" s="18">
        <v>0</v>
      </c>
      <c r="H343" s="18">
        <v>16</v>
      </c>
      <c r="I343" s="18">
        <v>0</v>
      </c>
      <c r="J343" s="18">
        <v>27</v>
      </c>
      <c r="K343" s="18">
        <v>0</v>
      </c>
      <c r="L343" s="18">
        <v>15</v>
      </c>
      <c r="M343" s="7" t="s">
        <v>412</v>
      </c>
    </row>
    <row r="344" spans="1:13" x14ac:dyDescent="0.2">
      <c r="A344" s="8" t="str">
        <f t="shared" si="22"/>
        <v>2025/3末</v>
      </c>
      <c r="B344" s="8" t="str">
        <f t="shared" si="22"/>
        <v>令和7/3末</v>
      </c>
      <c r="C344" s="16">
        <v>342</v>
      </c>
      <c r="D344" s="16">
        <v>539</v>
      </c>
      <c r="E344" s="17" t="s">
        <v>347</v>
      </c>
      <c r="F344" s="16">
        <v>82</v>
      </c>
      <c r="G344" s="16">
        <v>0</v>
      </c>
      <c r="H344" s="16">
        <v>83</v>
      </c>
      <c r="I344" s="16">
        <v>1</v>
      </c>
      <c r="J344" s="16">
        <v>165</v>
      </c>
      <c r="K344" s="16">
        <v>1</v>
      </c>
      <c r="L344" s="16">
        <v>68</v>
      </c>
      <c r="M344" s="9" t="s">
        <v>412</v>
      </c>
    </row>
    <row r="345" spans="1:13" x14ac:dyDescent="0.2">
      <c r="A345" s="10" t="str">
        <f t="shared" si="22"/>
        <v>2025/3末</v>
      </c>
      <c r="B345" s="10" t="str">
        <f t="shared" si="22"/>
        <v>令和7/3末</v>
      </c>
      <c r="C345" s="18">
        <v>343</v>
      </c>
      <c r="D345" s="18">
        <v>540</v>
      </c>
      <c r="E345" s="19" t="s">
        <v>348</v>
      </c>
      <c r="F345" s="18">
        <v>23</v>
      </c>
      <c r="G345" s="18">
        <v>0</v>
      </c>
      <c r="H345" s="18">
        <v>59</v>
      </c>
      <c r="I345" s="18">
        <v>0</v>
      </c>
      <c r="J345" s="18">
        <v>82</v>
      </c>
      <c r="K345" s="18">
        <v>0</v>
      </c>
      <c r="L345" s="18">
        <v>82</v>
      </c>
      <c r="M345" s="7" t="s">
        <v>412</v>
      </c>
    </row>
    <row r="346" spans="1:13" x14ac:dyDescent="0.2">
      <c r="A346" s="11" t="str">
        <f t="shared" si="22"/>
        <v>2025/3末</v>
      </c>
      <c r="B346" s="11" t="str">
        <f t="shared" si="22"/>
        <v>令和7/3末</v>
      </c>
      <c r="C346" s="20">
        <v>344</v>
      </c>
      <c r="D346" s="20">
        <v>541</v>
      </c>
      <c r="E346" s="21" t="s">
        <v>349</v>
      </c>
      <c r="F346" s="20">
        <v>4</v>
      </c>
      <c r="G346" s="20">
        <v>0</v>
      </c>
      <c r="H346" s="20">
        <v>24</v>
      </c>
      <c r="I346" s="20">
        <v>0</v>
      </c>
      <c r="J346" s="20">
        <v>28</v>
      </c>
      <c r="K346" s="20">
        <v>0</v>
      </c>
      <c r="L346" s="20">
        <v>28</v>
      </c>
      <c r="M346" s="5" t="s">
        <v>412</v>
      </c>
    </row>
  </sheetData>
  <sheetProtection algorithmName="SHA-512" hashValue="Fx6oPWn/QN0tTYDWPAsdI+h5010qsbiTzO+hPPS3uT2j4rtWVFY0AKrq19lNXGe5RsxUYbQJXgwviLawR76kGw==" saltValue="JsfnNabIhTjspDW5RS6KNA==" spinCount="100000" sheet="1" objects="1" scenarios="1" autoFilter="0"/>
  <phoneticPr fontId="3"/>
  <pageMargins left="0.7" right="0.7" top="0.75" bottom="0.75" header="0.3" footer="0.3"/>
  <pageSetup paperSize="9" orientation="portrait" r:id="rId1"/>
  <drawing r:id="rId2"/>
  <tableParts count="1">
    <tablePart r:id="rId3"/>
  </tableParts>
  <extLst>
    <ext xmlns:x15="http://schemas.microsoft.com/office/spreadsheetml/2010/11/main" uri="{3A4CF648-6AED-40f4-86FF-DC5316D8AED3}">
      <x14:slicerList xmlns:x14="http://schemas.microsoft.com/office/spreadsheetml/2009/9/main">
        <x14:slicer r:id="rId4"/>
      </x14:slicerList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7"/>
  </sheetPr>
  <dimension ref="A1:R346"/>
  <sheetViews>
    <sheetView workbookViewId="0"/>
  </sheetViews>
  <sheetFormatPr defaultRowHeight="13.2" x14ac:dyDescent="0.2"/>
  <cols>
    <col min="1" max="1" width="10.33203125" bestFit="1" customWidth="1"/>
    <col min="2" max="2" width="11.44140625" bestFit="1" customWidth="1"/>
    <col min="3" max="3" width="5.21875" customWidth="1"/>
    <col min="4" max="4" width="8.77734375" customWidth="1"/>
    <col min="5" max="5" width="18.44140625" customWidth="1"/>
    <col min="6" max="12" width="10.77734375" customWidth="1"/>
    <col min="13" max="13" width="9.77734375" bestFit="1" customWidth="1"/>
    <col min="14" max="14" width="3.44140625" customWidth="1"/>
    <col min="15" max="16" width="17" customWidth="1"/>
    <col min="17" max="17" width="15.21875" bestFit="1" customWidth="1"/>
    <col min="18" max="18" width="11.33203125" bestFit="1" customWidth="1"/>
  </cols>
  <sheetData>
    <row r="1" spans="1:18" x14ac:dyDescent="0.2">
      <c r="A1" s="13" t="s">
        <v>351</v>
      </c>
      <c r="B1" s="13" t="s">
        <v>352</v>
      </c>
      <c r="C1" s="13" t="s">
        <v>14</v>
      </c>
      <c r="D1" s="110" t="s">
        <v>15</v>
      </c>
      <c r="E1" s="110" t="s">
        <v>16</v>
      </c>
      <c r="F1" s="110" t="s">
        <v>17</v>
      </c>
      <c r="G1" s="110" t="s">
        <v>456</v>
      </c>
      <c r="H1" s="110" t="s">
        <v>18</v>
      </c>
      <c r="I1" s="110" t="s">
        <v>457</v>
      </c>
      <c r="J1" s="110" t="s">
        <v>19</v>
      </c>
      <c r="K1" s="110" t="s">
        <v>458</v>
      </c>
      <c r="L1" s="110" t="s">
        <v>20</v>
      </c>
      <c r="M1" s="111" t="s">
        <v>430</v>
      </c>
      <c r="O1" s="124"/>
    </row>
    <row r="2" spans="1:18" ht="16.2" x14ac:dyDescent="0.2">
      <c r="A2" s="24" t="s">
        <v>529</v>
      </c>
      <c r="B2" s="24" t="s">
        <v>530</v>
      </c>
      <c r="C2" s="25" t="s">
        <v>353</v>
      </c>
      <c r="D2" s="25" t="s">
        <v>353</v>
      </c>
      <c r="E2" s="25" t="s">
        <v>353</v>
      </c>
      <c r="F2" s="26">
        <f t="shared" ref="F2:L2" si="0">SUM(F3:F346)</f>
        <v>0</v>
      </c>
      <c r="G2" s="26">
        <f t="shared" si="0"/>
        <v>0</v>
      </c>
      <c r="H2" s="26">
        <f t="shared" si="0"/>
        <v>0</v>
      </c>
      <c r="I2" s="26">
        <f t="shared" si="0"/>
        <v>0</v>
      </c>
      <c r="J2" s="26">
        <f t="shared" si="0"/>
        <v>0</v>
      </c>
      <c r="K2" s="26">
        <f t="shared" si="0"/>
        <v>0</v>
      </c>
      <c r="L2" s="26">
        <f t="shared" si="0"/>
        <v>0</v>
      </c>
      <c r="M2" s="108" t="s">
        <v>350</v>
      </c>
    </row>
    <row r="3" spans="1:18" x14ac:dyDescent="0.2">
      <c r="A3" s="6" t="str">
        <f>A2</f>
        <v>2025/4末</v>
      </c>
      <c r="B3" s="6" t="str">
        <f>B2</f>
        <v>令和7/4末</v>
      </c>
      <c r="C3" s="14">
        <v>1</v>
      </c>
      <c r="D3" s="14">
        <v>1</v>
      </c>
      <c r="E3" s="15" t="s">
        <v>42</v>
      </c>
      <c r="F3" s="14"/>
      <c r="G3" s="14"/>
      <c r="H3" s="14"/>
      <c r="I3" s="14"/>
      <c r="J3" s="14"/>
      <c r="K3" s="14"/>
      <c r="L3" s="14"/>
      <c r="M3" s="12" t="s">
        <v>396</v>
      </c>
      <c r="O3" s="125"/>
      <c r="P3" s="125"/>
      <c r="Q3" s="125"/>
      <c r="R3" s="125"/>
    </row>
    <row r="4" spans="1:18" x14ac:dyDescent="0.2">
      <c r="A4" s="8" t="str">
        <f>A3</f>
        <v>2025/4末</v>
      </c>
      <c r="B4" s="8" t="str">
        <f>B3</f>
        <v>令和7/4末</v>
      </c>
      <c r="C4" s="16">
        <v>2</v>
      </c>
      <c r="D4" s="16">
        <v>2</v>
      </c>
      <c r="E4" s="17" t="s">
        <v>43</v>
      </c>
      <c r="F4" s="16"/>
      <c r="G4" s="16"/>
      <c r="H4" s="16"/>
      <c r="I4" s="16"/>
      <c r="J4" s="16"/>
      <c r="K4" s="16"/>
      <c r="L4" s="16"/>
      <c r="M4" s="9" t="s">
        <v>396</v>
      </c>
      <c r="Q4" s="1"/>
    </row>
    <row r="5" spans="1:18" x14ac:dyDescent="0.2">
      <c r="A5" s="10" t="str">
        <f t="shared" ref="A5:B20" si="1">A4</f>
        <v>2025/4末</v>
      </c>
      <c r="B5" s="10" t="str">
        <f t="shared" si="1"/>
        <v>令和7/4末</v>
      </c>
      <c r="C5" s="18">
        <v>3</v>
      </c>
      <c r="D5" s="18">
        <v>3</v>
      </c>
      <c r="E5" s="19" t="s">
        <v>44</v>
      </c>
      <c r="F5" s="18"/>
      <c r="G5" s="18"/>
      <c r="H5" s="18"/>
      <c r="I5" s="18"/>
      <c r="J5" s="18"/>
      <c r="K5" s="18"/>
      <c r="L5" s="18"/>
      <c r="M5" s="7" t="s">
        <v>396</v>
      </c>
    </row>
    <row r="6" spans="1:18" x14ac:dyDescent="0.2">
      <c r="A6" s="8" t="str">
        <f t="shared" si="1"/>
        <v>2025/4末</v>
      </c>
      <c r="B6" s="8" t="str">
        <f t="shared" si="1"/>
        <v>令和7/4末</v>
      </c>
      <c r="C6" s="16">
        <v>4</v>
      </c>
      <c r="D6" s="16">
        <v>4</v>
      </c>
      <c r="E6" s="17" t="s">
        <v>45</v>
      </c>
      <c r="F6" s="16"/>
      <c r="G6" s="16"/>
      <c r="H6" s="16"/>
      <c r="I6" s="16"/>
      <c r="J6" s="16"/>
      <c r="K6" s="16"/>
      <c r="L6" s="16"/>
      <c r="M6" s="9" t="s">
        <v>396</v>
      </c>
    </row>
    <row r="7" spans="1:18" x14ac:dyDescent="0.2">
      <c r="A7" s="10" t="str">
        <f t="shared" si="1"/>
        <v>2025/4末</v>
      </c>
      <c r="B7" s="10" t="str">
        <f t="shared" si="1"/>
        <v>令和7/4末</v>
      </c>
      <c r="C7" s="18">
        <v>5</v>
      </c>
      <c r="D7" s="18">
        <v>5</v>
      </c>
      <c r="E7" s="19" t="s">
        <v>46</v>
      </c>
      <c r="F7" s="18"/>
      <c r="G7" s="18"/>
      <c r="H7" s="18"/>
      <c r="I7" s="18"/>
      <c r="J7" s="18"/>
      <c r="K7" s="18"/>
      <c r="L7" s="18"/>
      <c r="M7" s="7" t="s">
        <v>396</v>
      </c>
    </row>
    <row r="8" spans="1:18" x14ac:dyDescent="0.2">
      <c r="A8" s="8" t="str">
        <f t="shared" si="1"/>
        <v>2025/4末</v>
      </c>
      <c r="B8" s="8" t="str">
        <f t="shared" si="1"/>
        <v>令和7/4末</v>
      </c>
      <c r="C8" s="16">
        <v>6</v>
      </c>
      <c r="D8" s="16">
        <v>6</v>
      </c>
      <c r="E8" s="17" t="s">
        <v>47</v>
      </c>
      <c r="F8" s="16"/>
      <c r="G8" s="16"/>
      <c r="H8" s="16"/>
      <c r="I8" s="16"/>
      <c r="J8" s="16"/>
      <c r="K8" s="16"/>
      <c r="L8" s="16"/>
      <c r="M8" s="9" t="s">
        <v>396</v>
      </c>
    </row>
    <row r="9" spans="1:18" x14ac:dyDescent="0.2">
      <c r="A9" s="10" t="str">
        <f t="shared" si="1"/>
        <v>2025/4末</v>
      </c>
      <c r="B9" s="10" t="str">
        <f t="shared" si="1"/>
        <v>令和7/4末</v>
      </c>
      <c r="C9" s="18">
        <v>7</v>
      </c>
      <c r="D9" s="18">
        <v>7</v>
      </c>
      <c r="E9" s="19" t="s">
        <v>48</v>
      </c>
      <c r="F9" s="18"/>
      <c r="G9" s="18"/>
      <c r="H9" s="18"/>
      <c r="I9" s="18"/>
      <c r="J9" s="18"/>
      <c r="K9" s="18"/>
      <c r="L9" s="18"/>
      <c r="M9" s="7" t="s">
        <v>396</v>
      </c>
    </row>
    <row r="10" spans="1:18" x14ac:dyDescent="0.2">
      <c r="A10" s="8" t="str">
        <f t="shared" si="1"/>
        <v>2025/4末</v>
      </c>
      <c r="B10" s="8" t="str">
        <f t="shared" si="1"/>
        <v>令和7/4末</v>
      </c>
      <c r="C10" s="16">
        <v>8</v>
      </c>
      <c r="D10" s="16">
        <v>8</v>
      </c>
      <c r="E10" s="17" t="s">
        <v>49</v>
      </c>
      <c r="F10" s="16"/>
      <c r="G10" s="16"/>
      <c r="H10" s="16"/>
      <c r="I10" s="16"/>
      <c r="J10" s="16"/>
      <c r="K10" s="16"/>
      <c r="L10" s="16"/>
      <c r="M10" s="9" t="s">
        <v>396</v>
      </c>
    </row>
    <row r="11" spans="1:18" x14ac:dyDescent="0.2">
      <c r="A11" s="10" t="str">
        <f t="shared" si="1"/>
        <v>2025/4末</v>
      </c>
      <c r="B11" s="10" t="str">
        <f t="shared" si="1"/>
        <v>令和7/4末</v>
      </c>
      <c r="C11" s="18">
        <v>9</v>
      </c>
      <c r="D11" s="18">
        <v>10</v>
      </c>
      <c r="E11" s="19" t="s">
        <v>50</v>
      </c>
      <c r="F11" s="18"/>
      <c r="G11" s="18"/>
      <c r="H11" s="18"/>
      <c r="I11" s="18"/>
      <c r="J11" s="18"/>
      <c r="K11" s="18"/>
      <c r="L11" s="18"/>
      <c r="M11" s="7" t="s">
        <v>396</v>
      </c>
    </row>
    <row r="12" spans="1:18" x14ac:dyDescent="0.2">
      <c r="A12" s="8" t="str">
        <f t="shared" si="1"/>
        <v>2025/4末</v>
      </c>
      <c r="B12" s="8" t="str">
        <f t="shared" si="1"/>
        <v>令和7/4末</v>
      </c>
      <c r="C12" s="16">
        <v>10</v>
      </c>
      <c r="D12" s="16">
        <v>11</v>
      </c>
      <c r="E12" s="17" t="s">
        <v>51</v>
      </c>
      <c r="F12" s="16"/>
      <c r="G12" s="16"/>
      <c r="H12" s="16"/>
      <c r="I12" s="16"/>
      <c r="J12" s="16"/>
      <c r="K12" s="16"/>
      <c r="L12" s="16"/>
      <c r="M12" s="9" t="s">
        <v>396</v>
      </c>
    </row>
    <row r="13" spans="1:18" x14ac:dyDescent="0.2">
      <c r="A13" s="10" t="str">
        <f t="shared" si="1"/>
        <v>2025/4末</v>
      </c>
      <c r="B13" s="10" t="str">
        <f t="shared" si="1"/>
        <v>令和7/4末</v>
      </c>
      <c r="C13" s="18">
        <v>11</v>
      </c>
      <c r="D13" s="18">
        <v>12</v>
      </c>
      <c r="E13" s="19" t="s">
        <v>52</v>
      </c>
      <c r="F13" s="18"/>
      <c r="G13" s="18"/>
      <c r="H13" s="18"/>
      <c r="I13" s="18"/>
      <c r="J13" s="18"/>
      <c r="K13" s="18"/>
      <c r="L13" s="18"/>
      <c r="M13" s="7" t="s">
        <v>396</v>
      </c>
    </row>
    <row r="14" spans="1:18" x14ac:dyDescent="0.2">
      <c r="A14" s="8" t="str">
        <f t="shared" si="1"/>
        <v>2025/4末</v>
      </c>
      <c r="B14" s="8" t="str">
        <f t="shared" si="1"/>
        <v>令和7/4末</v>
      </c>
      <c r="C14" s="16">
        <v>12</v>
      </c>
      <c r="D14" s="16">
        <v>13</v>
      </c>
      <c r="E14" s="17" t="s">
        <v>53</v>
      </c>
      <c r="F14" s="16"/>
      <c r="G14" s="16"/>
      <c r="H14" s="16"/>
      <c r="I14" s="16"/>
      <c r="J14" s="16"/>
      <c r="K14" s="16"/>
      <c r="L14" s="16"/>
      <c r="M14" s="9" t="s">
        <v>396</v>
      </c>
    </row>
    <row r="15" spans="1:18" x14ac:dyDescent="0.2">
      <c r="A15" s="10" t="str">
        <f t="shared" si="1"/>
        <v>2025/4末</v>
      </c>
      <c r="B15" s="10" t="str">
        <f t="shared" si="1"/>
        <v>令和7/4末</v>
      </c>
      <c r="C15" s="18">
        <v>13</v>
      </c>
      <c r="D15" s="18">
        <v>14</v>
      </c>
      <c r="E15" s="19" t="s">
        <v>54</v>
      </c>
      <c r="F15" s="18"/>
      <c r="G15" s="18"/>
      <c r="H15" s="18"/>
      <c r="I15" s="18"/>
      <c r="J15" s="18"/>
      <c r="K15" s="18"/>
      <c r="L15" s="18"/>
      <c r="M15" s="7" t="s">
        <v>396</v>
      </c>
    </row>
    <row r="16" spans="1:18" x14ac:dyDescent="0.2">
      <c r="A16" s="8" t="str">
        <f t="shared" si="1"/>
        <v>2025/4末</v>
      </c>
      <c r="B16" s="8" t="str">
        <f t="shared" si="1"/>
        <v>令和7/4末</v>
      </c>
      <c r="C16" s="16">
        <v>14</v>
      </c>
      <c r="D16" s="16">
        <v>15</v>
      </c>
      <c r="E16" s="17" t="s">
        <v>55</v>
      </c>
      <c r="F16" s="16"/>
      <c r="G16" s="16"/>
      <c r="H16" s="16"/>
      <c r="I16" s="16"/>
      <c r="J16" s="16"/>
      <c r="K16" s="16"/>
      <c r="L16" s="16"/>
      <c r="M16" s="9" t="s">
        <v>396</v>
      </c>
    </row>
    <row r="17" spans="1:13" x14ac:dyDescent="0.2">
      <c r="A17" s="10" t="str">
        <f t="shared" si="1"/>
        <v>2025/4末</v>
      </c>
      <c r="B17" s="10" t="str">
        <f t="shared" si="1"/>
        <v>令和7/4末</v>
      </c>
      <c r="C17" s="18">
        <v>15</v>
      </c>
      <c r="D17" s="18">
        <v>16</v>
      </c>
      <c r="E17" s="19" t="s">
        <v>56</v>
      </c>
      <c r="F17" s="18"/>
      <c r="G17" s="18"/>
      <c r="H17" s="18"/>
      <c r="I17" s="18"/>
      <c r="J17" s="18"/>
      <c r="K17" s="18"/>
      <c r="L17" s="18"/>
      <c r="M17" s="7" t="s">
        <v>396</v>
      </c>
    </row>
    <row r="18" spans="1:13" x14ac:dyDescent="0.2">
      <c r="A18" s="8" t="str">
        <f t="shared" si="1"/>
        <v>2025/4末</v>
      </c>
      <c r="B18" s="8" t="str">
        <f t="shared" si="1"/>
        <v>令和7/4末</v>
      </c>
      <c r="C18" s="16">
        <v>16</v>
      </c>
      <c r="D18" s="16">
        <v>17</v>
      </c>
      <c r="E18" s="17" t="s">
        <v>57</v>
      </c>
      <c r="F18" s="16"/>
      <c r="G18" s="16"/>
      <c r="H18" s="16"/>
      <c r="I18" s="16"/>
      <c r="J18" s="16"/>
      <c r="K18" s="16"/>
      <c r="L18" s="16"/>
      <c r="M18" s="9" t="s">
        <v>396</v>
      </c>
    </row>
    <row r="19" spans="1:13" x14ac:dyDescent="0.2">
      <c r="A19" s="10" t="str">
        <f t="shared" si="1"/>
        <v>2025/4末</v>
      </c>
      <c r="B19" s="10" t="str">
        <f t="shared" si="1"/>
        <v>令和7/4末</v>
      </c>
      <c r="C19" s="18">
        <v>17</v>
      </c>
      <c r="D19" s="18">
        <v>18</v>
      </c>
      <c r="E19" s="19" t="s">
        <v>58</v>
      </c>
      <c r="F19" s="18"/>
      <c r="G19" s="18"/>
      <c r="H19" s="18"/>
      <c r="I19" s="18"/>
      <c r="J19" s="18"/>
      <c r="K19" s="18"/>
      <c r="L19" s="18"/>
      <c r="M19" s="7" t="s">
        <v>396</v>
      </c>
    </row>
    <row r="20" spans="1:13" x14ac:dyDescent="0.2">
      <c r="A20" s="8" t="str">
        <f t="shared" si="1"/>
        <v>2025/4末</v>
      </c>
      <c r="B20" s="8" t="str">
        <f t="shared" si="1"/>
        <v>令和7/4末</v>
      </c>
      <c r="C20" s="16">
        <v>18</v>
      </c>
      <c r="D20" s="16">
        <v>19</v>
      </c>
      <c r="E20" s="17" t="s">
        <v>59</v>
      </c>
      <c r="F20" s="16"/>
      <c r="G20" s="16"/>
      <c r="H20" s="16"/>
      <c r="I20" s="16"/>
      <c r="J20" s="16"/>
      <c r="K20" s="16"/>
      <c r="L20" s="16"/>
      <c r="M20" s="9" t="s">
        <v>396</v>
      </c>
    </row>
    <row r="21" spans="1:13" x14ac:dyDescent="0.2">
      <c r="A21" s="10" t="str">
        <f t="shared" ref="A21:B36" si="2">A20</f>
        <v>2025/4末</v>
      </c>
      <c r="B21" s="10" t="str">
        <f t="shared" si="2"/>
        <v>令和7/4末</v>
      </c>
      <c r="C21" s="18">
        <v>19</v>
      </c>
      <c r="D21" s="18">
        <v>103</v>
      </c>
      <c r="E21" s="19" t="s">
        <v>60</v>
      </c>
      <c r="F21" s="18"/>
      <c r="G21" s="18"/>
      <c r="H21" s="18"/>
      <c r="I21" s="18"/>
      <c r="J21" s="18"/>
      <c r="K21" s="18"/>
      <c r="L21" s="18"/>
      <c r="M21" s="7" t="s">
        <v>396</v>
      </c>
    </row>
    <row r="22" spans="1:13" x14ac:dyDescent="0.2">
      <c r="A22" s="8" t="str">
        <f t="shared" si="2"/>
        <v>2025/4末</v>
      </c>
      <c r="B22" s="8" t="str">
        <f t="shared" si="2"/>
        <v>令和7/4末</v>
      </c>
      <c r="C22" s="16">
        <v>20</v>
      </c>
      <c r="D22" s="16">
        <v>104</v>
      </c>
      <c r="E22" s="17" t="s">
        <v>61</v>
      </c>
      <c r="F22" s="16"/>
      <c r="G22" s="16"/>
      <c r="H22" s="16"/>
      <c r="I22" s="16"/>
      <c r="J22" s="16"/>
      <c r="K22" s="16"/>
      <c r="L22" s="16"/>
      <c r="M22" s="9" t="s">
        <v>396</v>
      </c>
    </row>
    <row r="23" spans="1:13" x14ac:dyDescent="0.2">
      <c r="A23" s="10" t="str">
        <f t="shared" si="2"/>
        <v>2025/4末</v>
      </c>
      <c r="B23" s="10" t="str">
        <f t="shared" si="2"/>
        <v>令和7/4末</v>
      </c>
      <c r="C23" s="18">
        <v>21</v>
      </c>
      <c r="D23" s="18">
        <v>105</v>
      </c>
      <c r="E23" s="19" t="s">
        <v>62</v>
      </c>
      <c r="F23" s="18"/>
      <c r="G23" s="18"/>
      <c r="H23" s="18"/>
      <c r="I23" s="18"/>
      <c r="J23" s="18"/>
      <c r="K23" s="18"/>
      <c r="L23" s="18"/>
      <c r="M23" s="7" t="s">
        <v>396</v>
      </c>
    </row>
    <row r="24" spans="1:13" x14ac:dyDescent="0.2">
      <c r="A24" s="8" t="str">
        <f t="shared" si="2"/>
        <v>2025/4末</v>
      </c>
      <c r="B24" s="8" t="str">
        <f t="shared" si="2"/>
        <v>令和7/4末</v>
      </c>
      <c r="C24" s="16">
        <v>22</v>
      </c>
      <c r="D24" s="16">
        <v>20</v>
      </c>
      <c r="E24" s="17" t="s">
        <v>63</v>
      </c>
      <c r="F24" s="16"/>
      <c r="G24" s="16"/>
      <c r="H24" s="16"/>
      <c r="I24" s="16"/>
      <c r="J24" s="16"/>
      <c r="K24" s="16"/>
      <c r="L24" s="16"/>
      <c r="M24" s="9" t="s">
        <v>396</v>
      </c>
    </row>
    <row r="25" spans="1:13" x14ac:dyDescent="0.2">
      <c r="A25" s="10" t="str">
        <f t="shared" si="2"/>
        <v>2025/4末</v>
      </c>
      <c r="B25" s="10" t="str">
        <f t="shared" si="2"/>
        <v>令和7/4末</v>
      </c>
      <c r="C25" s="18">
        <v>23</v>
      </c>
      <c r="D25" s="18">
        <v>21</v>
      </c>
      <c r="E25" s="19" t="s">
        <v>64</v>
      </c>
      <c r="F25" s="18"/>
      <c r="G25" s="18"/>
      <c r="H25" s="18"/>
      <c r="I25" s="18"/>
      <c r="J25" s="18"/>
      <c r="K25" s="18"/>
      <c r="L25" s="18"/>
      <c r="M25" s="7" t="s">
        <v>396</v>
      </c>
    </row>
    <row r="26" spans="1:13" x14ac:dyDescent="0.2">
      <c r="A26" s="8" t="str">
        <f t="shared" si="2"/>
        <v>2025/4末</v>
      </c>
      <c r="B26" s="8" t="str">
        <f t="shared" si="2"/>
        <v>令和7/4末</v>
      </c>
      <c r="C26" s="16">
        <v>24</v>
      </c>
      <c r="D26" s="16">
        <v>22</v>
      </c>
      <c r="E26" s="17" t="s">
        <v>65</v>
      </c>
      <c r="F26" s="16"/>
      <c r="G26" s="16"/>
      <c r="H26" s="16"/>
      <c r="I26" s="16"/>
      <c r="J26" s="16"/>
      <c r="K26" s="16"/>
      <c r="L26" s="16"/>
      <c r="M26" s="9" t="s">
        <v>396</v>
      </c>
    </row>
    <row r="27" spans="1:13" x14ac:dyDescent="0.2">
      <c r="A27" s="10" t="str">
        <f t="shared" si="2"/>
        <v>2025/4末</v>
      </c>
      <c r="B27" s="10" t="str">
        <f t="shared" si="2"/>
        <v>令和7/4末</v>
      </c>
      <c r="C27" s="18">
        <v>25</v>
      </c>
      <c r="D27" s="18">
        <v>23</v>
      </c>
      <c r="E27" s="19" t="s">
        <v>66</v>
      </c>
      <c r="F27" s="18"/>
      <c r="G27" s="18"/>
      <c r="H27" s="18"/>
      <c r="I27" s="18"/>
      <c r="J27" s="18"/>
      <c r="K27" s="18"/>
      <c r="L27" s="18"/>
      <c r="M27" s="7" t="s">
        <v>396</v>
      </c>
    </row>
    <row r="28" spans="1:13" x14ac:dyDescent="0.2">
      <c r="A28" s="8" t="str">
        <f t="shared" si="2"/>
        <v>2025/4末</v>
      </c>
      <c r="B28" s="8" t="str">
        <f t="shared" si="2"/>
        <v>令和7/4末</v>
      </c>
      <c r="C28" s="16">
        <v>26</v>
      </c>
      <c r="D28" s="16">
        <v>24</v>
      </c>
      <c r="E28" s="17" t="s">
        <v>67</v>
      </c>
      <c r="F28" s="16"/>
      <c r="G28" s="16"/>
      <c r="H28" s="16"/>
      <c r="I28" s="16"/>
      <c r="J28" s="16"/>
      <c r="K28" s="16"/>
      <c r="L28" s="16"/>
      <c r="M28" s="9" t="s">
        <v>396</v>
      </c>
    </row>
    <row r="29" spans="1:13" x14ac:dyDescent="0.2">
      <c r="A29" s="10" t="str">
        <f t="shared" si="2"/>
        <v>2025/4末</v>
      </c>
      <c r="B29" s="10" t="str">
        <f t="shared" si="2"/>
        <v>令和7/4末</v>
      </c>
      <c r="C29" s="18">
        <v>27</v>
      </c>
      <c r="D29" s="18">
        <v>25</v>
      </c>
      <c r="E29" s="19" t="s">
        <v>68</v>
      </c>
      <c r="F29" s="18"/>
      <c r="G29" s="18"/>
      <c r="H29" s="18"/>
      <c r="I29" s="18"/>
      <c r="J29" s="18"/>
      <c r="K29" s="18"/>
      <c r="L29" s="18"/>
      <c r="M29" s="7" t="s">
        <v>396</v>
      </c>
    </row>
    <row r="30" spans="1:13" x14ac:dyDescent="0.2">
      <c r="A30" s="8" t="str">
        <f t="shared" si="2"/>
        <v>2025/4末</v>
      </c>
      <c r="B30" s="8" t="str">
        <f t="shared" si="2"/>
        <v>令和7/4末</v>
      </c>
      <c r="C30" s="16">
        <v>28</v>
      </c>
      <c r="D30" s="16">
        <v>26</v>
      </c>
      <c r="E30" s="17" t="s">
        <v>69</v>
      </c>
      <c r="F30" s="16"/>
      <c r="G30" s="16"/>
      <c r="H30" s="16"/>
      <c r="I30" s="16"/>
      <c r="J30" s="16"/>
      <c r="K30" s="16"/>
      <c r="L30" s="16"/>
      <c r="M30" s="9" t="s">
        <v>396</v>
      </c>
    </row>
    <row r="31" spans="1:13" x14ac:dyDescent="0.2">
      <c r="A31" s="10" t="str">
        <f t="shared" si="2"/>
        <v>2025/4末</v>
      </c>
      <c r="B31" s="10" t="str">
        <f t="shared" si="2"/>
        <v>令和7/4末</v>
      </c>
      <c r="C31" s="18">
        <v>29</v>
      </c>
      <c r="D31" s="18">
        <v>28</v>
      </c>
      <c r="E31" s="19" t="s">
        <v>70</v>
      </c>
      <c r="F31" s="18"/>
      <c r="G31" s="18"/>
      <c r="H31" s="18"/>
      <c r="I31" s="18"/>
      <c r="J31" s="18"/>
      <c r="K31" s="18"/>
      <c r="L31" s="18"/>
      <c r="M31" s="7" t="s">
        <v>396</v>
      </c>
    </row>
    <row r="32" spans="1:13" x14ac:dyDescent="0.2">
      <c r="A32" s="8" t="str">
        <f t="shared" si="2"/>
        <v>2025/4末</v>
      </c>
      <c r="B32" s="8" t="str">
        <f t="shared" si="2"/>
        <v>令和7/4末</v>
      </c>
      <c r="C32" s="16">
        <v>30</v>
      </c>
      <c r="D32" s="16">
        <v>29</v>
      </c>
      <c r="E32" s="17" t="s">
        <v>71</v>
      </c>
      <c r="F32" s="16"/>
      <c r="G32" s="16"/>
      <c r="H32" s="16"/>
      <c r="I32" s="16"/>
      <c r="J32" s="16"/>
      <c r="K32" s="16"/>
      <c r="L32" s="16"/>
      <c r="M32" s="9" t="s">
        <v>396</v>
      </c>
    </row>
    <row r="33" spans="1:13" x14ac:dyDescent="0.2">
      <c r="A33" s="10" t="str">
        <f t="shared" si="2"/>
        <v>2025/4末</v>
      </c>
      <c r="B33" s="10" t="str">
        <f t="shared" si="2"/>
        <v>令和7/4末</v>
      </c>
      <c r="C33" s="18">
        <v>31</v>
      </c>
      <c r="D33" s="18">
        <v>30</v>
      </c>
      <c r="E33" s="19" t="s">
        <v>72</v>
      </c>
      <c r="F33" s="18"/>
      <c r="G33" s="18"/>
      <c r="H33" s="18"/>
      <c r="I33" s="18"/>
      <c r="J33" s="18"/>
      <c r="K33" s="18"/>
      <c r="L33" s="18"/>
      <c r="M33" s="7" t="s">
        <v>396</v>
      </c>
    </row>
    <row r="34" spans="1:13" x14ac:dyDescent="0.2">
      <c r="A34" s="8" t="str">
        <f t="shared" si="2"/>
        <v>2025/4末</v>
      </c>
      <c r="B34" s="8" t="str">
        <f t="shared" si="2"/>
        <v>令和7/4末</v>
      </c>
      <c r="C34" s="16">
        <v>32</v>
      </c>
      <c r="D34" s="16">
        <v>31</v>
      </c>
      <c r="E34" s="17" t="s">
        <v>73</v>
      </c>
      <c r="F34" s="16"/>
      <c r="G34" s="16"/>
      <c r="H34" s="16"/>
      <c r="I34" s="16"/>
      <c r="J34" s="16"/>
      <c r="K34" s="16"/>
      <c r="L34" s="16"/>
      <c r="M34" s="9" t="s">
        <v>396</v>
      </c>
    </row>
    <row r="35" spans="1:13" x14ac:dyDescent="0.2">
      <c r="A35" s="10" t="str">
        <f t="shared" si="2"/>
        <v>2025/4末</v>
      </c>
      <c r="B35" s="10" t="str">
        <f t="shared" si="2"/>
        <v>令和7/4末</v>
      </c>
      <c r="C35" s="18">
        <v>33</v>
      </c>
      <c r="D35" s="18">
        <v>32</v>
      </c>
      <c r="E35" s="19" t="s">
        <v>74</v>
      </c>
      <c r="F35" s="18"/>
      <c r="G35" s="18"/>
      <c r="H35" s="18"/>
      <c r="I35" s="18"/>
      <c r="J35" s="18"/>
      <c r="K35" s="18"/>
      <c r="L35" s="18"/>
      <c r="M35" s="7" t="s">
        <v>396</v>
      </c>
    </row>
    <row r="36" spans="1:13" x14ac:dyDescent="0.2">
      <c r="A36" s="8" t="str">
        <f t="shared" si="2"/>
        <v>2025/4末</v>
      </c>
      <c r="B36" s="8" t="str">
        <f t="shared" si="2"/>
        <v>令和7/4末</v>
      </c>
      <c r="C36" s="16">
        <v>34</v>
      </c>
      <c r="D36" s="16">
        <v>33</v>
      </c>
      <c r="E36" s="17" t="s">
        <v>75</v>
      </c>
      <c r="F36" s="16"/>
      <c r="G36" s="16"/>
      <c r="H36" s="16"/>
      <c r="I36" s="16"/>
      <c r="J36" s="16"/>
      <c r="K36" s="16"/>
      <c r="L36" s="16"/>
      <c r="M36" s="9" t="s">
        <v>396</v>
      </c>
    </row>
    <row r="37" spans="1:13" x14ac:dyDescent="0.2">
      <c r="A37" s="10" t="str">
        <f t="shared" ref="A37:B52" si="3">A36</f>
        <v>2025/4末</v>
      </c>
      <c r="B37" s="10" t="str">
        <f t="shared" si="3"/>
        <v>令和7/4末</v>
      </c>
      <c r="C37" s="18">
        <v>35</v>
      </c>
      <c r="D37" s="18">
        <v>34</v>
      </c>
      <c r="E37" s="19" t="s">
        <v>76</v>
      </c>
      <c r="F37" s="18"/>
      <c r="G37" s="18"/>
      <c r="H37" s="18"/>
      <c r="I37" s="18"/>
      <c r="J37" s="18"/>
      <c r="K37" s="18"/>
      <c r="L37" s="18"/>
      <c r="M37" s="7" t="s">
        <v>396</v>
      </c>
    </row>
    <row r="38" spans="1:13" x14ac:dyDescent="0.2">
      <c r="A38" s="8" t="str">
        <f t="shared" si="3"/>
        <v>2025/4末</v>
      </c>
      <c r="B38" s="8" t="str">
        <f t="shared" si="3"/>
        <v>令和7/4末</v>
      </c>
      <c r="C38" s="16">
        <v>36</v>
      </c>
      <c r="D38" s="16">
        <v>35</v>
      </c>
      <c r="E38" s="17" t="s">
        <v>77</v>
      </c>
      <c r="F38" s="16"/>
      <c r="G38" s="16"/>
      <c r="H38" s="16"/>
      <c r="I38" s="16"/>
      <c r="J38" s="16"/>
      <c r="K38" s="16"/>
      <c r="L38" s="16"/>
      <c r="M38" s="9" t="s">
        <v>396</v>
      </c>
    </row>
    <row r="39" spans="1:13" x14ac:dyDescent="0.2">
      <c r="A39" s="10" t="str">
        <f t="shared" si="3"/>
        <v>2025/4末</v>
      </c>
      <c r="B39" s="10" t="str">
        <f t="shared" si="3"/>
        <v>令和7/4末</v>
      </c>
      <c r="C39" s="18">
        <v>37</v>
      </c>
      <c r="D39" s="18">
        <v>36</v>
      </c>
      <c r="E39" s="19" t="s">
        <v>78</v>
      </c>
      <c r="F39" s="18"/>
      <c r="G39" s="18"/>
      <c r="H39" s="18"/>
      <c r="I39" s="18"/>
      <c r="J39" s="18"/>
      <c r="K39" s="18"/>
      <c r="L39" s="18"/>
      <c r="M39" s="7" t="s">
        <v>396</v>
      </c>
    </row>
    <row r="40" spans="1:13" x14ac:dyDescent="0.2">
      <c r="A40" s="8" t="str">
        <f t="shared" si="3"/>
        <v>2025/4末</v>
      </c>
      <c r="B40" s="8" t="str">
        <f t="shared" si="3"/>
        <v>令和7/4末</v>
      </c>
      <c r="C40" s="16">
        <v>38</v>
      </c>
      <c r="D40" s="16">
        <v>37</v>
      </c>
      <c r="E40" s="17" t="s">
        <v>79</v>
      </c>
      <c r="F40" s="16"/>
      <c r="G40" s="16"/>
      <c r="H40" s="16"/>
      <c r="I40" s="16"/>
      <c r="J40" s="16"/>
      <c r="K40" s="16"/>
      <c r="L40" s="16"/>
      <c r="M40" s="9" t="s">
        <v>396</v>
      </c>
    </row>
    <row r="41" spans="1:13" x14ac:dyDescent="0.2">
      <c r="A41" s="10" t="str">
        <f t="shared" si="3"/>
        <v>2025/4末</v>
      </c>
      <c r="B41" s="10" t="str">
        <f t="shared" si="3"/>
        <v>令和7/4末</v>
      </c>
      <c r="C41" s="18">
        <v>39</v>
      </c>
      <c r="D41" s="18">
        <v>38</v>
      </c>
      <c r="E41" s="19" t="s">
        <v>80</v>
      </c>
      <c r="F41" s="18"/>
      <c r="G41" s="18"/>
      <c r="H41" s="18"/>
      <c r="I41" s="18"/>
      <c r="J41" s="18"/>
      <c r="K41" s="18"/>
      <c r="L41" s="18"/>
      <c r="M41" s="7" t="s">
        <v>396</v>
      </c>
    </row>
    <row r="42" spans="1:13" x14ac:dyDescent="0.2">
      <c r="A42" s="8" t="str">
        <f t="shared" si="3"/>
        <v>2025/4末</v>
      </c>
      <c r="B42" s="8" t="str">
        <f t="shared" si="3"/>
        <v>令和7/4末</v>
      </c>
      <c r="C42" s="16">
        <v>40</v>
      </c>
      <c r="D42" s="16">
        <v>39</v>
      </c>
      <c r="E42" s="17" t="s">
        <v>81</v>
      </c>
      <c r="F42" s="16"/>
      <c r="G42" s="16"/>
      <c r="H42" s="16"/>
      <c r="I42" s="16"/>
      <c r="J42" s="16"/>
      <c r="K42" s="16"/>
      <c r="L42" s="16"/>
      <c r="M42" s="9" t="s">
        <v>396</v>
      </c>
    </row>
    <row r="43" spans="1:13" x14ac:dyDescent="0.2">
      <c r="A43" s="10" t="str">
        <f t="shared" si="3"/>
        <v>2025/4末</v>
      </c>
      <c r="B43" s="10" t="str">
        <f t="shared" si="3"/>
        <v>令和7/4末</v>
      </c>
      <c r="C43" s="18">
        <v>41</v>
      </c>
      <c r="D43" s="18">
        <v>40</v>
      </c>
      <c r="E43" s="19" t="s">
        <v>465</v>
      </c>
      <c r="F43" s="18"/>
      <c r="G43" s="18"/>
      <c r="H43" s="18"/>
      <c r="I43" s="18"/>
      <c r="J43" s="18"/>
      <c r="K43" s="18"/>
      <c r="L43" s="18"/>
      <c r="M43" s="7" t="s">
        <v>396</v>
      </c>
    </row>
    <row r="44" spans="1:13" x14ac:dyDescent="0.2">
      <c r="A44" s="8" t="str">
        <f t="shared" si="3"/>
        <v>2025/4末</v>
      </c>
      <c r="B44" s="8" t="str">
        <f t="shared" si="3"/>
        <v>令和7/4末</v>
      </c>
      <c r="C44" s="16">
        <v>42</v>
      </c>
      <c r="D44" s="16">
        <v>41</v>
      </c>
      <c r="E44" s="17" t="s">
        <v>466</v>
      </c>
      <c r="F44" s="16"/>
      <c r="G44" s="16"/>
      <c r="H44" s="16"/>
      <c r="I44" s="16"/>
      <c r="J44" s="16"/>
      <c r="K44" s="16"/>
      <c r="L44" s="16"/>
      <c r="M44" s="9" t="s">
        <v>396</v>
      </c>
    </row>
    <row r="45" spans="1:13" x14ac:dyDescent="0.2">
      <c r="A45" s="10" t="str">
        <f t="shared" si="3"/>
        <v>2025/4末</v>
      </c>
      <c r="B45" s="10" t="str">
        <f t="shared" si="3"/>
        <v>令和7/4末</v>
      </c>
      <c r="C45" s="18">
        <v>43</v>
      </c>
      <c r="D45" s="18">
        <v>42</v>
      </c>
      <c r="E45" s="19" t="s">
        <v>82</v>
      </c>
      <c r="F45" s="18"/>
      <c r="G45" s="18"/>
      <c r="H45" s="18"/>
      <c r="I45" s="18"/>
      <c r="J45" s="18"/>
      <c r="K45" s="18"/>
      <c r="L45" s="18"/>
      <c r="M45" s="7" t="s">
        <v>396</v>
      </c>
    </row>
    <row r="46" spans="1:13" x14ac:dyDescent="0.2">
      <c r="A46" s="8" t="str">
        <f t="shared" si="3"/>
        <v>2025/4末</v>
      </c>
      <c r="B46" s="8" t="str">
        <f t="shared" si="3"/>
        <v>令和7/4末</v>
      </c>
      <c r="C46" s="16">
        <v>44</v>
      </c>
      <c r="D46" s="16">
        <v>43</v>
      </c>
      <c r="E46" s="17" t="s">
        <v>83</v>
      </c>
      <c r="F46" s="16"/>
      <c r="G46" s="16"/>
      <c r="H46" s="16"/>
      <c r="I46" s="16"/>
      <c r="J46" s="16"/>
      <c r="K46" s="16"/>
      <c r="L46" s="16"/>
      <c r="M46" s="9" t="s">
        <v>396</v>
      </c>
    </row>
    <row r="47" spans="1:13" x14ac:dyDescent="0.2">
      <c r="A47" s="10" t="str">
        <f t="shared" si="3"/>
        <v>2025/4末</v>
      </c>
      <c r="B47" s="10" t="str">
        <f t="shared" si="3"/>
        <v>令和7/4末</v>
      </c>
      <c r="C47" s="18">
        <v>45</v>
      </c>
      <c r="D47" s="18">
        <v>44</v>
      </c>
      <c r="E47" s="19" t="s">
        <v>84</v>
      </c>
      <c r="F47" s="18"/>
      <c r="G47" s="18"/>
      <c r="H47" s="18"/>
      <c r="I47" s="18"/>
      <c r="J47" s="18"/>
      <c r="K47" s="18"/>
      <c r="L47" s="18"/>
      <c r="M47" s="7" t="s">
        <v>396</v>
      </c>
    </row>
    <row r="48" spans="1:13" x14ac:dyDescent="0.2">
      <c r="A48" s="8" t="str">
        <f t="shared" si="3"/>
        <v>2025/4末</v>
      </c>
      <c r="B48" s="8" t="str">
        <f t="shared" si="3"/>
        <v>令和7/4末</v>
      </c>
      <c r="C48" s="16">
        <v>46</v>
      </c>
      <c r="D48" s="16">
        <v>45</v>
      </c>
      <c r="E48" s="17" t="s">
        <v>85</v>
      </c>
      <c r="F48" s="16"/>
      <c r="G48" s="16"/>
      <c r="H48" s="16"/>
      <c r="I48" s="16"/>
      <c r="J48" s="16"/>
      <c r="K48" s="16"/>
      <c r="L48" s="16"/>
      <c r="M48" s="9" t="s">
        <v>396</v>
      </c>
    </row>
    <row r="49" spans="1:13" x14ac:dyDescent="0.2">
      <c r="A49" s="10" t="str">
        <f t="shared" si="3"/>
        <v>2025/4末</v>
      </c>
      <c r="B49" s="10" t="str">
        <f t="shared" si="3"/>
        <v>令和7/4末</v>
      </c>
      <c r="C49" s="18">
        <v>47</v>
      </c>
      <c r="D49" s="18">
        <v>46</v>
      </c>
      <c r="E49" s="19" t="s">
        <v>86</v>
      </c>
      <c r="F49" s="18"/>
      <c r="G49" s="18"/>
      <c r="H49" s="18"/>
      <c r="I49" s="18"/>
      <c r="J49" s="18"/>
      <c r="K49" s="18"/>
      <c r="L49" s="18"/>
      <c r="M49" s="7" t="s">
        <v>396</v>
      </c>
    </row>
    <row r="50" spans="1:13" x14ac:dyDescent="0.2">
      <c r="A50" s="8" t="str">
        <f t="shared" si="3"/>
        <v>2025/4末</v>
      </c>
      <c r="B50" s="8" t="str">
        <f t="shared" si="3"/>
        <v>令和7/4末</v>
      </c>
      <c r="C50" s="16">
        <v>48</v>
      </c>
      <c r="D50" s="16">
        <v>47</v>
      </c>
      <c r="E50" s="17" t="s">
        <v>87</v>
      </c>
      <c r="F50" s="16"/>
      <c r="G50" s="16"/>
      <c r="H50" s="16"/>
      <c r="I50" s="16"/>
      <c r="J50" s="16"/>
      <c r="K50" s="16"/>
      <c r="L50" s="16"/>
      <c r="M50" s="9" t="s">
        <v>396</v>
      </c>
    </row>
    <row r="51" spans="1:13" x14ac:dyDescent="0.2">
      <c r="A51" s="10" t="str">
        <f t="shared" si="3"/>
        <v>2025/4末</v>
      </c>
      <c r="B51" s="10" t="str">
        <f t="shared" si="3"/>
        <v>令和7/4末</v>
      </c>
      <c r="C51" s="18">
        <v>49</v>
      </c>
      <c r="D51" s="18">
        <v>48</v>
      </c>
      <c r="E51" s="19" t="s">
        <v>88</v>
      </c>
      <c r="F51" s="18"/>
      <c r="G51" s="18"/>
      <c r="H51" s="18"/>
      <c r="I51" s="18"/>
      <c r="J51" s="18"/>
      <c r="K51" s="18"/>
      <c r="L51" s="18"/>
      <c r="M51" s="7" t="s">
        <v>396</v>
      </c>
    </row>
    <row r="52" spans="1:13" x14ac:dyDescent="0.2">
      <c r="A52" s="8" t="str">
        <f t="shared" si="3"/>
        <v>2025/4末</v>
      </c>
      <c r="B52" s="8" t="str">
        <f t="shared" si="3"/>
        <v>令和7/4末</v>
      </c>
      <c r="C52" s="16">
        <v>50</v>
      </c>
      <c r="D52" s="16">
        <v>49</v>
      </c>
      <c r="E52" s="17" t="s">
        <v>89</v>
      </c>
      <c r="F52" s="16"/>
      <c r="G52" s="16"/>
      <c r="H52" s="16"/>
      <c r="I52" s="16"/>
      <c r="J52" s="16"/>
      <c r="K52" s="16"/>
      <c r="L52" s="16"/>
      <c r="M52" s="9" t="s">
        <v>396</v>
      </c>
    </row>
    <row r="53" spans="1:13" x14ac:dyDescent="0.2">
      <c r="A53" s="10" t="str">
        <f t="shared" ref="A53:B68" si="4">A52</f>
        <v>2025/4末</v>
      </c>
      <c r="B53" s="10" t="str">
        <f t="shared" si="4"/>
        <v>令和7/4末</v>
      </c>
      <c r="C53" s="18">
        <v>51</v>
      </c>
      <c r="D53" s="18">
        <v>50</v>
      </c>
      <c r="E53" s="19" t="s">
        <v>90</v>
      </c>
      <c r="F53" s="18"/>
      <c r="G53" s="18"/>
      <c r="H53" s="18"/>
      <c r="I53" s="18"/>
      <c r="J53" s="18"/>
      <c r="K53" s="18"/>
      <c r="L53" s="18"/>
      <c r="M53" s="7" t="s">
        <v>396</v>
      </c>
    </row>
    <row r="54" spans="1:13" x14ac:dyDescent="0.2">
      <c r="A54" s="8" t="str">
        <f t="shared" si="4"/>
        <v>2025/4末</v>
      </c>
      <c r="B54" s="8" t="str">
        <f t="shared" si="4"/>
        <v>令和7/4末</v>
      </c>
      <c r="C54" s="16">
        <v>52</v>
      </c>
      <c r="D54" s="16">
        <v>51</v>
      </c>
      <c r="E54" s="17" t="s">
        <v>91</v>
      </c>
      <c r="F54" s="16"/>
      <c r="G54" s="16"/>
      <c r="H54" s="16"/>
      <c r="I54" s="16"/>
      <c r="J54" s="16"/>
      <c r="K54" s="16"/>
      <c r="L54" s="16"/>
      <c r="M54" s="9" t="s">
        <v>396</v>
      </c>
    </row>
    <row r="55" spans="1:13" x14ac:dyDescent="0.2">
      <c r="A55" s="10" t="str">
        <f t="shared" si="4"/>
        <v>2025/4末</v>
      </c>
      <c r="B55" s="10" t="str">
        <f t="shared" si="4"/>
        <v>令和7/4末</v>
      </c>
      <c r="C55" s="18">
        <v>53</v>
      </c>
      <c r="D55" s="18">
        <v>52</v>
      </c>
      <c r="E55" s="19" t="s">
        <v>92</v>
      </c>
      <c r="F55" s="18"/>
      <c r="G55" s="18"/>
      <c r="H55" s="18"/>
      <c r="I55" s="18"/>
      <c r="J55" s="18"/>
      <c r="K55" s="18"/>
      <c r="L55" s="18"/>
      <c r="M55" s="7" t="s">
        <v>396</v>
      </c>
    </row>
    <row r="56" spans="1:13" x14ac:dyDescent="0.2">
      <c r="A56" s="8" t="str">
        <f t="shared" si="4"/>
        <v>2025/4末</v>
      </c>
      <c r="B56" s="8" t="str">
        <f t="shared" si="4"/>
        <v>令和7/4末</v>
      </c>
      <c r="C56" s="16">
        <v>54</v>
      </c>
      <c r="D56" s="16">
        <v>53</v>
      </c>
      <c r="E56" s="17" t="s">
        <v>93</v>
      </c>
      <c r="F56" s="16"/>
      <c r="G56" s="16"/>
      <c r="H56" s="16"/>
      <c r="I56" s="16"/>
      <c r="J56" s="16"/>
      <c r="K56" s="16"/>
      <c r="L56" s="16"/>
      <c r="M56" s="9" t="s">
        <v>396</v>
      </c>
    </row>
    <row r="57" spans="1:13" x14ac:dyDescent="0.2">
      <c r="A57" s="10" t="str">
        <f t="shared" si="4"/>
        <v>2025/4末</v>
      </c>
      <c r="B57" s="10" t="str">
        <f t="shared" si="4"/>
        <v>令和7/4末</v>
      </c>
      <c r="C57" s="18">
        <v>55</v>
      </c>
      <c r="D57" s="18">
        <v>54</v>
      </c>
      <c r="E57" s="19" t="s">
        <v>94</v>
      </c>
      <c r="F57" s="18"/>
      <c r="G57" s="18"/>
      <c r="H57" s="18"/>
      <c r="I57" s="18"/>
      <c r="J57" s="18"/>
      <c r="K57" s="18"/>
      <c r="L57" s="18"/>
      <c r="M57" s="7" t="s">
        <v>396</v>
      </c>
    </row>
    <row r="58" spans="1:13" x14ac:dyDescent="0.2">
      <c r="A58" s="8" t="str">
        <f t="shared" si="4"/>
        <v>2025/4末</v>
      </c>
      <c r="B58" s="8" t="str">
        <f t="shared" si="4"/>
        <v>令和7/4末</v>
      </c>
      <c r="C58" s="16">
        <v>56</v>
      </c>
      <c r="D58" s="16">
        <v>55</v>
      </c>
      <c r="E58" s="17" t="s">
        <v>95</v>
      </c>
      <c r="F58" s="16"/>
      <c r="G58" s="16"/>
      <c r="H58" s="16"/>
      <c r="I58" s="16"/>
      <c r="J58" s="16"/>
      <c r="K58" s="16"/>
      <c r="L58" s="16"/>
      <c r="M58" s="9" t="s">
        <v>396</v>
      </c>
    </row>
    <row r="59" spans="1:13" x14ac:dyDescent="0.2">
      <c r="A59" s="10" t="str">
        <f t="shared" si="4"/>
        <v>2025/4末</v>
      </c>
      <c r="B59" s="10" t="str">
        <f t="shared" si="4"/>
        <v>令和7/4末</v>
      </c>
      <c r="C59" s="18">
        <v>57</v>
      </c>
      <c r="D59" s="18">
        <v>56</v>
      </c>
      <c r="E59" s="19" t="s">
        <v>467</v>
      </c>
      <c r="F59" s="18"/>
      <c r="G59" s="18"/>
      <c r="H59" s="18"/>
      <c r="I59" s="18"/>
      <c r="J59" s="18"/>
      <c r="K59" s="18"/>
      <c r="L59" s="18"/>
      <c r="M59" s="7" t="s">
        <v>396</v>
      </c>
    </row>
    <row r="60" spans="1:13" x14ac:dyDescent="0.2">
      <c r="A60" s="8" t="str">
        <f t="shared" si="4"/>
        <v>2025/4末</v>
      </c>
      <c r="B60" s="8" t="str">
        <f t="shared" si="4"/>
        <v>令和7/4末</v>
      </c>
      <c r="C60" s="16">
        <v>58</v>
      </c>
      <c r="D60" s="16">
        <v>57</v>
      </c>
      <c r="E60" s="17" t="s">
        <v>96</v>
      </c>
      <c r="F60" s="16"/>
      <c r="G60" s="16"/>
      <c r="H60" s="16"/>
      <c r="I60" s="16"/>
      <c r="J60" s="16"/>
      <c r="K60" s="16"/>
      <c r="L60" s="16"/>
      <c r="M60" s="9" t="s">
        <v>396</v>
      </c>
    </row>
    <row r="61" spans="1:13" x14ac:dyDescent="0.2">
      <c r="A61" s="10" t="str">
        <f t="shared" si="4"/>
        <v>2025/4末</v>
      </c>
      <c r="B61" s="10" t="str">
        <f t="shared" si="4"/>
        <v>令和7/4末</v>
      </c>
      <c r="C61" s="18">
        <v>59</v>
      </c>
      <c r="D61" s="18">
        <v>58</v>
      </c>
      <c r="E61" s="19" t="s">
        <v>97</v>
      </c>
      <c r="F61" s="18"/>
      <c r="G61" s="18"/>
      <c r="H61" s="18"/>
      <c r="I61" s="18"/>
      <c r="J61" s="18"/>
      <c r="K61" s="18"/>
      <c r="L61" s="18"/>
      <c r="M61" s="7" t="s">
        <v>396</v>
      </c>
    </row>
    <row r="62" spans="1:13" x14ac:dyDescent="0.2">
      <c r="A62" s="8" t="str">
        <f t="shared" si="4"/>
        <v>2025/4末</v>
      </c>
      <c r="B62" s="8" t="str">
        <f t="shared" si="4"/>
        <v>令和7/4末</v>
      </c>
      <c r="C62" s="16">
        <v>60</v>
      </c>
      <c r="D62" s="16">
        <v>59</v>
      </c>
      <c r="E62" s="17" t="s">
        <v>98</v>
      </c>
      <c r="F62" s="16"/>
      <c r="G62" s="16"/>
      <c r="H62" s="16"/>
      <c r="I62" s="16"/>
      <c r="J62" s="16"/>
      <c r="K62" s="16"/>
      <c r="L62" s="16"/>
      <c r="M62" s="9" t="s">
        <v>396</v>
      </c>
    </row>
    <row r="63" spans="1:13" x14ac:dyDescent="0.2">
      <c r="A63" s="10" t="str">
        <f t="shared" si="4"/>
        <v>2025/4末</v>
      </c>
      <c r="B63" s="10" t="str">
        <f t="shared" si="4"/>
        <v>令和7/4末</v>
      </c>
      <c r="C63" s="18">
        <v>61</v>
      </c>
      <c r="D63" s="18">
        <v>60</v>
      </c>
      <c r="E63" s="19" t="s">
        <v>99</v>
      </c>
      <c r="F63" s="18"/>
      <c r="G63" s="18"/>
      <c r="H63" s="18"/>
      <c r="I63" s="18"/>
      <c r="J63" s="18"/>
      <c r="K63" s="18"/>
      <c r="L63" s="18"/>
      <c r="M63" s="7" t="s">
        <v>396</v>
      </c>
    </row>
    <row r="64" spans="1:13" x14ac:dyDescent="0.2">
      <c r="A64" s="8" t="str">
        <f t="shared" si="4"/>
        <v>2025/4末</v>
      </c>
      <c r="B64" s="8" t="str">
        <f t="shared" si="4"/>
        <v>令和7/4末</v>
      </c>
      <c r="C64" s="16">
        <v>62</v>
      </c>
      <c r="D64" s="16">
        <v>61</v>
      </c>
      <c r="E64" s="17" t="s">
        <v>100</v>
      </c>
      <c r="F64" s="16"/>
      <c r="G64" s="16"/>
      <c r="H64" s="16"/>
      <c r="I64" s="16"/>
      <c r="J64" s="16"/>
      <c r="K64" s="16"/>
      <c r="L64" s="16"/>
      <c r="M64" s="9" t="s">
        <v>396</v>
      </c>
    </row>
    <row r="65" spans="1:13" x14ac:dyDescent="0.2">
      <c r="A65" s="10" t="str">
        <f t="shared" si="4"/>
        <v>2025/4末</v>
      </c>
      <c r="B65" s="10" t="str">
        <f t="shared" si="4"/>
        <v>令和7/4末</v>
      </c>
      <c r="C65" s="18">
        <v>63</v>
      </c>
      <c r="D65" s="18">
        <v>62</v>
      </c>
      <c r="E65" s="19" t="s">
        <v>101</v>
      </c>
      <c r="F65" s="18"/>
      <c r="G65" s="18"/>
      <c r="H65" s="18"/>
      <c r="I65" s="18"/>
      <c r="J65" s="18"/>
      <c r="K65" s="18"/>
      <c r="L65" s="18"/>
      <c r="M65" s="7" t="s">
        <v>396</v>
      </c>
    </row>
    <row r="66" spans="1:13" x14ac:dyDescent="0.2">
      <c r="A66" s="8" t="str">
        <f t="shared" si="4"/>
        <v>2025/4末</v>
      </c>
      <c r="B66" s="8" t="str">
        <f t="shared" si="4"/>
        <v>令和7/4末</v>
      </c>
      <c r="C66" s="16">
        <v>64</v>
      </c>
      <c r="D66" s="16">
        <v>63</v>
      </c>
      <c r="E66" s="17" t="s">
        <v>102</v>
      </c>
      <c r="F66" s="16"/>
      <c r="G66" s="16"/>
      <c r="H66" s="16"/>
      <c r="I66" s="16"/>
      <c r="J66" s="16"/>
      <c r="K66" s="16"/>
      <c r="L66" s="16"/>
      <c r="M66" s="9" t="s">
        <v>396</v>
      </c>
    </row>
    <row r="67" spans="1:13" x14ac:dyDescent="0.2">
      <c r="A67" s="10" t="str">
        <f t="shared" si="4"/>
        <v>2025/4末</v>
      </c>
      <c r="B67" s="10" t="str">
        <f t="shared" si="4"/>
        <v>令和7/4末</v>
      </c>
      <c r="C67" s="18">
        <v>65</v>
      </c>
      <c r="D67" s="18">
        <v>64</v>
      </c>
      <c r="E67" s="19" t="s">
        <v>103</v>
      </c>
      <c r="F67" s="18"/>
      <c r="G67" s="18"/>
      <c r="H67" s="18"/>
      <c r="I67" s="18"/>
      <c r="J67" s="18"/>
      <c r="K67" s="18"/>
      <c r="L67" s="18"/>
      <c r="M67" s="7" t="s">
        <v>396</v>
      </c>
    </row>
    <row r="68" spans="1:13" x14ac:dyDescent="0.2">
      <c r="A68" s="8" t="str">
        <f t="shared" si="4"/>
        <v>2025/4末</v>
      </c>
      <c r="B68" s="8" t="str">
        <f t="shared" si="4"/>
        <v>令和7/4末</v>
      </c>
      <c r="C68" s="16">
        <v>66</v>
      </c>
      <c r="D68" s="16">
        <v>65</v>
      </c>
      <c r="E68" s="17" t="s">
        <v>104</v>
      </c>
      <c r="F68" s="16"/>
      <c r="G68" s="16"/>
      <c r="H68" s="16"/>
      <c r="I68" s="16"/>
      <c r="J68" s="16"/>
      <c r="K68" s="16"/>
      <c r="L68" s="16"/>
      <c r="M68" s="9" t="s">
        <v>396</v>
      </c>
    </row>
    <row r="69" spans="1:13" x14ac:dyDescent="0.2">
      <c r="A69" s="10" t="str">
        <f t="shared" ref="A69:B84" si="5">A68</f>
        <v>2025/4末</v>
      </c>
      <c r="B69" s="10" t="str">
        <f t="shared" si="5"/>
        <v>令和7/4末</v>
      </c>
      <c r="C69" s="18">
        <v>67</v>
      </c>
      <c r="D69" s="18">
        <v>66</v>
      </c>
      <c r="E69" s="19" t="s">
        <v>105</v>
      </c>
      <c r="F69" s="18"/>
      <c r="G69" s="18"/>
      <c r="H69" s="18"/>
      <c r="I69" s="18"/>
      <c r="J69" s="18"/>
      <c r="K69" s="18"/>
      <c r="L69" s="18"/>
      <c r="M69" s="7" t="s">
        <v>396</v>
      </c>
    </row>
    <row r="70" spans="1:13" x14ac:dyDescent="0.2">
      <c r="A70" s="8" t="str">
        <f t="shared" si="5"/>
        <v>2025/4末</v>
      </c>
      <c r="B70" s="8" t="str">
        <f t="shared" si="5"/>
        <v>令和7/4末</v>
      </c>
      <c r="C70" s="16">
        <v>68</v>
      </c>
      <c r="D70" s="16">
        <v>67</v>
      </c>
      <c r="E70" s="17" t="s">
        <v>106</v>
      </c>
      <c r="F70" s="16"/>
      <c r="G70" s="16"/>
      <c r="H70" s="16"/>
      <c r="I70" s="16"/>
      <c r="J70" s="16"/>
      <c r="K70" s="16"/>
      <c r="L70" s="16"/>
      <c r="M70" s="9" t="s">
        <v>396</v>
      </c>
    </row>
    <row r="71" spans="1:13" x14ac:dyDescent="0.2">
      <c r="A71" s="10" t="str">
        <f t="shared" si="5"/>
        <v>2025/4末</v>
      </c>
      <c r="B71" s="10" t="str">
        <f t="shared" si="5"/>
        <v>令和7/4末</v>
      </c>
      <c r="C71" s="18">
        <v>69</v>
      </c>
      <c r="D71" s="18">
        <v>68</v>
      </c>
      <c r="E71" s="19" t="s">
        <v>107</v>
      </c>
      <c r="F71" s="18"/>
      <c r="G71" s="18"/>
      <c r="H71" s="18"/>
      <c r="I71" s="18"/>
      <c r="J71" s="18"/>
      <c r="K71" s="18"/>
      <c r="L71" s="18"/>
      <c r="M71" s="7" t="s">
        <v>396</v>
      </c>
    </row>
    <row r="72" spans="1:13" x14ac:dyDescent="0.2">
      <c r="A72" s="8" t="str">
        <f t="shared" si="5"/>
        <v>2025/4末</v>
      </c>
      <c r="B72" s="8" t="str">
        <f t="shared" si="5"/>
        <v>令和7/4末</v>
      </c>
      <c r="C72" s="16">
        <v>70</v>
      </c>
      <c r="D72" s="16">
        <v>69</v>
      </c>
      <c r="E72" s="17" t="s">
        <v>108</v>
      </c>
      <c r="F72" s="16"/>
      <c r="G72" s="16"/>
      <c r="H72" s="16"/>
      <c r="I72" s="16"/>
      <c r="J72" s="16"/>
      <c r="K72" s="16"/>
      <c r="L72" s="16"/>
      <c r="M72" s="9" t="s">
        <v>396</v>
      </c>
    </row>
    <row r="73" spans="1:13" x14ac:dyDescent="0.2">
      <c r="A73" s="10" t="str">
        <f t="shared" si="5"/>
        <v>2025/4末</v>
      </c>
      <c r="B73" s="10" t="str">
        <f t="shared" si="5"/>
        <v>令和7/4末</v>
      </c>
      <c r="C73" s="18">
        <v>71</v>
      </c>
      <c r="D73" s="18">
        <v>70</v>
      </c>
      <c r="E73" s="19" t="s">
        <v>109</v>
      </c>
      <c r="F73" s="18"/>
      <c r="G73" s="18"/>
      <c r="H73" s="18"/>
      <c r="I73" s="18"/>
      <c r="J73" s="18"/>
      <c r="K73" s="18"/>
      <c r="L73" s="18"/>
      <c r="M73" s="7" t="s">
        <v>396</v>
      </c>
    </row>
    <row r="74" spans="1:13" x14ac:dyDescent="0.2">
      <c r="A74" s="8" t="str">
        <f t="shared" si="5"/>
        <v>2025/4末</v>
      </c>
      <c r="B74" s="8" t="str">
        <f t="shared" si="5"/>
        <v>令和7/4末</v>
      </c>
      <c r="C74" s="16">
        <v>72</v>
      </c>
      <c r="D74" s="16">
        <v>71</v>
      </c>
      <c r="E74" s="17" t="s">
        <v>110</v>
      </c>
      <c r="F74" s="16"/>
      <c r="G74" s="16"/>
      <c r="H74" s="16"/>
      <c r="I74" s="16"/>
      <c r="J74" s="16"/>
      <c r="K74" s="16"/>
      <c r="L74" s="16"/>
      <c r="M74" s="9" t="s">
        <v>396</v>
      </c>
    </row>
    <row r="75" spans="1:13" x14ac:dyDescent="0.2">
      <c r="A75" s="10" t="str">
        <f t="shared" si="5"/>
        <v>2025/4末</v>
      </c>
      <c r="B75" s="10" t="str">
        <f t="shared" si="5"/>
        <v>令和7/4末</v>
      </c>
      <c r="C75" s="18">
        <v>73</v>
      </c>
      <c r="D75" s="18">
        <v>72</v>
      </c>
      <c r="E75" s="19" t="s">
        <v>111</v>
      </c>
      <c r="F75" s="18"/>
      <c r="G75" s="18"/>
      <c r="H75" s="18"/>
      <c r="I75" s="18"/>
      <c r="J75" s="18"/>
      <c r="K75" s="18"/>
      <c r="L75" s="18"/>
      <c r="M75" s="7" t="s">
        <v>396</v>
      </c>
    </row>
    <row r="76" spans="1:13" x14ac:dyDescent="0.2">
      <c r="A76" s="8" t="str">
        <f t="shared" si="5"/>
        <v>2025/4末</v>
      </c>
      <c r="B76" s="8" t="str">
        <f t="shared" si="5"/>
        <v>令和7/4末</v>
      </c>
      <c r="C76" s="16">
        <v>74</v>
      </c>
      <c r="D76" s="16">
        <v>73</v>
      </c>
      <c r="E76" s="17" t="s">
        <v>112</v>
      </c>
      <c r="F76" s="16"/>
      <c r="G76" s="16"/>
      <c r="H76" s="16"/>
      <c r="I76" s="16"/>
      <c r="J76" s="16"/>
      <c r="K76" s="16"/>
      <c r="L76" s="16"/>
      <c r="M76" s="9" t="s">
        <v>396</v>
      </c>
    </row>
    <row r="77" spans="1:13" x14ac:dyDescent="0.2">
      <c r="A77" s="10" t="str">
        <f t="shared" si="5"/>
        <v>2025/4末</v>
      </c>
      <c r="B77" s="10" t="str">
        <f t="shared" si="5"/>
        <v>令和7/4末</v>
      </c>
      <c r="C77" s="18">
        <v>75</v>
      </c>
      <c r="D77" s="18">
        <v>74</v>
      </c>
      <c r="E77" s="19" t="s">
        <v>113</v>
      </c>
      <c r="F77" s="18"/>
      <c r="G77" s="18"/>
      <c r="H77" s="18"/>
      <c r="I77" s="18"/>
      <c r="J77" s="18"/>
      <c r="K77" s="18"/>
      <c r="L77" s="18"/>
      <c r="M77" s="7" t="s">
        <v>396</v>
      </c>
    </row>
    <row r="78" spans="1:13" x14ac:dyDescent="0.2">
      <c r="A78" s="8" t="str">
        <f t="shared" si="5"/>
        <v>2025/4末</v>
      </c>
      <c r="B78" s="8" t="str">
        <f t="shared" si="5"/>
        <v>令和7/4末</v>
      </c>
      <c r="C78" s="16">
        <v>76</v>
      </c>
      <c r="D78" s="16">
        <v>75</v>
      </c>
      <c r="E78" s="17" t="s">
        <v>114</v>
      </c>
      <c r="F78" s="16"/>
      <c r="G78" s="16"/>
      <c r="H78" s="16"/>
      <c r="I78" s="16"/>
      <c r="J78" s="16"/>
      <c r="K78" s="16"/>
      <c r="L78" s="16"/>
      <c r="M78" s="9" t="s">
        <v>396</v>
      </c>
    </row>
    <row r="79" spans="1:13" x14ac:dyDescent="0.2">
      <c r="A79" s="10" t="str">
        <f t="shared" si="5"/>
        <v>2025/4末</v>
      </c>
      <c r="B79" s="10" t="str">
        <f t="shared" si="5"/>
        <v>令和7/4末</v>
      </c>
      <c r="C79" s="18">
        <v>77</v>
      </c>
      <c r="D79" s="18">
        <v>76</v>
      </c>
      <c r="E79" s="19" t="s">
        <v>115</v>
      </c>
      <c r="F79" s="18"/>
      <c r="G79" s="18"/>
      <c r="H79" s="18"/>
      <c r="I79" s="18"/>
      <c r="J79" s="18"/>
      <c r="K79" s="18"/>
      <c r="L79" s="18"/>
      <c r="M79" s="7" t="s">
        <v>396</v>
      </c>
    </row>
    <row r="80" spans="1:13" x14ac:dyDescent="0.2">
      <c r="A80" s="8" t="str">
        <f t="shared" si="5"/>
        <v>2025/4末</v>
      </c>
      <c r="B80" s="8" t="str">
        <f t="shared" si="5"/>
        <v>令和7/4末</v>
      </c>
      <c r="C80" s="16">
        <v>78</v>
      </c>
      <c r="D80" s="16">
        <v>77</v>
      </c>
      <c r="E80" s="17" t="s">
        <v>116</v>
      </c>
      <c r="F80" s="16"/>
      <c r="G80" s="16"/>
      <c r="H80" s="16"/>
      <c r="I80" s="16"/>
      <c r="J80" s="16"/>
      <c r="K80" s="16"/>
      <c r="L80" s="16"/>
      <c r="M80" s="9" t="s">
        <v>396</v>
      </c>
    </row>
    <row r="81" spans="1:13" x14ac:dyDescent="0.2">
      <c r="A81" s="10" t="str">
        <f t="shared" si="5"/>
        <v>2025/4末</v>
      </c>
      <c r="B81" s="10" t="str">
        <f t="shared" si="5"/>
        <v>令和7/4末</v>
      </c>
      <c r="C81" s="18">
        <v>79</v>
      </c>
      <c r="D81" s="18">
        <v>78</v>
      </c>
      <c r="E81" s="19" t="s">
        <v>117</v>
      </c>
      <c r="F81" s="18"/>
      <c r="G81" s="18"/>
      <c r="H81" s="18"/>
      <c r="I81" s="18"/>
      <c r="J81" s="18"/>
      <c r="K81" s="18"/>
      <c r="L81" s="18"/>
      <c r="M81" s="7" t="s">
        <v>396</v>
      </c>
    </row>
    <row r="82" spans="1:13" x14ac:dyDescent="0.2">
      <c r="A82" s="8" t="str">
        <f t="shared" si="5"/>
        <v>2025/4末</v>
      </c>
      <c r="B82" s="8" t="str">
        <f t="shared" si="5"/>
        <v>令和7/4末</v>
      </c>
      <c r="C82" s="16">
        <v>80</v>
      </c>
      <c r="D82" s="16">
        <v>79</v>
      </c>
      <c r="E82" s="17" t="s">
        <v>118</v>
      </c>
      <c r="F82" s="16"/>
      <c r="G82" s="16"/>
      <c r="H82" s="16"/>
      <c r="I82" s="16"/>
      <c r="J82" s="16"/>
      <c r="K82" s="16"/>
      <c r="L82" s="16"/>
      <c r="M82" s="9" t="s">
        <v>396</v>
      </c>
    </row>
    <row r="83" spans="1:13" x14ac:dyDescent="0.2">
      <c r="A83" s="10" t="str">
        <f t="shared" si="5"/>
        <v>2025/4末</v>
      </c>
      <c r="B83" s="10" t="str">
        <f t="shared" si="5"/>
        <v>令和7/4末</v>
      </c>
      <c r="C83" s="18">
        <v>81</v>
      </c>
      <c r="D83" s="18">
        <v>80</v>
      </c>
      <c r="E83" s="19" t="s">
        <v>119</v>
      </c>
      <c r="F83" s="18"/>
      <c r="G83" s="18"/>
      <c r="H83" s="18"/>
      <c r="I83" s="18"/>
      <c r="J83" s="18"/>
      <c r="K83" s="18"/>
      <c r="L83" s="18"/>
      <c r="M83" s="7" t="s">
        <v>396</v>
      </c>
    </row>
    <row r="84" spans="1:13" x14ac:dyDescent="0.2">
      <c r="A84" s="8" t="str">
        <f t="shared" si="5"/>
        <v>2025/4末</v>
      </c>
      <c r="B84" s="8" t="str">
        <f t="shared" si="5"/>
        <v>令和7/4末</v>
      </c>
      <c r="C84" s="16">
        <v>82</v>
      </c>
      <c r="D84" s="16">
        <v>81</v>
      </c>
      <c r="E84" s="17" t="s">
        <v>120</v>
      </c>
      <c r="F84" s="16"/>
      <c r="G84" s="16"/>
      <c r="H84" s="16"/>
      <c r="I84" s="16"/>
      <c r="J84" s="16"/>
      <c r="K84" s="16"/>
      <c r="L84" s="16"/>
      <c r="M84" s="9" t="s">
        <v>396</v>
      </c>
    </row>
    <row r="85" spans="1:13" x14ac:dyDescent="0.2">
      <c r="A85" s="10" t="str">
        <f t="shared" ref="A85:B100" si="6">A84</f>
        <v>2025/4末</v>
      </c>
      <c r="B85" s="10" t="str">
        <f t="shared" si="6"/>
        <v>令和7/4末</v>
      </c>
      <c r="C85" s="18">
        <v>83</v>
      </c>
      <c r="D85" s="18">
        <v>82</v>
      </c>
      <c r="E85" s="19" t="s">
        <v>121</v>
      </c>
      <c r="F85" s="18"/>
      <c r="G85" s="18"/>
      <c r="H85" s="18"/>
      <c r="I85" s="18"/>
      <c r="J85" s="18"/>
      <c r="K85" s="18"/>
      <c r="L85" s="18"/>
      <c r="M85" s="7" t="s">
        <v>396</v>
      </c>
    </row>
    <row r="86" spans="1:13" x14ac:dyDescent="0.2">
      <c r="A86" s="8" t="str">
        <f t="shared" si="6"/>
        <v>2025/4末</v>
      </c>
      <c r="B86" s="8" t="str">
        <f t="shared" si="6"/>
        <v>令和7/4末</v>
      </c>
      <c r="C86" s="16">
        <v>84</v>
      </c>
      <c r="D86" s="16">
        <v>83</v>
      </c>
      <c r="E86" s="17" t="s">
        <v>122</v>
      </c>
      <c r="F86" s="16"/>
      <c r="G86" s="16"/>
      <c r="H86" s="16"/>
      <c r="I86" s="16"/>
      <c r="J86" s="16"/>
      <c r="K86" s="16"/>
      <c r="L86" s="16"/>
      <c r="M86" s="9" t="s">
        <v>396</v>
      </c>
    </row>
    <row r="87" spans="1:13" x14ac:dyDescent="0.2">
      <c r="A87" s="10" t="str">
        <f t="shared" si="6"/>
        <v>2025/4末</v>
      </c>
      <c r="B87" s="10" t="str">
        <f t="shared" si="6"/>
        <v>令和7/4末</v>
      </c>
      <c r="C87" s="18">
        <v>85</v>
      </c>
      <c r="D87" s="18">
        <v>84</v>
      </c>
      <c r="E87" s="19" t="s">
        <v>123</v>
      </c>
      <c r="F87" s="18"/>
      <c r="G87" s="18"/>
      <c r="H87" s="18"/>
      <c r="I87" s="18"/>
      <c r="J87" s="18"/>
      <c r="K87" s="18"/>
      <c r="L87" s="18"/>
      <c r="M87" s="7" t="s">
        <v>396</v>
      </c>
    </row>
    <row r="88" spans="1:13" x14ac:dyDescent="0.2">
      <c r="A88" s="8" t="str">
        <f t="shared" si="6"/>
        <v>2025/4末</v>
      </c>
      <c r="B88" s="8" t="str">
        <f t="shared" si="6"/>
        <v>令和7/4末</v>
      </c>
      <c r="C88" s="16">
        <v>86</v>
      </c>
      <c r="D88" s="16">
        <v>85</v>
      </c>
      <c r="E88" s="17" t="s">
        <v>124</v>
      </c>
      <c r="F88" s="16"/>
      <c r="G88" s="16"/>
      <c r="H88" s="16"/>
      <c r="I88" s="16"/>
      <c r="J88" s="16"/>
      <c r="K88" s="16"/>
      <c r="L88" s="16"/>
      <c r="M88" s="9" t="s">
        <v>396</v>
      </c>
    </row>
    <row r="89" spans="1:13" x14ac:dyDescent="0.2">
      <c r="A89" s="10" t="str">
        <f t="shared" si="6"/>
        <v>2025/4末</v>
      </c>
      <c r="B89" s="10" t="str">
        <f t="shared" si="6"/>
        <v>令和7/4末</v>
      </c>
      <c r="C89" s="18">
        <v>87</v>
      </c>
      <c r="D89" s="18">
        <v>86</v>
      </c>
      <c r="E89" s="19" t="s">
        <v>125</v>
      </c>
      <c r="F89" s="18"/>
      <c r="G89" s="18"/>
      <c r="H89" s="18"/>
      <c r="I89" s="18"/>
      <c r="J89" s="18"/>
      <c r="K89" s="18"/>
      <c r="L89" s="18"/>
      <c r="M89" s="7" t="s">
        <v>396</v>
      </c>
    </row>
    <row r="90" spans="1:13" x14ac:dyDescent="0.2">
      <c r="A90" s="8" t="str">
        <f t="shared" si="6"/>
        <v>2025/4末</v>
      </c>
      <c r="B90" s="8" t="str">
        <f t="shared" si="6"/>
        <v>令和7/4末</v>
      </c>
      <c r="C90" s="16">
        <v>88</v>
      </c>
      <c r="D90" s="16">
        <v>87</v>
      </c>
      <c r="E90" s="17" t="s">
        <v>126</v>
      </c>
      <c r="F90" s="16"/>
      <c r="G90" s="16"/>
      <c r="H90" s="16"/>
      <c r="I90" s="16"/>
      <c r="J90" s="16"/>
      <c r="K90" s="16"/>
      <c r="L90" s="16"/>
      <c r="M90" s="9" t="s">
        <v>396</v>
      </c>
    </row>
    <row r="91" spans="1:13" x14ac:dyDescent="0.2">
      <c r="A91" s="10" t="str">
        <f t="shared" si="6"/>
        <v>2025/4末</v>
      </c>
      <c r="B91" s="10" t="str">
        <f t="shared" si="6"/>
        <v>令和7/4末</v>
      </c>
      <c r="C91" s="18">
        <v>89</v>
      </c>
      <c r="D91" s="18">
        <v>88</v>
      </c>
      <c r="E91" s="19" t="s">
        <v>127</v>
      </c>
      <c r="F91" s="18"/>
      <c r="G91" s="18"/>
      <c r="H91" s="18"/>
      <c r="I91" s="18"/>
      <c r="J91" s="18"/>
      <c r="K91" s="18"/>
      <c r="L91" s="18"/>
      <c r="M91" s="7" t="s">
        <v>396</v>
      </c>
    </row>
    <row r="92" spans="1:13" x14ac:dyDescent="0.2">
      <c r="A92" s="8" t="str">
        <f t="shared" si="6"/>
        <v>2025/4末</v>
      </c>
      <c r="B92" s="8" t="str">
        <f t="shared" si="6"/>
        <v>令和7/4末</v>
      </c>
      <c r="C92" s="16">
        <v>90</v>
      </c>
      <c r="D92" s="16">
        <v>89</v>
      </c>
      <c r="E92" s="17" t="s">
        <v>128</v>
      </c>
      <c r="F92" s="16"/>
      <c r="G92" s="16"/>
      <c r="H92" s="16"/>
      <c r="I92" s="16"/>
      <c r="J92" s="16"/>
      <c r="K92" s="16"/>
      <c r="L92" s="16"/>
      <c r="M92" s="9" t="s">
        <v>396</v>
      </c>
    </row>
    <row r="93" spans="1:13" x14ac:dyDescent="0.2">
      <c r="A93" s="10" t="str">
        <f t="shared" si="6"/>
        <v>2025/4末</v>
      </c>
      <c r="B93" s="10" t="str">
        <f t="shared" si="6"/>
        <v>令和7/4末</v>
      </c>
      <c r="C93" s="18">
        <v>91</v>
      </c>
      <c r="D93" s="18">
        <v>90</v>
      </c>
      <c r="E93" s="19" t="s">
        <v>129</v>
      </c>
      <c r="F93" s="18"/>
      <c r="G93" s="18"/>
      <c r="H93" s="18"/>
      <c r="I93" s="18"/>
      <c r="J93" s="18"/>
      <c r="K93" s="18"/>
      <c r="L93" s="18"/>
      <c r="M93" s="7" t="s">
        <v>396</v>
      </c>
    </row>
    <row r="94" spans="1:13" x14ac:dyDescent="0.2">
      <c r="A94" s="8" t="str">
        <f t="shared" si="6"/>
        <v>2025/4末</v>
      </c>
      <c r="B94" s="8" t="str">
        <f t="shared" si="6"/>
        <v>令和7/4末</v>
      </c>
      <c r="C94" s="16">
        <v>92</v>
      </c>
      <c r="D94" s="16">
        <v>91</v>
      </c>
      <c r="E94" s="17" t="s">
        <v>130</v>
      </c>
      <c r="F94" s="16"/>
      <c r="G94" s="16"/>
      <c r="H94" s="16"/>
      <c r="I94" s="16"/>
      <c r="J94" s="16"/>
      <c r="K94" s="16"/>
      <c r="L94" s="16"/>
      <c r="M94" s="9" t="s">
        <v>396</v>
      </c>
    </row>
    <row r="95" spans="1:13" x14ac:dyDescent="0.2">
      <c r="A95" s="10" t="str">
        <f t="shared" si="6"/>
        <v>2025/4末</v>
      </c>
      <c r="B95" s="10" t="str">
        <f t="shared" si="6"/>
        <v>令和7/4末</v>
      </c>
      <c r="C95" s="18">
        <v>93</v>
      </c>
      <c r="D95" s="18">
        <v>92</v>
      </c>
      <c r="E95" s="19" t="s">
        <v>131</v>
      </c>
      <c r="F95" s="18"/>
      <c r="G95" s="18"/>
      <c r="H95" s="18"/>
      <c r="I95" s="18"/>
      <c r="J95" s="18"/>
      <c r="K95" s="18"/>
      <c r="L95" s="18"/>
      <c r="M95" s="7" t="s">
        <v>396</v>
      </c>
    </row>
    <row r="96" spans="1:13" x14ac:dyDescent="0.2">
      <c r="A96" s="8" t="str">
        <f t="shared" si="6"/>
        <v>2025/4末</v>
      </c>
      <c r="B96" s="8" t="str">
        <f t="shared" si="6"/>
        <v>令和7/4末</v>
      </c>
      <c r="C96" s="16">
        <v>94</v>
      </c>
      <c r="D96" s="16">
        <v>93</v>
      </c>
      <c r="E96" s="17" t="s">
        <v>132</v>
      </c>
      <c r="F96" s="16"/>
      <c r="G96" s="16"/>
      <c r="H96" s="16"/>
      <c r="I96" s="16"/>
      <c r="J96" s="16"/>
      <c r="K96" s="16"/>
      <c r="L96" s="16"/>
      <c r="M96" s="9" t="s">
        <v>396</v>
      </c>
    </row>
    <row r="97" spans="1:13" x14ac:dyDescent="0.2">
      <c r="A97" s="10" t="str">
        <f t="shared" si="6"/>
        <v>2025/4末</v>
      </c>
      <c r="B97" s="10" t="str">
        <f t="shared" si="6"/>
        <v>令和7/4末</v>
      </c>
      <c r="C97" s="18">
        <v>95</v>
      </c>
      <c r="D97" s="18">
        <v>95</v>
      </c>
      <c r="E97" s="19" t="s">
        <v>133</v>
      </c>
      <c r="F97" s="18"/>
      <c r="G97" s="18"/>
      <c r="H97" s="18"/>
      <c r="I97" s="18"/>
      <c r="J97" s="18"/>
      <c r="K97" s="18"/>
      <c r="L97" s="18"/>
      <c r="M97" s="7" t="s">
        <v>396</v>
      </c>
    </row>
    <row r="98" spans="1:13" x14ac:dyDescent="0.2">
      <c r="A98" s="8" t="str">
        <f t="shared" si="6"/>
        <v>2025/4末</v>
      </c>
      <c r="B98" s="8" t="str">
        <f t="shared" si="6"/>
        <v>令和7/4末</v>
      </c>
      <c r="C98" s="16">
        <v>96</v>
      </c>
      <c r="D98" s="16">
        <v>96</v>
      </c>
      <c r="E98" s="17" t="s">
        <v>134</v>
      </c>
      <c r="F98" s="16"/>
      <c r="G98" s="16"/>
      <c r="H98" s="16"/>
      <c r="I98" s="16"/>
      <c r="J98" s="16"/>
      <c r="K98" s="16"/>
      <c r="L98" s="16"/>
      <c r="M98" s="9" t="s">
        <v>396</v>
      </c>
    </row>
    <row r="99" spans="1:13" x14ac:dyDescent="0.2">
      <c r="A99" s="10" t="str">
        <f t="shared" si="6"/>
        <v>2025/4末</v>
      </c>
      <c r="B99" s="10" t="str">
        <f t="shared" si="6"/>
        <v>令和7/4末</v>
      </c>
      <c r="C99" s="18">
        <v>97</v>
      </c>
      <c r="D99" s="18">
        <v>97</v>
      </c>
      <c r="E99" s="19" t="s">
        <v>135</v>
      </c>
      <c r="F99" s="18"/>
      <c r="G99" s="18"/>
      <c r="H99" s="18"/>
      <c r="I99" s="18"/>
      <c r="J99" s="18"/>
      <c r="K99" s="18"/>
      <c r="L99" s="18"/>
      <c r="M99" s="7" t="s">
        <v>396</v>
      </c>
    </row>
    <row r="100" spans="1:13" x14ac:dyDescent="0.2">
      <c r="A100" s="8" t="str">
        <f t="shared" si="6"/>
        <v>2025/4末</v>
      </c>
      <c r="B100" s="8" t="str">
        <f t="shared" si="6"/>
        <v>令和7/4末</v>
      </c>
      <c r="C100" s="16">
        <v>98</v>
      </c>
      <c r="D100" s="16">
        <v>98</v>
      </c>
      <c r="E100" s="17" t="s">
        <v>136</v>
      </c>
      <c r="F100" s="16"/>
      <c r="G100" s="16"/>
      <c r="H100" s="16"/>
      <c r="I100" s="16"/>
      <c r="J100" s="16"/>
      <c r="K100" s="16"/>
      <c r="L100" s="16"/>
      <c r="M100" s="9" t="s">
        <v>396</v>
      </c>
    </row>
    <row r="101" spans="1:13" x14ac:dyDescent="0.2">
      <c r="A101" s="10" t="str">
        <f t="shared" ref="A101:B116" si="7">A100</f>
        <v>2025/4末</v>
      </c>
      <c r="B101" s="10" t="str">
        <f t="shared" si="7"/>
        <v>令和7/4末</v>
      </c>
      <c r="C101" s="18">
        <v>99</v>
      </c>
      <c r="D101" s="18">
        <v>99</v>
      </c>
      <c r="E101" s="19" t="s">
        <v>137</v>
      </c>
      <c r="F101" s="18"/>
      <c r="G101" s="18"/>
      <c r="H101" s="18"/>
      <c r="I101" s="18"/>
      <c r="J101" s="18"/>
      <c r="K101" s="18"/>
      <c r="L101" s="18"/>
      <c r="M101" s="7" t="s">
        <v>396</v>
      </c>
    </row>
    <row r="102" spans="1:13" x14ac:dyDescent="0.2">
      <c r="A102" s="8" t="str">
        <f t="shared" si="7"/>
        <v>2025/4末</v>
      </c>
      <c r="B102" s="8" t="str">
        <f t="shared" si="7"/>
        <v>令和7/4末</v>
      </c>
      <c r="C102" s="16">
        <v>100</v>
      </c>
      <c r="D102" s="16">
        <v>106</v>
      </c>
      <c r="E102" s="17" t="s">
        <v>138</v>
      </c>
      <c r="F102" s="16"/>
      <c r="G102" s="16"/>
      <c r="H102" s="16"/>
      <c r="I102" s="16"/>
      <c r="J102" s="16"/>
      <c r="K102" s="16"/>
      <c r="L102" s="16"/>
      <c r="M102" s="9" t="s">
        <v>396</v>
      </c>
    </row>
    <row r="103" spans="1:13" x14ac:dyDescent="0.2">
      <c r="A103" s="10" t="str">
        <f t="shared" si="7"/>
        <v>2025/4末</v>
      </c>
      <c r="B103" s="10" t="str">
        <f t="shared" si="7"/>
        <v>令和7/4末</v>
      </c>
      <c r="C103" s="18">
        <v>101</v>
      </c>
      <c r="D103" s="18">
        <v>107</v>
      </c>
      <c r="E103" s="19" t="s">
        <v>139</v>
      </c>
      <c r="F103" s="18"/>
      <c r="G103" s="18"/>
      <c r="H103" s="18"/>
      <c r="I103" s="18"/>
      <c r="J103" s="18"/>
      <c r="K103" s="18"/>
      <c r="L103" s="18"/>
      <c r="M103" s="7" t="s">
        <v>396</v>
      </c>
    </row>
    <row r="104" spans="1:13" x14ac:dyDescent="0.2">
      <c r="A104" s="8" t="str">
        <f t="shared" si="7"/>
        <v>2025/4末</v>
      </c>
      <c r="B104" s="8" t="str">
        <f t="shared" si="7"/>
        <v>令和7/4末</v>
      </c>
      <c r="C104" s="16">
        <v>102</v>
      </c>
      <c r="D104" s="16">
        <v>108</v>
      </c>
      <c r="E104" s="17" t="s">
        <v>140</v>
      </c>
      <c r="F104" s="16"/>
      <c r="G104" s="16"/>
      <c r="H104" s="16"/>
      <c r="I104" s="16"/>
      <c r="J104" s="16"/>
      <c r="K104" s="16"/>
      <c r="L104" s="16"/>
      <c r="M104" s="9" t="s">
        <v>396</v>
      </c>
    </row>
    <row r="105" spans="1:13" x14ac:dyDescent="0.2">
      <c r="A105" s="10" t="str">
        <f t="shared" si="7"/>
        <v>2025/4末</v>
      </c>
      <c r="B105" s="10" t="str">
        <f t="shared" si="7"/>
        <v>令和7/4末</v>
      </c>
      <c r="C105" s="18">
        <v>103</v>
      </c>
      <c r="D105" s="18">
        <v>109</v>
      </c>
      <c r="E105" s="19" t="s">
        <v>141</v>
      </c>
      <c r="F105" s="18"/>
      <c r="G105" s="18"/>
      <c r="H105" s="18"/>
      <c r="I105" s="18"/>
      <c r="J105" s="18"/>
      <c r="K105" s="18"/>
      <c r="L105" s="18"/>
      <c r="M105" s="7" t="s">
        <v>396</v>
      </c>
    </row>
    <row r="106" spans="1:13" x14ac:dyDescent="0.2">
      <c r="A106" s="8" t="str">
        <f t="shared" si="7"/>
        <v>2025/4末</v>
      </c>
      <c r="B106" s="8" t="str">
        <f t="shared" si="7"/>
        <v>令和7/4末</v>
      </c>
      <c r="C106" s="16">
        <v>104</v>
      </c>
      <c r="D106" s="16">
        <v>149</v>
      </c>
      <c r="E106" s="17" t="s">
        <v>142</v>
      </c>
      <c r="F106" s="16"/>
      <c r="G106" s="16"/>
      <c r="H106" s="16"/>
      <c r="I106" s="16"/>
      <c r="J106" s="16"/>
      <c r="K106" s="16"/>
      <c r="L106" s="16"/>
      <c r="M106" s="9" t="s">
        <v>396</v>
      </c>
    </row>
    <row r="107" spans="1:13" x14ac:dyDescent="0.2">
      <c r="A107" s="10" t="str">
        <f t="shared" si="7"/>
        <v>2025/4末</v>
      </c>
      <c r="B107" s="10" t="str">
        <f t="shared" si="7"/>
        <v>令和7/4末</v>
      </c>
      <c r="C107" s="18">
        <v>105</v>
      </c>
      <c r="D107" s="18">
        <v>156</v>
      </c>
      <c r="E107" s="19" t="s">
        <v>143</v>
      </c>
      <c r="F107" s="18"/>
      <c r="G107" s="18"/>
      <c r="H107" s="18"/>
      <c r="I107" s="18"/>
      <c r="J107" s="18"/>
      <c r="K107" s="18"/>
      <c r="L107" s="18"/>
      <c r="M107" s="7" t="s">
        <v>396</v>
      </c>
    </row>
    <row r="108" spans="1:13" x14ac:dyDescent="0.2">
      <c r="A108" s="8" t="str">
        <f t="shared" si="7"/>
        <v>2025/4末</v>
      </c>
      <c r="B108" s="8" t="str">
        <f t="shared" si="7"/>
        <v>令和7/4末</v>
      </c>
      <c r="C108" s="16">
        <v>106</v>
      </c>
      <c r="D108" s="16">
        <v>120</v>
      </c>
      <c r="E108" s="17" t="s">
        <v>144</v>
      </c>
      <c r="F108" s="16"/>
      <c r="G108" s="16"/>
      <c r="H108" s="16"/>
      <c r="I108" s="16"/>
      <c r="J108" s="16"/>
      <c r="K108" s="16"/>
      <c r="L108" s="16"/>
      <c r="M108" s="9" t="s">
        <v>397</v>
      </c>
    </row>
    <row r="109" spans="1:13" x14ac:dyDescent="0.2">
      <c r="A109" s="10" t="str">
        <f t="shared" si="7"/>
        <v>2025/4末</v>
      </c>
      <c r="B109" s="10" t="str">
        <f t="shared" si="7"/>
        <v>令和7/4末</v>
      </c>
      <c r="C109" s="18">
        <v>107</v>
      </c>
      <c r="D109" s="18">
        <v>140</v>
      </c>
      <c r="E109" s="19" t="s">
        <v>145</v>
      </c>
      <c r="F109" s="18"/>
      <c r="G109" s="18"/>
      <c r="H109" s="18"/>
      <c r="I109" s="18"/>
      <c r="J109" s="18"/>
      <c r="K109" s="18"/>
      <c r="L109" s="18"/>
      <c r="M109" s="7" t="s">
        <v>397</v>
      </c>
    </row>
    <row r="110" spans="1:13" x14ac:dyDescent="0.2">
      <c r="A110" s="8" t="str">
        <f t="shared" si="7"/>
        <v>2025/4末</v>
      </c>
      <c r="B110" s="8" t="str">
        <f t="shared" si="7"/>
        <v>令和7/4末</v>
      </c>
      <c r="C110" s="16">
        <v>108</v>
      </c>
      <c r="D110" s="16">
        <v>141</v>
      </c>
      <c r="E110" s="17" t="s">
        <v>146</v>
      </c>
      <c r="F110" s="16"/>
      <c r="G110" s="16"/>
      <c r="H110" s="16"/>
      <c r="I110" s="16"/>
      <c r="J110" s="16"/>
      <c r="K110" s="16"/>
      <c r="L110" s="16"/>
      <c r="M110" s="9" t="s">
        <v>397</v>
      </c>
    </row>
    <row r="111" spans="1:13" x14ac:dyDescent="0.2">
      <c r="A111" s="10" t="str">
        <f t="shared" si="7"/>
        <v>2025/4末</v>
      </c>
      <c r="B111" s="10" t="str">
        <f t="shared" si="7"/>
        <v>令和7/4末</v>
      </c>
      <c r="C111" s="18">
        <v>109</v>
      </c>
      <c r="D111" s="18">
        <v>142</v>
      </c>
      <c r="E111" s="19" t="s">
        <v>147</v>
      </c>
      <c r="F111" s="18"/>
      <c r="G111" s="18"/>
      <c r="H111" s="18"/>
      <c r="I111" s="18"/>
      <c r="J111" s="18"/>
      <c r="K111" s="18"/>
      <c r="L111" s="18"/>
      <c r="M111" s="7" t="s">
        <v>397</v>
      </c>
    </row>
    <row r="112" spans="1:13" x14ac:dyDescent="0.2">
      <c r="A112" s="8" t="str">
        <f t="shared" si="7"/>
        <v>2025/4末</v>
      </c>
      <c r="B112" s="8" t="str">
        <f t="shared" si="7"/>
        <v>令和7/4末</v>
      </c>
      <c r="C112" s="16">
        <v>110</v>
      </c>
      <c r="D112" s="16">
        <v>143</v>
      </c>
      <c r="E112" s="17" t="s">
        <v>148</v>
      </c>
      <c r="F112" s="16"/>
      <c r="G112" s="16"/>
      <c r="H112" s="16"/>
      <c r="I112" s="16"/>
      <c r="J112" s="16"/>
      <c r="K112" s="16"/>
      <c r="L112" s="16"/>
      <c r="M112" s="9" t="s">
        <v>397</v>
      </c>
    </row>
    <row r="113" spans="1:13" x14ac:dyDescent="0.2">
      <c r="A113" s="10" t="str">
        <f t="shared" si="7"/>
        <v>2025/4末</v>
      </c>
      <c r="B113" s="10" t="str">
        <f t="shared" si="7"/>
        <v>令和7/4末</v>
      </c>
      <c r="C113" s="18">
        <v>111</v>
      </c>
      <c r="D113" s="18">
        <v>144</v>
      </c>
      <c r="E113" s="19" t="s">
        <v>149</v>
      </c>
      <c r="F113" s="18"/>
      <c r="G113" s="18"/>
      <c r="H113" s="18"/>
      <c r="I113" s="18"/>
      <c r="J113" s="18"/>
      <c r="K113" s="18"/>
      <c r="L113" s="18"/>
      <c r="M113" s="7" t="s">
        <v>397</v>
      </c>
    </row>
    <row r="114" spans="1:13" x14ac:dyDescent="0.2">
      <c r="A114" s="8" t="str">
        <f t="shared" si="7"/>
        <v>2025/4末</v>
      </c>
      <c r="B114" s="8" t="str">
        <f t="shared" si="7"/>
        <v>令和7/4末</v>
      </c>
      <c r="C114" s="16">
        <v>112</v>
      </c>
      <c r="D114" s="16">
        <v>145</v>
      </c>
      <c r="E114" s="17" t="s">
        <v>150</v>
      </c>
      <c r="F114" s="16"/>
      <c r="G114" s="16"/>
      <c r="H114" s="16"/>
      <c r="I114" s="16"/>
      <c r="J114" s="16"/>
      <c r="K114" s="16"/>
      <c r="L114" s="16"/>
      <c r="M114" s="9" t="s">
        <v>397</v>
      </c>
    </row>
    <row r="115" spans="1:13" x14ac:dyDescent="0.2">
      <c r="A115" s="10" t="str">
        <f t="shared" si="7"/>
        <v>2025/4末</v>
      </c>
      <c r="B115" s="10" t="str">
        <f t="shared" si="7"/>
        <v>令和7/4末</v>
      </c>
      <c r="C115" s="18">
        <v>113</v>
      </c>
      <c r="D115" s="18">
        <v>146</v>
      </c>
      <c r="E115" s="19" t="s">
        <v>151</v>
      </c>
      <c r="F115" s="18"/>
      <c r="G115" s="18"/>
      <c r="H115" s="18"/>
      <c r="I115" s="18"/>
      <c r="J115" s="18"/>
      <c r="K115" s="18"/>
      <c r="L115" s="18"/>
      <c r="M115" s="7" t="s">
        <v>397</v>
      </c>
    </row>
    <row r="116" spans="1:13" x14ac:dyDescent="0.2">
      <c r="A116" s="8" t="str">
        <f t="shared" si="7"/>
        <v>2025/4末</v>
      </c>
      <c r="B116" s="8" t="str">
        <f t="shared" si="7"/>
        <v>令和7/4末</v>
      </c>
      <c r="C116" s="16">
        <v>114</v>
      </c>
      <c r="D116" s="16">
        <v>147</v>
      </c>
      <c r="E116" s="17" t="s">
        <v>152</v>
      </c>
      <c r="F116" s="16"/>
      <c r="G116" s="16"/>
      <c r="H116" s="16"/>
      <c r="I116" s="16"/>
      <c r="J116" s="16"/>
      <c r="K116" s="16"/>
      <c r="L116" s="16"/>
      <c r="M116" s="9" t="s">
        <v>397</v>
      </c>
    </row>
    <row r="117" spans="1:13" x14ac:dyDescent="0.2">
      <c r="A117" s="10" t="str">
        <f t="shared" ref="A117:B132" si="8">A116</f>
        <v>2025/4末</v>
      </c>
      <c r="B117" s="10" t="str">
        <f t="shared" si="8"/>
        <v>令和7/4末</v>
      </c>
      <c r="C117" s="18">
        <v>115</v>
      </c>
      <c r="D117" s="18">
        <v>148</v>
      </c>
      <c r="E117" s="19" t="s">
        <v>153</v>
      </c>
      <c r="F117" s="18"/>
      <c r="G117" s="18"/>
      <c r="H117" s="18"/>
      <c r="I117" s="18"/>
      <c r="J117" s="18"/>
      <c r="K117" s="18"/>
      <c r="L117" s="18"/>
      <c r="M117" s="7" t="s">
        <v>397</v>
      </c>
    </row>
    <row r="118" spans="1:13" x14ac:dyDescent="0.2">
      <c r="A118" s="8" t="str">
        <f t="shared" si="8"/>
        <v>2025/4末</v>
      </c>
      <c r="B118" s="8" t="str">
        <f t="shared" si="8"/>
        <v>令和7/4末</v>
      </c>
      <c r="C118" s="16">
        <v>116</v>
      </c>
      <c r="D118" s="16">
        <v>110</v>
      </c>
      <c r="E118" s="17" t="s">
        <v>154</v>
      </c>
      <c r="F118" s="16"/>
      <c r="G118" s="16"/>
      <c r="H118" s="16"/>
      <c r="I118" s="16"/>
      <c r="J118" s="16"/>
      <c r="K118" s="16"/>
      <c r="L118" s="16"/>
      <c r="M118" s="9" t="s">
        <v>398</v>
      </c>
    </row>
    <row r="119" spans="1:13" x14ac:dyDescent="0.2">
      <c r="A119" s="10" t="str">
        <f t="shared" si="8"/>
        <v>2025/4末</v>
      </c>
      <c r="B119" s="10" t="str">
        <f t="shared" si="8"/>
        <v>令和7/4末</v>
      </c>
      <c r="C119" s="18">
        <v>117</v>
      </c>
      <c r="D119" s="18">
        <v>111</v>
      </c>
      <c r="E119" s="19" t="s">
        <v>155</v>
      </c>
      <c r="F119" s="18"/>
      <c r="G119" s="18"/>
      <c r="H119" s="18"/>
      <c r="I119" s="18"/>
      <c r="J119" s="18"/>
      <c r="K119" s="18"/>
      <c r="L119" s="18"/>
      <c r="M119" s="7" t="s">
        <v>398</v>
      </c>
    </row>
    <row r="120" spans="1:13" x14ac:dyDescent="0.2">
      <c r="A120" s="8" t="str">
        <f t="shared" si="8"/>
        <v>2025/4末</v>
      </c>
      <c r="B120" s="8" t="str">
        <f t="shared" si="8"/>
        <v>令和7/4末</v>
      </c>
      <c r="C120" s="16">
        <v>118</v>
      </c>
      <c r="D120" s="16">
        <v>112</v>
      </c>
      <c r="E120" s="17" t="s">
        <v>156</v>
      </c>
      <c r="F120" s="16"/>
      <c r="G120" s="16"/>
      <c r="H120" s="16"/>
      <c r="I120" s="16"/>
      <c r="J120" s="16"/>
      <c r="K120" s="16"/>
      <c r="L120" s="16"/>
      <c r="M120" s="9" t="s">
        <v>398</v>
      </c>
    </row>
    <row r="121" spans="1:13" x14ac:dyDescent="0.2">
      <c r="A121" s="10" t="str">
        <f t="shared" si="8"/>
        <v>2025/4末</v>
      </c>
      <c r="B121" s="10" t="str">
        <f t="shared" si="8"/>
        <v>令和7/4末</v>
      </c>
      <c r="C121" s="18">
        <v>119</v>
      </c>
      <c r="D121" s="18">
        <v>113</v>
      </c>
      <c r="E121" s="19" t="s">
        <v>477</v>
      </c>
      <c r="F121" s="18"/>
      <c r="G121" s="18"/>
      <c r="H121" s="18"/>
      <c r="I121" s="18"/>
      <c r="J121" s="18"/>
      <c r="K121" s="18"/>
      <c r="L121" s="18"/>
      <c r="M121" s="7" t="s">
        <v>398</v>
      </c>
    </row>
    <row r="122" spans="1:13" x14ac:dyDescent="0.2">
      <c r="A122" s="8" t="str">
        <f t="shared" si="8"/>
        <v>2025/4末</v>
      </c>
      <c r="B122" s="8" t="str">
        <f t="shared" si="8"/>
        <v>令和7/4末</v>
      </c>
      <c r="C122" s="16">
        <v>120</v>
      </c>
      <c r="D122" s="16">
        <v>114</v>
      </c>
      <c r="E122" s="17" t="s">
        <v>157</v>
      </c>
      <c r="F122" s="16"/>
      <c r="G122" s="16"/>
      <c r="H122" s="16"/>
      <c r="I122" s="16"/>
      <c r="J122" s="16"/>
      <c r="K122" s="16"/>
      <c r="L122" s="16"/>
      <c r="M122" s="9" t="s">
        <v>398</v>
      </c>
    </row>
    <row r="123" spans="1:13" x14ac:dyDescent="0.2">
      <c r="A123" s="10" t="str">
        <f t="shared" si="8"/>
        <v>2025/4末</v>
      </c>
      <c r="B123" s="10" t="str">
        <f t="shared" si="8"/>
        <v>令和7/4末</v>
      </c>
      <c r="C123" s="18">
        <v>121</v>
      </c>
      <c r="D123" s="18">
        <v>115</v>
      </c>
      <c r="E123" s="19" t="s">
        <v>158</v>
      </c>
      <c r="F123" s="18"/>
      <c r="G123" s="18"/>
      <c r="H123" s="18"/>
      <c r="I123" s="18"/>
      <c r="J123" s="18"/>
      <c r="K123" s="18"/>
      <c r="L123" s="18"/>
      <c r="M123" s="7" t="s">
        <v>398</v>
      </c>
    </row>
    <row r="124" spans="1:13" x14ac:dyDescent="0.2">
      <c r="A124" s="8" t="str">
        <f t="shared" si="8"/>
        <v>2025/4末</v>
      </c>
      <c r="B124" s="8" t="str">
        <f t="shared" si="8"/>
        <v>令和7/4末</v>
      </c>
      <c r="C124" s="16">
        <v>122</v>
      </c>
      <c r="D124" s="16">
        <v>116</v>
      </c>
      <c r="E124" s="17" t="s">
        <v>159</v>
      </c>
      <c r="F124" s="16"/>
      <c r="G124" s="16"/>
      <c r="H124" s="16"/>
      <c r="I124" s="16"/>
      <c r="J124" s="16"/>
      <c r="K124" s="16"/>
      <c r="L124" s="16"/>
      <c r="M124" s="9" t="s">
        <v>398</v>
      </c>
    </row>
    <row r="125" spans="1:13" x14ac:dyDescent="0.2">
      <c r="A125" s="10" t="str">
        <f t="shared" si="8"/>
        <v>2025/4末</v>
      </c>
      <c r="B125" s="10" t="str">
        <f t="shared" si="8"/>
        <v>令和7/4末</v>
      </c>
      <c r="C125" s="18">
        <v>123</v>
      </c>
      <c r="D125" s="18">
        <v>117</v>
      </c>
      <c r="E125" s="19" t="s">
        <v>160</v>
      </c>
      <c r="F125" s="18"/>
      <c r="G125" s="18"/>
      <c r="H125" s="18"/>
      <c r="I125" s="18"/>
      <c r="J125" s="18"/>
      <c r="K125" s="18"/>
      <c r="L125" s="18"/>
      <c r="M125" s="7" t="s">
        <v>398</v>
      </c>
    </row>
    <row r="126" spans="1:13" x14ac:dyDescent="0.2">
      <c r="A126" s="8" t="str">
        <f t="shared" si="8"/>
        <v>2025/4末</v>
      </c>
      <c r="B126" s="8" t="str">
        <f t="shared" si="8"/>
        <v>令和7/4末</v>
      </c>
      <c r="C126" s="16">
        <v>124</v>
      </c>
      <c r="D126" s="16">
        <v>118</v>
      </c>
      <c r="E126" s="17" t="s">
        <v>161</v>
      </c>
      <c r="F126" s="16"/>
      <c r="G126" s="16"/>
      <c r="H126" s="16"/>
      <c r="I126" s="16"/>
      <c r="J126" s="16"/>
      <c r="K126" s="16"/>
      <c r="L126" s="16"/>
      <c r="M126" s="9" t="s">
        <v>398</v>
      </c>
    </row>
    <row r="127" spans="1:13" x14ac:dyDescent="0.2">
      <c r="A127" s="10" t="str">
        <f t="shared" si="8"/>
        <v>2025/4末</v>
      </c>
      <c r="B127" s="10" t="str">
        <f t="shared" si="8"/>
        <v>令和7/4末</v>
      </c>
      <c r="C127" s="18">
        <v>125</v>
      </c>
      <c r="D127" s="18">
        <v>119</v>
      </c>
      <c r="E127" s="19" t="s">
        <v>162</v>
      </c>
      <c r="F127" s="18"/>
      <c r="G127" s="18"/>
      <c r="H127" s="18"/>
      <c r="I127" s="18"/>
      <c r="J127" s="18"/>
      <c r="K127" s="18"/>
      <c r="L127" s="18"/>
      <c r="M127" s="7" t="s">
        <v>398</v>
      </c>
    </row>
    <row r="128" spans="1:13" x14ac:dyDescent="0.2">
      <c r="A128" s="8" t="str">
        <f t="shared" si="8"/>
        <v>2025/4末</v>
      </c>
      <c r="B128" s="8" t="str">
        <f t="shared" si="8"/>
        <v>令和7/4末</v>
      </c>
      <c r="C128" s="16">
        <v>126</v>
      </c>
      <c r="D128" s="16">
        <v>122</v>
      </c>
      <c r="E128" s="17" t="s">
        <v>163</v>
      </c>
      <c r="F128" s="16"/>
      <c r="G128" s="16"/>
      <c r="H128" s="16"/>
      <c r="I128" s="16"/>
      <c r="J128" s="16"/>
      <c r="K128" s="16"/>
      <c r="L128" s="16"/>
      <c r="M128" s="9" t="s">
        <v>398</v>
      </c>
    </row>
    <row r="129" spans="1:13" x14ac:dyDescent="0.2">
      <c r="A129" s="10" t="str">
        <f t="shared" si="8"/>
        <v>2025/4末</v>
      </c>
      <c r="B129" s="10" t="str">
        <f t="shared" si="8"/>
        <v>令和7/4末</v>
      </c>
      <c r="C129" s="18">
        <v>127</v>
      </c>
      <c r="D129" s="18">
        <v>123</v>
      </c>
      <c r="E129" s="19" t="s">
        <v>164</v>
      </c>
      <c r="F129" s="18"/>
      <c r="G129" s="18"/>
      <c r="H129" s="18"/>
      <c r="I129" s="18"/>
      <c r="J129" s="18"/>
      <c r="K129" s="18"/>
      <c r="L129" s="18"/>
      <c r="M129" s="7" t="s">
        <v>398</v>
      </c>
    </row>
    <row r="130" spans="1:13" x14ac:dyDescent="0.2">
      <c r="A130" s="8" t="str">
        <f t="shared" si="8"/>
        <v>2025/4末</v>
      </c>
      <c r="B130" s="8" t="str">
        <f t="shared" si="8"/>
        <v>令和7/4末</v>
      </c>
      <c r="C130" s="16">
        <v>128</v>
      </c>
      <c r="D130" s="16">
        <v>124</v>
      </c>
      <c r="E130" s="17" t="s">
        <v>165</v>
      </c>
      <c r="F130" s="16"/>
      <c r="G130" s="16"/>
      <c r="H130" s="16"/>
      <c r="I130" s="16"/>
      <c r="J130" s="16"/>
      <c r="K130" s="16"/>
      <c r="L130" s="16"/>
      <c r="M130" s="9" t="s">
        <v>398</v>
      </c>
    </row>
    <row r="131" spans="1:13" x14ac:dyDescent="0.2">
      <c r="A131" s="10" t="str">
        <f t="shared" si="8"/>
        <v>2025/4末</v>
      </c>
      <c r="B131" s="10" t="str">
        <f t="shared" si="8"/>
        <v>令和7/4末</v>
      </c>
      <c r="C131" s="18">
        <v>129</v>
      </c>
      <c r="D131" s="18">
        <v>125</v>
      </c>
      <c r="E131" s="19" t="s">
        <v>166</v>
      </c>
      <c r="F131" s="18"/>
      <c r="G131" s="18"/>
      <c r="H131" s="18"/>
      <c r="I131" s="18"/>
      <c r="J131" s="18"/>
      <c r="K131" s="18"/>
      <c r="L131" s="18"/>
      <c r="M131" s="7" t="s">
        <v>398</v>
      </c>
    </row>
    <row r="132" spans="1:13" x14ac:dyDescent="0.2">
      <c r="A132" s="8" t="str">
        <f t="shared" si="8"/>
        <v>2025/4末</v>
      </c>
      <c r="B132" s="8" t="str">
        <f t="shared" si="8"/>
        <v>令和7/4末</v>
      </c>
      <c r="C132" s="16">
        <v>130</v>
      </c>
      <c r="D132" s="16">
        <v>126</v>
      </c>
      <c r="E132" s="17" t="s">
        <v>167</v>
      </c>
      <c r="F132" s="16"/>
      <c r="G132" s="16"/>
      <c r="H132" s="16"/>
      <c r="I132" s="16"/>
      <c r="J132" s="16"/>
      <c r="K132" s="16"/>
      <c r="L132" s="16"/>
      <c r="M132" s="9" t="s">
        <v>398</v>
      </c>
    </row>
    <row r="133" spans="1:13" x14ac:dyDescent="0.2">
      <c r="A133" s="10" t="str">
        <f t="shared" ref="A133:B148" si="9">A132</f>
        <v>2025/4末</v>
      </c>
      <c r="B133" s="10" t="str">
        <f t="shared" si="9"/>
        <v>令和7/4末</v>
      </c>
      <c r="C133" s="18">
        <v>131</v>
      </c>
      <c r="D133" s="18">
        <v>127</v>
      </c>
      <c r="E133" s="19" t="s">
        <v>168</v>
      </c>
      <c r="F133" s="18"/>
      <c r="G133" s="18"/>
      <c r="H133" s="18"/>
      <c r="I133" s="18"/>
      <c r="J133" s="18"/>
      <c r="K133" s="18"/>
      <c r="L133" s="18"/>
      <c r="M133" s="7" t="s">
        <v>398</v>
      </c>
    </row>
    <row r="134" spans="1:13" x14ac:dyDescent="0.2">
      <c r="A134" s="8" t="str">
        <f t="shared" si="9"/>
        <v>2025/4末</v>
      </c>
      <c r="B134" s="8" t="str">
        <f t="shared" si="9"/>
        <v>令和7/4末</v>
      </c>
      <c r="C134" s="16">
        <v>132</v>
      </c>
      <c r="D134" s="16">
        <v>128</v>
      </c>
      <c r="E134" s="17" t="s">
        <v>169</v>
      </c>
      <c r="F134" s="16"/>
      <c r="G134" s="16"/>
      <c r="H134" s="16"/>
      <c r="I134" s="16"/>
      <c r="J134" s="16"/>
      <c r="K134" s="16"/>
      <c r="L134" s="16"/>
      <c r="M134" s="9" t="s">
        <v>398</v>
      </c>
    </row>
    <row r="135" spans="1:13" x14ac:dyDescent="0.2">
      <c r="A135" s="10" t="str">
        <f t="shared" si="9"/>
        <v>2025/4末</v>
      </c>
      <c r="B135" s="10" t="str">
        <f t="shared" si="9"/>
        <v>令和7/4末</v>
      </c>
      <c r="C135" s="18">
        <v>133</v>
      </c>
      <c r="D135" s="18">
        <v>129</v>
      </c>
      <c r="E135" s="19" t="s">
        <v>170</v>
      </c>
      <c r="F135" s="18"/>
      <c r="G135" s="18"/>
      <c r="H135" s="18"/>
      <c r="I135" s="18"/>
      <c r="J135" s="18"/>
      <c r="K135" s="18"/>
      <c r="L135" s="18"/>
      <c r="M135" s="7" t="s">
        <v>398</v>
      </c>
    </row>
    <row r="136" spans="1:13" x14ac:dyDescent="0.2">
      <c r="A136" s="8" t="str">
        <f t="shared" si="9"/>
        <v>2025/4末</v>
      </c>
      <c r="B136" s="8" t="str">
        <f t="shared" si="9"/>
        <v>令和7/4末</v>
      </c>
      <c r="C136" s="16">
        <v>134</v>
      </c>
      <c r="D136" s="16">
        <v>130</v>
      </c>
      <c r="E136" s="17" t="s">
        <v>171</v>
      </c>
      <c r="F136" s="16"/>
      <c r="G136" s="16"/>
      <c r="H136" s="16"/>
      <c r="I136" s="16"/>
      <c r="J136" s="16"/>
      <c r="K136" s="16"/>
      <c r="L136" s="16"/>
      <c r="M136" s="9" t="s">
        <v>398</v>
      </c>
    </row>
    <row r="137" spans="1:13" x14ac:dyDescent="0.2">
      <c r="A137" s="10" t="str">
        <f t="shared" si="9"/>
        <v>2025/4末</v>
      </c>
      <c r="B137" s="10" t="str">
        <f t="shared" si="9"/>
        <v>令和7/4末</v>
      </c>
      <c r="C137" s="18">
        <v>135</v>
      </c>
      <c r="D137" s="18">
        <v>131</v>
      </c>
      <c r="E137" s="19" t="s">
        <v>172</v>
      </c>
      <c r="F137" s="18"/>
      <c r="G137" s="18"/>
      <c r="H137" s="18"/>
      <c r="I137" s="18"/>
      <c r="J137" s="18"/>
      <c r="K137" s="18"/>
      <c r="L137" s="18"/>
      <c r="M137" s="7" t="s">
        <v>398</v>
      </c>
    </row>
    <row r="138" spans="1:13" x14ac:dyDescent="0.2">
      <c r="A138" s="8" t="str">
        <f t="shared" si="9"/>
        <v>2025/4末</v>
      </c>
      <c r="B138" s="8" t="str">
        <f t="shared" si="9"/>
        <v>令和7/4末</v>
      </c>
      <c r="C138" s="16">
        <v>136</v>
      </c>
      <c r="D138" s="16">
        <v>150</v>
      </c>
      <c r="E138" s="17" t="s">
        <v>173</v>
      </c>
      <c r="F138" s="16"/>
      <c r="G138" s="16"/>
      <c r="H138" s="16"/>
      <c r="I138" s="16"/>
      <c r="J138" s="16"/>
      <c r="K138" s="16"/>
      <c r="L138" s="16"/>
      <c r="M138" s="9" t="s">
        <v>399</v>
      </c>
    </row>
    <row r="139" spans="1:13" x14ac:dyDescent="0.2">
      <c r="A139" s="10" t="str">
        <f t="shared" si="9"/>
        <v>2025/4末</v>
      </c>
      <c r="B139" s="10" t="str">
        <f t="shared" si="9"/>
        <v>令和7/4末</v>
      </c>
      <c r="C139" s="18">
        <v>137</v>
      </c>
      <c r="D139" s="18">
        <v>151</v>
      </c>
      <c r="E139" s="19" t="s">
        <v>174</v>
      </c>
      <c r="F139" s="18"/>
      <c r="G139" s="18"/>
      <c r="H139" s="18"/>
      <c r="I139" s="18"/>
      <c r="J139" s="18"/>
      <c r="K139" s="18"/>
      <c r="L139" s="18"/>
      <c r="M139" s="7" t="s">
        <v>399</v>
      </c>
    </row>
    <row r="140" spans="1:13" x14ac:dyDescent="0.2">
      <c r="A140" s="8" t="str">
        <f t="shared" si="9"/>
        <v>2025/4末</v>
      </c>
      <c r="B140" s="8" t="str">
        <f t="shared" si="9"/>
        <v>令和7/4末</v>
      </c>
      <c r="C140" s="16">
        <v>138</v>
      </c>
      <c r="D140" s="16">
        <v>152</v>
      </c>
      <c r="E140" s="17" t="s">
        <v>175</v>
      </c>
      <c r="F140" s="16"/>
      <c r="G140" s="16"/>
      <c r="H140" s="16"/>
      <c r="I140" s="16"/>
      <c r="J140" s="16"/>
      <c r="K140" s="16"/>
      <c r="L140" s="16"/>
      <c r="M140" s="9" t="s">
        <v>399</v>
      </c>
    </row>
    <row r="141" spans="1:13" x14ac:dyDescent="0.2">
      <c r="A141" s="10" t="str">
        <f t="shared" si="9"/>
        <v>2025/4末</v>
      </c>
      <c r="B141" s="10" t="str">
        <f t="shared" si="9"/>
        <v>令和7/4末</v>
      </c>
      <c r="C141" s="18">
        <v>139</v>
      </c>
      <c r="D141" s="18">
        <v>153</v>
      </c>
      <c r="E141" s="19" t="s">
        <v>176</v>
      </c>
      <c r="F141" s="18"/>
      <c r="G141" s="18"/>
      <c r="H141" s="18"/>
      <c r="I141" s="18"/>
      <c r="J141" s="18"/>
      <c r="K141" s="18"/>
      <c r="L141" s="18"/>
      <c r="M141" s="7" t="s">
        <v>399</v>
      </c>
    </row>
    <row r="142" spans="1:13" x14ac:dyDescent="0.2">
      <c r="A142" s="8" t="str">
        <f t="shared" si="9"/>
        <v>2025/4末</v>
      </c>
      <c r="B142" s="8" t="str">
        <f t="shared" si="9"/>
        <v>令和7/4末</v>
      </c>
      <c r="C142" s="16">
        <v>140</v>
      </c>
      <c r="D142" s="16">
        <v>154</v>
      </c>
      <c r="E142" s="17" t="s">
        <v>177</v>
      </c>
      <c r="F142" s="16"/>
      <c r="G142" s="16"/>
      <c r="H142" s="16"/>
      <c r="I142" s="16"/>
      <c r="J142" s="16"/>
      <c r="K142" s="16"/>
      <c r="L142" s="16"/>
      <c r="M142" s="9" t="s">
        <v>399</v>
      </c>
    </row>
    <row r="143" spans="1:13" x14ac:dyDescent="0.2">
      <c r="A143" s="10" t="str">
        <f t="shared" si="9"/>
        <v>2025/4末</v>
      </c>
      <c r="B143" s="10" t="str">
        <f t="shared" si="9"/>
        <v>令和7/4末</v>
      </c>
      <c r="C143" s="18">
        <v>141</v>
      </c>
      <c r="D143" s="18">
        <v>155</v>
      </c>
      <c r="E143" s="19" t="s">
        <v>178</v>
      </c>
      <c r="F143" s="18"/>
      <c r="G143" s="18"/>
      <c r="H143" s="18"/>
      <c r="I143" s="18"/>
      <c r="J143" s="18"/>
      <c r="K143" s="18"/>
      <c r="L143" s="18"/>
      <c r="M143" s="7" t="s">
        <v>399</v>
      </c>
    </row>
    <row r="144" spans="1:13" x14ac:dyDescent="0.2">
      <c r="A144" s="8" t="str">
        <f t="shared" si="9"/>
        <v>2025/4末</v>
      </c>
      <c r="B144" s="8" t="str">
        <f t="shared" si="9"/>
        <v>令和7/4末</v>
      </c>
      <c r="C144" s="16">
        <v>142</v>
      </c>
      <c r="D144" s="16">
        <v>157</v>
      </c>
      <c r="E144" s="17" t="s">
        <v>179</v>
      </c>
      <c r="F144" s="16"/>
      <c r="G144" s="16"/>
      <c r="H144" s="16"/>
      <c r="I144" s="16"/>
      <c r="J144" s="16"/>
      <c r="K144" s="16"/>
      <c r="L144" s="16"/>
      <c r="M144" s="9" t="s">
        <v>399</v>
      </c>
    </row>
    <row r="145" spans="1:13" x14ac:dyDescent="0.2">
      <c r="A145" s="10" t="str">
        <f t="shared" si="9"/>
        <v>2025/4末</v>
      </c>
      <c r="B145" s="10" t="str">
        <f t="shared" si="9"/>
        <v>令和7/4末</v>
      </c>
      <c r="C145" s="18">
        <v>143</v>
      </c>
      <c r="D145" s="18">
        <v>158</v>
      </c>
      <c r="E145" s="19" t="s">
        <v>180</v>
      </c>
      <c r="F145" s="18"/>
      <c r="G145" s="18"/>
      <c r="H145" s="18"/>
      <c r="I145" s="18"/>
      <c r="J145" s="18"/>
      <c r="K145" s="18"/>
      <c r="L145" s="18"/>
      <c r="M145" s="7" t="s">
        <v>399</v>
      </c>
    </row>
    <row r="146" spans="1:13" x14ac:dyDescent="0.2">
      <c r="A146" s="8" t="str">
        <f t="shared" si="9"/>
        <v>2025/4末</v>
      </c>
      <c r="B146" s="8" t="str">
        <f t="shared" si="9"/>
        <v>令和7/4末</v>
      </c>
      <c r="C146" s="16">
        <v>144</v>
      </c>
      <c r="D146" s="16">
        <v>159</v>
      </c>
      <c r="E146" s="17" t="s">
        <v>181</v>
      </c>
      <c r="F146" s="16"/>
      <c r="G146" s="16"/>
      <c r="H146" s="16"/>
      <c r="I146" s="16"/>
      <c r="J146" s="16"/>
      <c r="K146" s="16"/>
      <c r="L146" s="16"/>
      <c r="M146" s="9" t="s">
        <v>400</v>
      </c>
    </row>
    <row r="147" spans="1:13" x14ac:dyDescent="0.2">
      <c r="A147" s="10" t="str">
        <f t="shared" si="9"/>
        <v>2025/4末</v>
      </c>
      <c r="B147" s="10" t="str">
        <f t="shared" si="9"/>
        <v>令和7/4末</v>
      </c>
      <c r="C147" s="18">
        <v>145</v>
      </c>
      <c r="D147" s="18">
        <v>160</v>
      </c>
      <c r="E147" s="19" t="s">
        <v>472</v>
      </c>
      <c r="F147" s="18"/>
      <c r="G147" s="18"/>
      <c r="H147" s="18"/>
      <c r="I147" s="18"/>
      <c r="J147" s="18"/>
      <c r="K147" s="18"/>
      <c r="L147" s="18"/>
      <c r="M147" s="7" t="s">
        <v>400</v>
      </c>
    </row>
    <row r="148" spans="1:13" x14ac:dyDescent="0.2">
      <c r="A148" s="8" t="str">
        <f t="shared" si="9"/>
        <v>2025/4末</v>
      </c>
      <c r="B148" s="8" t="str">
        <f t="shared" si="9"/>
        <v>令和7/4末</v>
      </c>
      <c r="C148" s="16">
        <v>146</v>
      </c>
      <c r="D148" s="16">
        <v>161</v>
      </c>
      <c r="E148" s="17" t="s">
        <v>182</v>
      </c>
      <c r="F148" s="16"/>
      <c r="G148" s="16"/>
      <c r="H148" s="16"/>
      <c r="I148" s="16"/>
      <c r="J148" s="16"/>
      <c r="K148" s="16"/>
      <c r="L148" s="16"/>
      <c r="M148" s="9" t="s">
        <v>400</v>
      </c>
    </row>
    <row r="149" spans="1:13" x14ac:dyDescent="0.2">
      <c r="A149" s="10" t="str">
        <f t="shared" ref="A149:B164" si="10">A148</f>
        <v>2025/4末</v>
      </c>
      <c r="B149" s="10" t="str">
        <f t="shared" si="10"/>
        <v>令和7/4末</v>
      </c>
      <c r="C149" s="18">
        <v>147</v>
      </c>
      <c r="D149" s="18">
        <v>162</v>
      </c>
      <c r="E149" s="19" t="s">
        <v>183</v>
      </c>
      <c r="F149" s="18"/>
      <c r="G149" s="18"/>
      <c r="H149" s="18"/>
      <c r="I149" s="18"/>
      <c r="J149" s="18"/>
      <c r="K149" s="18"/>
      <c r="L149" s="18"/>
      <c r="M149" s="7" t="s">
        <v>400</v>
      </c>
    </row>
    <row r="150" spans="1:13" x14ac:dyDescent="0.2">
      <c r="A150" s="8" t="str">
        <f t="shared" si="10"/>
        <v>2025/4末</v>
      </c>
      <c r="B150" s="8" t="str">
        <f t="shared" si="10"/>
        <v>令和7/4末</v>
      </c>
      <c r="C150" s="16">
        <v>148</v>
      </c>
      <c r="D150" s="16">
        <v>163</v>
      </c>
      <c r="E150" s="17" t="s">
        <v>184</v>
      </c>
      <c r="F150" s="16"/>
      <c r="G150" s="16"/>
      <c r="H150" s="16"/>
      <c r="I150" s="16"/>
      <c r="J150" s="16"/>
      <c r="K150" s="16"/>
      <c r="L150" s="16"/>
      <c r="M150" s="9" t="s">
        <v>400</v>
      </c>
    </row>
    <row r="151" spans="1:13" x14ac:dyDescent="0.2">
      <c r="A151" s="10" t="str">
        <f t="shared" si="10"/>
        <v>2025/4末</v>
      </c>
      <c r="B151" s="10" t="str">
        <f t="shared" si="10"/>
        <v>令和7/4末</v>
      </c>
      <c r="C151" s="18">
        <v>149</v>
      </c>
      <c r="D151" s="18">
        <v>164</v>
      </c>
      <c r="E151" s="19" t="s">
        <v>185</v>
      </c>
      <c r="F151" s="18"/>
      <c r="G151" s="18"/>
      <c r="H151" s="18"/>
      <c r="I151" s="18"/>
      <c r="J151" s="18"/>
      <c r="K151" s="18"/>
      <c r="L151" s="18"/>
      <c r="M151" s="7" t="s">
        <v>400</v>
      </c>
    </row>
    <row r="152" spans="1:13" x14ac:dyDescent="0.2">
      <c r="A152" s="8" t="str">
        <f t="shared" si="10"/>
        <v>2025/4末</v>
      </c>
      <c r="B152" s="8" t="str">
        <f t="shared" si="10"/>
        <v>令和7/4末</v>
      </c>
      <c r="C152" s="16">
        <v>150</v>
      </c>
      <c r="D152" s="16">
        <v>165</v>
      </c>
      <c r="E152" s="17" t="s">
        <v>186</v>
      </c>
      <c r="F152" s="16"/>
      <c r="G152" s="16"/>
      <c r="H152" s="16"/>
      <c r="I152" s="16"/>
      <c r="J152" s="16"/>
      <c r="K152" s="16"/>
      <c r="L152" s="16"/>
      <c r="M152" s="9" t="s">
        <v>400</v>
      </c>
    </row>
    <row r="153" spans="1:13" x14ac:dyDescent="0.2">
      <c r="A153" s="10" t="str">
        <f t="shared" si="10"/>
        <v>2025/4末</v>
      </c>
      <c r="B153" s="10" t="str">
        <f t="shared" si="10"/>
        <v>令和7/4末</v>
      </c>
      <c r="C153" s="18">
        <v>151</v>
      </c>
      <c r="D153" s="18">
        <v>166</v>
      </c>
      <c r="E153" s="19" t="s">
        <v>187</v>
      </c>
      <c r="F153" s="18"/>
      <c r="G153" s="18"/>
      <c r="H153" s="18"/>
      <c r="I153" s="18"/>
      <c r="J153" s="18"/>
      <c r="K153" s="18"/>
      <c r="L153" s="18"/>
      <c r="M153" s="7" t="s">
        <v>400</v>
      </c>
    </row>
    <row r="154" spans="1:13" x14ac:dyDescent="0.2">
      <c r="A154" s="8" t="str">
        <f t="shared" si="10"/>
        <v>2025/4末</v>
      </c>
      <c r="B154" s="8" t="str">
        <f t="shared" si="10"/>
        <v>令和7/4末</v>
      </c>
      <c r="C154" s="16">
        <v>152</v>
      </c>
      <c r="D154" s="16">
        <v>167</v>
      </c>
      <c r="E154" s="17" t="s">
        <v>188</v>
      </c>
      <c r="F154" s="16"/>
      <c r="G154" s="16"/>
      <c r="H154" s="16"/>
      <c r="I154" s="16"/>
      <c r="J154" s="16"/>
      <c r="K154" s="16"/>
      <c r="L154" s="16"/>
      <c r="M154" s="9" t="s">
        <v>400</v>
      </c>
    </row>
    <row r="155" spans="1:13" x14ac:dyDescent="0.2">
      <c r="A155" s="10" t="str">
        <f t="shared" si="10"/>
        <v>2025/4末</v>
      </c>
      <c r="B155" s="10" t="str">
        <f t="shared" si="10"/>
        <v>令和7/4末</v>
      </c>
      <c r="C155" s="18">
        <v>153</v>
      </c>
      <c r="D155" s="18">
        <v>168</v>
      </c>
      <c r="E155" s="19" t="s">
        <v>189</v>
      </c>
      <c r="F155" s="18"/>
      <c r="G155" s="18"/>
      <c r="H155" s="18"/>
      <c r="I155" s="18"/>
      <c r="J155" s="18"/>
      <c r="K155" s="18"/>
      <c r="L155" s="18"/>
      <c r="M155" s="7" t="s">
        <v>400</v>
      </c>
    </row>
    <row r="156" spans="1:13" x14ac:dyDescent="0.2">
      <c r="A156" s="8" t="str">
        <f t="shared" si="10"/>
        <v>2025/4末</v>
      </c>
      <c r="B156" s="8" t="str">
        <f t="shared" si="10"/>
        <v>令和7/4末</v>
      </c>
      <c r="C156" s="16">
        <v>154</v>
      </c>
      <c r="D156" s="16">
        <v>169</v>
      </c>
      <c r="E156" s="17" t="s">
        <v>190</v>
      </c>
      <c r="F156" s="16"/>
      <c r="G156" s="16"/>
      <c r="H156" s="16"/>
      <c r="I156" s="16"/>
      <c r="J156" s="16"/>
      <c r="K156" s="16"/>
      <c r="L156" s="16"/>
      <c r="M156" s="9" t="s">
        <v>400</v>
      </c>
    </row>
    <row r="157" spans="1:13" x14ac:dyDescent="0.2">
      <c r="A157" s="10" t="str">
        <f t="shared" si="10"/>
        <v>2025/4末</v>
      </c>
      <c r="B157" s="10" t="str">
        <f t="shared" si="10"/>
        <v>令和7/4末</v>
      </c>
      <c r="C157" s="18">
        <v>155</v>
      </c>
      <c r="D157" s="18">
        <v>170</v>
      </c>
      <c r="E157" s="19" t="s">
        <v>191</v>
      </c>
      <c r="F157" s="18"/>
      <c r="G157" s="18"/>
      <c r="H157" s="18"/>
      <c r="I157" s="18"/>
      <c r="J157" s="18"/>
      <c r="K157" s="18"/>
      <c r="L157" s="18"/>
      <c r="M157" s="7" t="s">
        <v>400</v>
      </c>
    </row>
    <row r="158" spans="1:13" x14ac:dyDescent="0.2">
      <c r="A158" s="8" t="str">
        <f t="shared" si="10"/>
        <v>2025/4末</v>
      </c>
      <c r="B158" s="8" t="str">
        <f t="shared" si="10"/>
        <v>令和7/4末</v>
      </c>
      <c r="C158" s="16">
        <v>156</v>
      </c>
      <c r="D158" s="16">
        <v>171</v>
      </c>
      <c r="E158" s="17" t="s">
        <v>192</v>
      </c>
      <c r="F158" s="16"/>
      <c r="G158" s="16"/>
      <c r="H158" s="16"/>
      <c r="I158" s="16"/>
      <c r="J158" s="16"/>
      <c r="K158" s="16"/>
      <c r="L158" s="16"/>
      <c r="M158" s="9" t="s">
        <v>400</v>
      </c>
    </row>
    <row r="159" spans="1:13" x14ac:dyDescent="0.2">
      <c r="A159" s="10" t="str">
        <f t="shared" si="10"/>
        <v>2025/4末</v>
      </c>
      <c r="B159" s="10" t="str">
        <f t="shared" si="10"/>
        <v>令和7/4末</v>
      </c>
      <c r="C159" s="18">
        <v>157</v>
      </c>
      <c r="D159" s="18">
        <v>172</v>
      </c>
      <c r="E159" s="19" t="s">
        <v>193</v>
      </c>
      <c r="F159" s="18"/>
      <c r="G159" s="18"/>
      <c r="H159" s="18"/>
      <c r="I159" s="18"/>
      <c r="J159" s="18"/>
      <c r="K159" s="18"/>
      <c r="L159" s="18"/>
      <c r="M159" s="7" t="s">
        <v>400</v>
      </c>
    </row>
    <row r="160" spans="1:13" x14ac:dyDescent="0.2">
      <c r="A160" s="8" t="str">
        <f t="shared" si="10"/>
        <v>2025/4末</v>
      </c>
      <c r="B160" s="8" t="str">
        <f t="shared" si="10"/>
        <v>令和7/4末</v>
      </c>
      <c r="C160" s="16">
        <v>158</v>
      </c>
      <c r="D160" s="16">
        <v>173</v>
      </c>
      <c r="E160" s="17" t="s">
        <v>194</v>
      </c>
      <c r="F160" s="16"/>
      <c r="G160" s="16"/>
      <c r="H160" s="16"/>
      <c r="I160" s="16"/>
      <c r="J160" s="16"/>
      <c r="K160" s="16"/>
      <c r="L160" s="16"/>
      <c r="M160" s="9" t="s">
        <v>400</v>
      </c>
    </row>
    <row r="161" spans="1:13" x14ac:dyDescent="0.2">
      <c r="A161" s="10" t="str">
        <f t="shared" si="10"/>
        <v>2025/4末</v>
      </c>
      <c r="B161" s="10" t="str">
        <f t="shared" si="10"/>
        <v>令和7/4末</v>
      </c>
      <c r="C161" s="18">
        <v>159</v>
      </c>
      <c r="D161" s="18">
        <v>174</v>
      </c>
      <c r="E161" s="19" t="s">
        <v>473</v>
      </c>
      <c r="F161" s="18"/>
      <c r="G161" s="18"/>
      <c r="H161" s="18"/>
      <c r="I161" s="18"/>
      <c r="J161" s="18"/>
      <c r="K161" s="18"/>
      <c r="L161" s="18"/>
      <c r="M161" s="7" t="s">
        <v>400</v>
      </c>
    </row>
    <row r="162" spans="1:13" x14ac:dyDescent="0.2">
      <c r="A162" s="8" t="str">
        <f t="shared" si="10"/>
        <v>2025/4末</v>
      </c>
      <c r="B162" s="8" t="str">
        <f t="shared" si="10"/>
        <v>令和7/4末</v>
      </c>
      <c r="C162" s="16">
        <v>160</v>
      </c>
      <c r="D162" s="16">
        <v>175</v>
      </c>
      <c r="E162" s="17" t="s">
        <v>474</v>
      </c>
      <c r="F162" s="16"/>
      <c r="G162" s="16"/>
      <c r="H162" s="16"/>
      <c r="I162" s="16"/>
      <c r="J162" s="16"/>
      <c r="K162" s="16"/>
      <c r="L162" s="16"/>
      <c r="M162" s="9" t="s">
        <v>400</v>
      </c>
    </row>
    <row r="163" spans="1:13" x14ac:dyDescent="0.2">
      <c r="A163" s="10" t="str">
        <f t="shared" si="10"/>
        <v>2025/4末</v>
      </c>
      <c r="B163" s="10" t="str">
        <f t="shared" si="10"/>
        <v>令和7/4末</v>
      </c>
      <c r="C163" s="18">
        <v>161</v>
      </c>
      <c r="D163" s="18">
        <v>176</v>
      </c>
      <c r="E163" s="19" t="s">
        <v>475</v>
      </c>
      <c r="F163" s="18"/>
      <c r="G163" s="18"/>
      <c r="H163" s="18"/>
      <c r="I163" s="18"/>
      <c r="J163" s="18"/>
      <c r="K163" s="18"/>
      <c r="L163" s="18"/>
      <c r="M163" s="7" t="s">
        <v>400</v>
      </c>
    </row>
    <row r="164" spans="1:13" x14ac:dyDescent="0.2">
      <c r="A164" s="8" t="str">
        <f t="shared" si="10"/>
        <v>2025/4末</v>
      </c>
      <c r="B164" s="8" t="str">
        <f t="shared" si="10"/>
        <v>令和7/4末</v>
      </c>
      <c r="C164" s="16">
        <v>162</v>
      </c>
      <c r="D164" s="16">
        <v>177</v>
      </c>
      <c r="E164" s="17" t="s">
        <v>195</v>
      </c>
      <c r="F164" s="16"/>
      <c r="G164" s="16"/>
      <c r="H164" s="16"/>
      <c r="I164" s="16"/>
      <c r="J164" s="16"/>
      <c r="K164" s="16"/>
      <c r="L164" s="16"/>
      <c r="M164" s="9" t="s">
        <v>400</v>
      </c>
    </row>
    <row r="165" spans="1:13" x14ac:dyDescent="0.2">
      <c r="A165" s="10" t="str">
        <f t="shared" ref="A165:B180" si="11">A164</f>
        <v>2025/4末</v>
      </c>
      <c r="B165" s="10" t="str">
        <f t="shared" si="11"/>
        <v>令和7/4末</v>
      </c>
      <c r="C165" s="18">
        <v>163</v>
      </c>
      <c r="D165" s="18">
        <v>178</v>
      </c>
      <c r="E165" s="19" t="s">
        <v>196</v>
      </c>
      <c r="F165" s="18"/>
      <c r="G165" s="18"/>
      <c r="H165" s="18"/>
      <c r="I165" s="18"/>
      <c r="J165" s="18"/>
      <c r="K165" s="18"/>
      <c r="L165" s="18"/>
      <c r="M165" s="7" t="s">
        <v>400</v>
      </c>
    </row>
    <row r="166" spans="1:13" x14ac:dyDescent="0.2">
      <c r="A166" s="8" t="str">
        <f t="shared" si="11"/>
        <v>2025/4末</v>
      </c>
      <c r="B166" s="8" t="str">
        <f t="shared" si="11"/>
        <v>令和7/4末</v>
      </c>
      <c r="C166" s="16">
        <v>164</v>
      </c>
      <c r="D166" s="16">
        <v>179</v>
      </c>
      <c r="E166" s="17" t="s">
        <v>197</v>
      </c>
      <c r="F166" s="16"/>
      <c r="G166" s="16"/>
      <c r="H166" s="16"/>
      <c r="I166" s="16"/>
      <c r="J166" s="16"/>
      <c r="K166" s="16"/>
      <c r="L166" s="16"/>
      <c r="M166" s="9" t="s">
        <v>400</v>
      </c>
    </row>
    <row r="167" spans="1:13" x14ac:dyDescent="0.2">
      <c r="A167" s="10" t="str">
        <f t="shared" si="11"/>
        <v>2025/4末</v>
      </c>
      <c r="B167" s="10" t="str">
        <f t="shared" si="11"/>
        <v>令和7/4末</v>
      </c>
      <c r="C167" s="18">
        <v>165</v>
      </c>
      <c r="D167" s="18">
        <v>193</v>
      </c>
      <c r="E167" s="19" t="s">
        <v>198</v>
      </c>
      <c r="F167" s="18"/>
      <c r="G167" s="18"/>
      <c r="H167" s="18"/>
      <c r="I167" s="18"/>
      <c r="J167" s="18"/>
      <c r="K167" s="18"/>
      <c r="L167" s="18"/>
      <c r="M167" s="7" t="s">
        <v>400</v>
      </c>
    </row>
    <row r="168" spans="1:13" x14ac:dyDescent="0.2">
      <c r="A168" s="8" t="str">
        <f t="shared" si="11"/>
        <v>2025/4末</v>
      </c>
      <c r="B168" s="8" t="str">
        <f t="shared" si="11"/>
        <v>令和7/4末</v>
      </c>
      <c r="C168" s="16">
        <v>166</v>
      </c>
      <c r="D168" s="16">
        <v>322</v>
      </c>
      <c r="E168" s="17" t="s">
        <v>199</v>
      </c>
      <c r="F168" s="16"/>
      <c r="G168" s="16"/>
      <c r="H168" s="16"/>
      <c r="I168" s="16"/>
      <c r="J168" s="16"/>
      <c r="K168" s="16"/>
      <c r="L168" s="16"/>
      <c r="M168" s="9" t="s">
        <v>400</v>
      </c>
    </row>
    <row r="169" spans="1:13" x14ac:dyDescent="0.2">
      <c r="A169" s="10" t="str">
        <f t="shared" si="11"/>
        <v>2025/4末</v>
      </c>
      <c r="B169" s="10" t="str">
        <f t="shared" si="11"/>
        <v>令和7/4末</v>
      </c>
      <c r="C169" s="18">
        <v>167</v>
      </c>
      <c r="D169" s="18">
        <v>180</v>
      </c>
      <c r="E169" s="19" t="s">
        <v>200</v>
      </c>
      <c r="F169" s="18"/>
      <c r="G169" s="18"/>
      <c r="H169" s="18"/>
      <c r="I169" s="18"/>
      <c r="J169" s="18"/>
      <c r="K169" s="18"/>
      <c r="L169" s="18"/>
      <c r="M169" s="7" t="s">
        <v>401</v>
      </c>
    </row>
    <row r="170" spans="1:13" x14ac:dyDescent="0.2">
      <c r="A170" s="8" t="str">
        <f t="shared" si="11"/>
        <v>2025/4末</v>
      </c>
      <c r="B170" s="8" t="str">
        <f t="shared" si="11"/>
        <v>令和7/4末</v>
      </c>
      <c r="C170" s="16">
        <v>168</v>
      </c>
      <c r="D170" s="16">
        <v>181</v>
      </c>
      <c r="E170" s="17" t="s">
        <v>201</v>
      </c>
      <c r="F170" s="16"/>
      <c r="G170" s="16"/>
      <c r="H170" s="16"/>
      <c r="I170" s="16"/>
      <c r="J170" s="16"/>
      <c r="K170" s="16"/>
      <c r="L170" s="16"/>
      <c r="M170" s="9" t="s">
        <v>401</v>
      </c>
    </row>
    <row r="171" spans="1:13" x14ac:dyDescent="0.2">
      <c r="A171" s="10" t="str">
        <f t="shared" si="11"/>
        <v>2025/4末</v>
      </c>
      <c r="B171" s="10" t="str">
        <f t="shared" si="11"/>
        <v>令和7/4末</v>
      </c>
      <c r="C171" s="18">
        <v>169</v>
      </c>
      <c r="D171" s="18">
        <v>182</v>
      </c>
      <c r="E171" s="19" t="s">
        <v>202</v>
      </c>
      <c r="F171" s="18"/>
      <c r="G171" s="18"/>
      <c r="H171" s="18"/>
      <c r="I171" s="18"/>
      <c r="J171" s="18"/>
      <c r="K171" s="18"/>
      <c r="L171" s="18"/>
      <c r="M171" s="7" t="s">
        <v>401</v>
      </c>
    </row>
    <row r="172" spans="1:13" x14ac:dyDescent="0.2">
      <c r="A172" s="8" t="str">
        <f t="shared" si="11"/>
        <v>2025/4末</v>
      </c>
      <c r="B172" s="8" t="str">
        <f t="shared" si="11"/>
        <v>令和7/4末</v>
      </c>
      <c r="C172" s="16">
        <v>170</v>
      </c>
      <c r="D172" s="16">
        <v>183</v>
      </c>
      <c r="E172" s="17" t="s">
        <v>203</v>
      </c>
      <c r="F172" s="16"/>
      <c r="G172" s="16"/>
      <c r="H172" s="16"/>
      <c r="I172" s="16"/>
      <c r="J172" s="16"/>
      <c r="K172" s="16"/>
      <c r="L172" s="16"/>
      <c r="M172" s="9" t="s">
        <v>401</v>
      </c>
    </row>
    <row r="173" spans="1:13" x14ac:dyDescent="0.2">
      <c r="A173" s="10" t="str">
        <f t="shared" si="11"/>
        <v>2025/4末</v>
      </c>
      <c r="B173" s="10" t="str">
        <f t="shared" si="11"/>
        <v>令和7/4末</v>
      </c>
      <c r="C173" s="18">
        <v>171</v>
      </c>
      <c r="D173" s="18">
        <v>184</v>
      </c>
      <c r="E173" s="19" t="s">
        <v>204</v>
      </c>
      <c r="F173" s="18"/>
      <c r="G173" s="18"/>
      <c r="H173" s="18"/>
      <c r="I173" s="18"/>
      <c r="J173" s="18"/>
      <c r="K173" s="18"/>
      <c r="L173" s="18"/>
      <c r="M173" s="7" t="s">
        <v>401</v>
      </c>
    </row>
    <row r="174" spans="1:13" x14ac:dyDescent="0.2">
      <c r="A174" s="8" t="str">
        <f t="shared" si="11"/>
        <v>2025/4末</v>
      </c>
      <c r="B174" s="8" t="str">
        <f t="shared" si="11"/>
        <v>令和7/4末</v>
      </c>
      <c r="C174" s="16">
        <v>172</v>
      </c>
      <c r="D174" s="16">
        <v>185</v>
      </c>
      <c r="E174" s="17" t="s">
        <v>205</v>
      </c>
      <c r="F174" s="16"/>
      <c r="G174" s="16"/>
      <c r="H174" s="16"/>
      <c r="I174" s="16"/>
      <c r="J174" s="16"/>
      <c r="K174" s="16"/>
      <c r="L174" s="16"/>
      <c r="M174" s="9" t="s">
        <v>401</v>
      </c>
    </row>
    <row r="175" spans="1:13" x14ac:dyDescent="0.2">
      <c r="A175" s="10" t="str">
        <f t="shared" si="11"/>
        <v>2025/4末</v>
      </c>
      <c r="B175" s="10" t="str">
        <f t="shared" si="11"/>
        <v>令和7/4末</v>
      </c>
      <c r="C175" s="18">
        <v>173</v>
      </c>
      <c r="D175" s="18">
        <v>186</v>
      </c>
      <c r="E175" s="19" t="s">
        <v>206</v>
      </c>
      <c r="F175" s="18"/>
      <c r="G175" s="18"/>
      <c r="H175" s="18"/>
      <c r="I175" s="18"/>
      <c r="J175" s="18"/>
      <c r="K175" s="18"/>
      <c r="L175" s="18"/>
      <c r="M175" s="7" t="s">
        <v>401</v>
      </c>
    </row>
    <row r="176" spans="1:13" x14ac:dyDescent="0.2">
      <c r="A176" s="8" t="str">
        <f t="shared" si="11"/>
        <v>2025/4末</v>
      </c>
      <c r="B176" s="8" t="str">
        <f t="shared" si="11"/>
        <v>令和7/4末</v>
      </c>
      <c r="C176" s="16">
        <v>174</v>
      </c>
      <c r="D176" s="16">
        <v>187</v>
      </c>
      <c r="E176" s="17" t="s">
        <v>207</v>
      </c>
      <c r="F176" s="16"/>
      <c r="G176" s="16"/>
      <c r="H176" s="16"/>
      <c r="I176" s="16"/>
      <c r="J176" s="16"/>
      <c r="K176" s="16"/>
      <c r="L176" s="16"/>
      <c r="M176" s="9" t="s">
        <v>401</v>
      </c>
    </row>
    <row r="177" spans="1:13" x14ac:dyDescent="0.2">
      <c r="A177" s="10" t="str">
        <f t="shared" si="11"/>
        <v>2025/4末</v>
      </c>
      <c r="B177" s="10" t="str">
        <f t="shared" si="11"/>
        <v>令和7/4末</v>
      </c>
      <c r="C177" s="18">
        <v>175</v>
      </c>
      <c r="D177" s="18">
        <v>188</v>
      </c>
      <c r="E177" s="19" t="s">
        <v>208</v>
      </c>
      <c r="F177" s="18"/>
      <c r="G177" s="18"/>
      <c r="H177" s="18"/>
      <c r="I177" s="18"/>
      <c r="J177" s="18"/>
      <c r="K177" s="18"/>
      <c r="L177" s="18"/>
      <c r="M177" s="7" t="s">
        <v>401</v>
      </c>
    </row>
    <row r="178" spans="1:13" x14ac:dyDescent="0.2">
      <c r="A178" s="8" t="str">
        <f t="shared" si="11"/>
        <v>2025/4末</v>
      </c>
      <c r="B178" s="8" t="str">
        <f t="shared" si="11"/>
        <v>令和7/4末</v>
      </c>
      <c r="C178" s="16">
        <v>176</v>
      </c>
      <c r="D178" s="16">
        <v>189</v>
      </c>
      <c r="E178" s="17" t="s">
        <v>209</v>
      </c>
      <c r="F178" s="16"/>
      <c r="G178" s="16"/>
      <c r="H178" s="16"/>
      <c r="I178" s="16"/>
      <c r="J178" s="16"/>
      <c r="K178" s="16"/>
      <c r="L178" s="16"/>
      <c r="M178" s="9" t="s">
        <v>401</v>
      </c>
    </row>
    <row r="179" spans="1:13" x14ac:dyDescent="0.2">
      <c r="A179" s="10" t="str">
        <f t="shared" si="11"/>
        <v>2025/4末</v>
      </c>
      <c r="B179" s="10" t="str">
        <f t="shared" si="11"/>
        <v>令和7/4末</v>
      </c>
      <c r="C179" s="18">
        <v>177</v>
      </c>
      <c r="D179" s="18">
        <v>190</v>
      </c>
      <c r="E179" s="19" t="s">
        <v>210</v>
      </c>
      <c r="F179" s="18"/>
      <c r="G179" s="18"/>
      <c r="H179" s="18"/>
      <c r="I179" s="18"/>
      <c r="J179" s="18"/>
      <c r="K179" s="18"/>
      <c r="L179" s="18"/>
      <c r="M179" s="7" t="s">
        <v>401</v>
      </c>
    </row>
    <row r="180" spans="1:13" x14ac:dyDescent="0.2">
      <c r="A180" s="8" t="str">
        <f t="shared" si="11"/>
        <v>2025/4末</v>
      </c>
      <c r="B180" s="8" t="str">
        <f t="shared" si="11"/>
        <v>令和7/4末</v>
      </c>
      <c r="C180" s="16">
        <v>178</v>
      </c>
      <c r="D180" s="16">
        <v>192</v>
      </c>
      <c r="E180" s="17" t="s">
        <v>211</v>
      </c>
      <c r="F180" s="16"/>
      <c r="G180" s="16"/>
      <c r="H180" s="16"/>
      <c r="I180" s="16"/>
      <c r="J180" s="16"/>
      <c r="K180" s="16"/>
      <c r="L180" s="16"/>
      <c r="M180" s="9" t="s">
        <v>401</v>
      </c>
    </row>
    <row r="181" spans="1:13" x14ac:dyDescent="0.2">
      <c r="A181" s="10" t="str">
        <f t="shared" ref="A181:B196" si="12">A180</f>
        <v>2025/4末</v>
      </c>
      <c r="B181" s="10" t="str">
        <f t="shared" si="12"/>
        <v>令和7/4末</v>
      </c>
      <c r="C181" s="18">
        <v>179</v>
      </c>
      <c r="D181" s="18">
        <v>191</v>
      </c>
      <c r="E181" s="19" t="s">
        <v>212</v>
      </c>
      <c r="F181" s="18"/>
      <c r="G181" s="18"/>
      <c r="H181" s="18"/>
      <c r="I181" s="18"/>
      <c r="J181" s="18"/>
      <c r="K181" s="18"/>
      <c r="L181" s="18"/>
      <c r="M181" s="7" t="s">
        <v>401</v>
      </c>
    </row>
    <row r="182" spans="1:13" x14ac:dyDescent="0.2">
      <c r="A182" s="8" t="str">
        <f t="shared" si="12"/>
        <v>2025/4末</v>
      </c>
      <c r="B182" s="8" t="str">
        <f t="shared" si="12"/>
        <v>令和7/4末</v>
      </c>
      <c r="C182" s="16">
        <v>180</v>
      </c>
      <c r="D182" s="16">
        <v>240</v>
      </c>
      <c r="E182" s="17" t="s">
        <v>213</v>
      </c>
      <c r="F182" s="16"/>
      <c r="G182" s="16"/>
      <c r="H182" s="16"/>
      <c r="I182" s="16"/>
      <c r="J182" s="16"/>
      <c r="K182" s="16"/>
      <c r="L182" s="16"/>
      <c r="M182" s="9" t="s">
        <v>402</v>
      </c>
    </row>
    <row r="183" spans="1:13" x14ac:dyDescent="0.2">
      <c r="A183" s="10" t="str">
        <f t="shared" si="12"/>
        <v>2025/4末</v>
      </c>
      <c r="B183" s="10" t="str">
        <f t="shared" si="12"/>
        <v>令和7/4末</v>
      </c>
      <c r="C183" s="18">
        <v>181</v>
      </c>
      <c r="D183" s="18">
        <v>241</v>
      </c>
      <c r="E183" s="19" t="s">
        <v>214</v>
      </c>
      <c r="F183" s="18"/>
      <c r="G183" s="18"/>
      <c r="H183" s="18"/>
      <c r="I183" s="18"/>
      <c r="J183" s="18"/>
      <c r="K183" s="18"/>
      <c r="L183" s="18"/>
      <c r="M183" s="7" t="s">
        <v>402</v>
      </c>
    </row>
    <row r="184" spans="1:13" x14ac:dyDescent="0.2">
      <c r="A184" s="8" t="str">
        <f t="shared" si="12"/>
        <v>2025/4末</v>
      </c>
      <c r="B184" s="8" t="str">
        <f t="shared" si="12"/>
        <v>令和7/4末</v>
      </c>
      <c r="C184" s="16">
        <v>182</v>
      </c>
      <c r="D184" s="16">
        <v>242</v>
      </c>
      <c r="E184" s="17" t="s">
        <v>215</v>
      </c>
      <c r="F184" s="16"/>
      <c r="G184" s="16"/>
      <c r="H184" s="16"/>
      <c r="I184" s="16"/>
      <c r="J184" s="16"/>
      <c r="K184" s="16"/>
      <c r="L184" s="16"/>
      <c r="M184" s="9" t="s">
        <v>402</v>
      </c>
    </row>
    <row r="185" spans="1:13" x14ac:dyDescent="0.2">
      <c r="A185" s="10" t="str">
        <f t="shared" si="12"/>
        <v>2025/4末</v>
      </c>
      <c r="B185" s="10" t="str">
        <f t="shared" si="12"/>
        <v>令和7/4末</v>
      </c>
      <c r="C185" s="18">
        <v>183</v>
      </c>
      <c r="D185" s="18">
        <v>243</v>
      </c>
      <c r="E185" s="19" t="s">
        <v>216</v>
      </c>
      <c r="F185" s="18"/>
      <c r="G185" s="18"/>
      <c r="H185" s="18"/>
      <c r="I185" s="18"/>
      <c r="J185" s="18"/>
      <c r="K185" s="18"/>
      <c r="L185" s="18"/>
      <c r="M185" s="7" t="s">
        <v>402</v>
      </c>
    </row>
    <row r="186" spans="1:13" x14ac:dyDescent="0.2">
      <c r="A186" s="8" t="str">
        <f t="shared" si="12"/>
        <v>2025/4末</v>
      </c>
      <c r="B186" s="8" t="str">
        <f t="shared" si="12"/>
        <v>令和7/4末</v>
      </c>
      <c r="C186" s="16">
        <v>184</v>
      </c>
      <c r="D186" s="16">
        <v>244</v>
      </c>
      <c r="E186" s="17" t="s">
        <v>217</v>
      </c>
      <c r="F186" s="16"/>
      <c r="G186" s="16"/>
      <c r="H186" s="16"/>
      <c r="I186" s="16"/>
      <c r="J186" s="16"/>
      <c r="K186" s="16"/>
      <c r="L186" s="16"/>
      <c r="M186" s="9" t="s">
        <v>402</v>
      </c>
    </row>
    <row r="187" spans="1:13" x14ac:dyDescent="0.2">
      <c r="A187" s="10" t="str">
        <f t="shared" si="12"/>
        <v>2025/4末</v>
      </c>
      <c r="B187" s="10" t="str">
        <f t="shared" si="12"/>
        <v>令和7/4末</v>
      </c>
      <c r="C187" s="18">
        <v>185</v>
      </c>
      <c r="D187" s="18">
        <v>245</v>
      </c>
      <c r="E187" s="19" t="s">
        <v>218</v>
      </c>
      <c r="F187" s="18"/>
      <c r="G187" s="18"/>
      <c r="H187" s="18"/>
      <c r="I187" s="18"/>
      <c r="J187" s="18"/>
      <c r="K187" s="18"/>
      <c r="L187" s="18"/>
      <c r="M187" s="7" t="s">
        <v>402</v>
      </c>
    </row>
    <row r="188" spans="1:13" x14ac:dyDescent="0.2">
      <c r="A188" s="8" t="str">
        <f t="shared" si="12"/>
        <v>2025/4末</v>
      </c>
      <c r="B188" s="8" t="str">
        <f t="shared" si="12"/>
        <v>令和7/4末</v>
      </c>
      <c r="C188" s="16">
        <v>186</v>
      </c>
      <c r="D188" s="16">
        <v>246</v>
      </c>
      <c r="E188" s="17" t="s">
        <v>219</v>
      </c>
      <c r="F188" s="16"/>
      <c r="G188" s="16"/>
      <c r="H188" s="16"/>
      <c r="I188" s="16"/>
      <c r="J188" s="16"/>
      <c r="K188" s="16"/>
      <c r="L188" s="16"/>
      <c r="M188" s="9" t="s">
        <v>402</v>
      </c>
    </row>
    <row r="189" spans="1:13" x14ac:dyDescent="0.2">
      <c r="A189" s="10" t="str">
        <f t="shared" si="12"/>
        <v>2025/4末</v>
      </c>
      <c r="B189" s="10" t="str">
        <f t="shared" si="12"/>
        <v>令和7/4末</v>
      </c>
      <c r="C189" s="18">
        <v>187</v>
      </c>
      <c r="D189" s="18">
        <v>247</v>
      </c>
      <c r="E189" s="19" t="s">
        <v>220</v>
      </c>
      <c r="F189" s="18"/>
      <c r="G189" s="18"/>
      <c r="H189" s="18"/>
      <c r="I189" s="18"/>
      <c r="J189" s="18"/>
      <c r="K189" s="18"/>
      <c r="L189" s="18"/>
      <c r="M189" s="7" t="s">
        <v>402</v>
      </c>
    </row>
    <row r="190" spans="1:13" x14ac:dyDescent="0.2">
      <c r="A190" s="8" t="str">
        <f t="shared" si="12"/>
        <v>2025/4末</v>
      </c>
      <c r="B190" s="8" t="str">
        <f t="shared" si="12"/>
        <v>令和7/4末</v>
      </c>
      <c r="C190" s="16">
        <v>188</v>
      </c>
      <c r="D190" s="16">
        <v>100</v>
      </c>
      <c r="E190" s="17" t="s">
        <v>221</v>
      </c>
      <c r="F190" s="16"/>
      <c r="G190" s="16"/>
      <c r="H190" s="16"/>
      <c r="I190" s="16"/>
      <c r="J190" s="16"/>
      <c r="K190" s="16"/>
      <c r="L190" s="16"/>
      <c r="M190" s="9" t="s">
        <v>403</v>
      </c>
    </row>
    <row r="191" spans="1:13" x14ac:dyDescent="0.2">
      <c r="A191" s="10" t="str">
        <f t="shared" si="12"/>
        <v>2025/4末</v>
      </c>
      <c r="B191" s="10" t="str">
        <f t="shared" si="12"/>
        <v>令和7/4末</v>
      </c>
      <c r="C191" s="18">
        <v>189</v>
      </c>
      <c r="D191" s="18">
        <v>101</v>
      </c>
      <c r="E191" s="19" t="s">
        <v>222</v>
      </c>
      <c r="F191" s="18"/>
      <c r="G191" s="18"/>
      <c r="H191" s="18"/>
      <c r="I191" s="18"/>
      <c r="J191" s="18"/>
      <c r="K191" s="18"/>
      <c r="L191" s="18"/>
      <c r="M191" s="7" t="s">
        <v>403</v>
      </c>
    </row>
    <row r="192" spans="1:13" x14ac:dyDescent="0.2">
      <c r="A192" s="8" t="str">
        <f t="shared" si="12"/>
        <v>2025/4末</v>
      </c>
      <c r="B192" s="8" t="str">
        <f t="shared" si="12"/>
        <v>令和7/4末</v>
      </c>
      <c r="C192" s="16">
        <v>190</v>
      </c>
      <c r="D192" s="16">
        <v>102</v>
      </c>
      <c r="E192" s="17" t="s">
        <v>223</v>
      </c>
      <c r="F192" s="16"/>
      <c r="G192" s="16"/>
      <c r="H192" s="16"/>
      <c r="I192" s="16"/>
      <c r="J192" s="16"/>
      <c r="K192" s="16"/>
      <c r="L192" s="16"/>
      <c r="M192" s="9" t="s">
        <v>403</v>
      </c>
    </row>
    <row r="193" spans="1:13" x14ac:dyDescent="0.2">
      <c r="A193" s="10" t="str">
        <f t="shared" si="12"/>
        <v>2025/4末</v>
      </c>
      <c r="B193" s="10" t="str">
        <f t="shared" si="12"/>
        <v>令和7/4末</v>
      </c>
      <c r="C193" s="18">
        <v>191</v>
      </c>
      <c r="D193" s="18">
        <v>132</v>
      </c>
      <c r="E193" s="19" t="s">
        <v>224</v>
      </c>
      <c r="F193" s="18"/>
      <c r="G193" s="18"/>
      <c r="H193" s="18"/>
      <c r="I193" s="18"/>
      <c r="J193" s="18"/>
      <c r="K193" s="18"/>
      <c r="L193" s="18"/>
      <c r="M193" s="7" t="s">
        <v>403</v>
      </c>
    </row>
    <row r="194" spans="1:13" x14ac:dyDescent="0.2">
      <c r="A194" s="8" t="str">
        <f t="shared" si="12"/>
        <v>2025/4末</v>
      </c>
      <c r="B194" s="8" t="str">
        <f t="shared" si="12"/>
        <v>令和7/4末</v>
      </c>
      <c r="C194" s="16">
        <v>192</v>
      </c>
      <c r="D194" s="16">
        <v>220</v>
      </c>
      <c r="E194" s="17" t="s">
        <v>225</v>
      </c>
      <c r="F194" s="16"/>
      <c r="G194" s="16"/>
      <c r="H194" s="16"/>
      <c r="I194" s="16"/>
      <c r="J194" s="16"/>
      <c r="K194" s="16"/>
      <c r="L194" s="16"/>
      <c r="M194" s="9" t="s">
        <v>404</v>
      </c>
    </row>
    <row r="195" spans="1:13" x14ac:dyDescent="0.2">
      <c r="A195" s="10" t="str">
        <f t="shared" si="12"/>
        <v>2025/4末</v>
      </c>
      <c r="B195" s="10" t="str">
        <f t="shared" si="12"/>
        <v>令和7/4末</v>
      </c>
      <c r="C195" s="18">
        <v>193</v>
      </c>
      <c r="D195" s="18">
        <v>221</v>
      </c>
      <c r="E195" s="19" t="s">
        <v>226</v>
      </c>
      <c r="F195" s="18"/>
      <c r="G195" s="18"/>
      <c r="H195" s="18"/>
      <c r="I195" s="18"/>
      <c r="J195" s="18"/>
      <c r="K195" s="18"/>
      <c r="L195" s="18"/>
      <c r="M195" s="7" t="s">
        <v>404</v>
      </c>
    </row>
    <row r="196" spans="1:13" x14ac:dyDescent="0.2">
      <c r="A196" s="8" t="str">
        <f t="shared" si="12"/>
        <v>2025/4末</v>
      </c>
      <c r="B196" s="8" t="str">
        <f t="shared" si="12"/>
        <v>令和7/4末</v>
      </c>
      <c r="C196" s="16">
        <v>194</v>
      </c>
      <c r="D196" s="16">
        <v>222</v>
      </c>
      <c r="E196" s="17" t="s">
        <v>227</v>
      </c>
      <c r="F196" s="16"/>
      <c r="G196" s="16"/>
      <c r="H196" s="16"/>
      <c r="I196" s="16"/>
      <c r="J196" s="16"/>
      <c r="K196" s="16"/>
      <c r="L196" s="16"/>
      <c r="M196" s="9" t="s">
        <v>404</v>
      </c>
    </row>
    <row r="197" spans="1:13" x14ac:dyDescent="0.2">
      <c r="A197" s="10" t="str">
        <f t="shared" ref="A197:B212" si="13">A196</f>
        <v>2025/4末</v>
      </c>
      <c r="B197" s="10" t="str">
        <f t="shared" si="13"/>
        <v>令和7/4末</v>
      </c>
      <c r="C197" s="18">
        <v>195</v>
      </c>
      <c r="D197" s="18">
        <v>223</v>
      </c>
      <c r="E197" s="19" t="s">
        <v>228</v>
      </c>
      <c r="F197" s="18"/>
      <c r="G197" s="18"/>
      <c r="H197" s="18"/>
      <c r="I197" s="18"/>
      <c r="J197" s="18"/>
      <c r="K197" s="18"/>
      <c r="L197" s="18"/>
      <c r="M197" s="7" t="s">
        <v>404</v>
      </c>
    </row>
    <row r="198" spans="1:13" x14ac:dyDescent="0.2">
      <c r="A198" s="8" t="str">
        <f t="shared" si="13"/>
        <v>2025/4末</v>
      </c>
      <c r="B198" s="8" t="str">
        <f t="shared" si="13"/>
        <v>令和7/4末</v>
      </c>
      <c r="C198" s="16">
        <v>196</v>
      </c>
      <c r="D198" s="16">
        <v>224</v>
      </c>
      <c r="E198" s="17" t="s">
        <v>229</v>
      </c>
      <c r="F198" s="16"/>
      <c r="G198" s="16"/>
      <c r="H198" s="16"/>
      <c r="I198" s="16"/>
      <c r="J198" s="16"/>
      <c r="K198" s="16"/>
      <c r="L198" s="16"/>
      <c r="M198" s="9" t="s">
        <v>404</v>
      </c>
    </row>
    <row r="199" spans="1:13" x14ac:dyDescent="0.2">
      <c r="A199" s="10" t="str">
        <f t="shared" si="13"/>
        <v>2025/4末</v>
      </c>
      <c r="B199" s="10" t="str">
        <f t="shared" si="13"/>
        <v>令和7/4末</v>
      </c>
      <c r="C199" s="18">
        <v>197</v>
      </c>
      <c r="D199" s="18">
        <v>225</v>
      </c>
      <c r="E199" s="19" t="s">
        <v>230</v>
      </c>
      <c r="F199" s="18"/>
      <c r="G199" s="18"/>
      <c r="H199" s="18"/>
      <c r="I199" s="18"/>
      <c r="J199" s="18"/>
      <c r="K199" s="18"/>
      <c r="L199" s="18"/>
      <c r="M199" s="7" t="s">
        <v>404</v>
      </c>
    </row>
    <row r="200" spans="1:13" x14ac:dyDescent="0.2">
      <c r="A200" s="8" t="str">
        <f t="shared" si="13"/>
        <v>2025/4末</v>
      </c>
      <c r="B200" s="8" t="str">
        <f t="shared" si="13"/>
        <v>令和7/4末</v>
      </c>
      <c r="C200" s="16">
        <v>198</v>
      </c>
      <c r="D200" s="16">
        <v>226</v>
      </c>
      <c r="E200" s="17" t="s">
        <v>231</v>
      </c>
      <c r="F200" s="16"/>
      <c r="G200" s="16"/>
      <c r="H200" s="16"/>
      <c r="I200" s="16"/>
      <c r="J200" s="16"/>
      <c r="K200" s="16"/>
      <c r="L200" s="16"/>
      <c r="M200" s="9" t="s">
        <v>404</v>
      </c>
    </row>
    <row r="201" spans="1:13" x14ac:dyDescent="0.2">
      <c r="A201" s="10" t="str">
        <f t="shared" si="13"/>
        <v>2025/4末</v>
      </c>
      <c r="B201" s="10" t="str">
        <f t="shared" si="13"/>
        <v>令和7/4末</v>
      </c>
      <c r="C201" s="18">
        <v>199</v>
      </c>
      <c r="D201" s="18">
        <v>227</v>
      </c>
      <c r="E201" s="19" t="s">
        <v>232</v>
      </c>
      <c r="F201" s="18"/>
      <c r="G201" s="18"/>
      <c r="H201" s="18"/>
      <c r="I201" s="18"/>
      <c r="J201" s="18"/>
      <c r="K201" s="18"/>
      <c r="L201" s="18"/>
      <c r="M201" s="7" t="s">
        <v>404</v>
      </c>
    </row>
    <row r="202" spans="1:13" x14ac:dyDescent="0.2">
      <c r="A202" s="8" t="str">
        <f t="shared" si="13"/>
        <v>2025/4末</v>
      </c>
      <c r="B202" s="8" t="str">
        <f t="shared" si="13"/>
        <v>令和7/4末</v>
      </c>
      <c r="C202" s="16">
        <v>200</v>
      </c>
      <c r="D202" s="16">
        <v>228</v>
      </c>
      <c r="E202" s="17" t="s">
        <v>233</v>
      </c>
      <c r="F202" s="16"/>
      <c r="G202" s="16"/>
      <c r="H202" s="16"/>
      <c r="I202" s="16"/>
      <c r="J202" s="16"/>
      <c r="K202" s="16"/>
      <c r="L202" s="16"/>
      <c r="M202" s="9" t="s">
        <v>404</v>
      </c>
    </row>
    <row r="203" spans="1:13" x14ac:dyDescent="0.2">
      <c r="A203" s="10" t="str">
        <f t="shared" si="13"/>
        <v>2025/4末</v>
      </c>
      <c r="B203" s="10" t="str">
        <f t="shared" si="13"/>
        <v>令和7/4末</v>
      </c>
      <c r="C203" s="18">
        <v>201</v>
      </c>
      <c r="D203" s="18">
        <v>230</v>
      </c>
      <c r="E203" s="19" t="s">
        <v>234</v>
      </c>
      <c r="F203" s="18"/>
      <c r="G203" s="18"/>
      <c r="H203" s="18"/>
      <c r="I203" s="18"/>
      <c r="J203" s="18"/>
      <c r="K203" s="18"/>
      <c r="L203" s="18"/>
      <c r="M203" s="7" t="s">
        <v>405</v>
      </c>
    </row>
    <row r="204" spans="1:13" x14ac:dyDescent="0.2">
      <c r="A204" s="8" t="str">
        <f t="shared" si="13"/>
        <v>2025/4末</v>
      </c>
      <c r="B204" s="8" t="str">
        <f t="shared" si="13"/>
        <v>令和7/4末</v>
      </c>
      <c r="C204" s="16">
        <v>202</v>
      </c>
      <c r="D204" s="16">
        <v>231</v>
      </c>
      <c r="E204" s="17" t="s">
        <v>235</v>
      </c>
      <c r="F204" s="16"/>
      <c r="G204" s="16"/>
      <c r="H204" s="16"/>
      <c r="I204" s="16"/>
      <c r="J204" s="16"/>
      <c r="K204" s="16"/>
      <c r="L204" s="16"/>
      <c r="M204" s="9" t="s">
        <v>405</v>
      </c>
    </row>
    <row r="205" spans="1:13" x14ac:dyDescent="0.2">
      <c r="A205" s="10" t="str">
        <f t="shared" si="13"/>
        <v>2025/4末</v>
      </c>
      <c r="B205" s="10" t="str">
        <f t="shared" si="13"/>
        <v>令和7/4末</v>
      </c>
      <c r="C205" s="18">
        <v>203</v>
      </c>
      <c r="D205" s="18">
        <v>232</v>
      </c>
      <c r="E205" s="19" t="s">
        <v>236</v>
      </c>
      <c r="F205" s="18"/>
      <c r="G205" s="18"/>
      <c r="H205" s="18"/>
      <c r="I205" s="18"/>
      <c r="J205" s="18"/>
      <c r="K205" s="18"/>
      <c r="L205" s="18"/>
      <c r="M205" s="7" t="s">
        <v>405</v>
      </c>
    </row>
    <row r="206" spans="1:13" x14ac:dyDescent="0.2">
      <c r="A206" s="8" t="str">
        <f t="shared" si="13"/>
        <v>2025/4末</v>
      </c>
      <c r="B206" s="8" t="str">
        <f t="shared" si="13"/>
        <v>令和7/4末</v>
      </c>
      <c r="C206" s="16">
        <v>204</v>
      </c>
      <c r="D206" s="16">
        <v>200</v>
      </c>
      <c r="E206" s="17" t="s">
        <v>237</v>
      </c>
      <c r="F206" s="16"/>
      <c r="G206" s="16"/>
      <c r="H206" s="16"/>
      <c r="I206" s="16"/>
      <c r="J206" s="16"/>
      <c r="K206" s="16"/>
      <c r="L206" s="16"/>
      <c r="M206" s="9" t="s">
        <v>406</v>
      </c>
    </row>
    <row r="207" spans="1:13" x14ac:dyDescent="0.2">
      <c r="A207" s="10" t="str">
        <f t="shared" si="13"/>
        <v>2025/4末</v>
      </c>
      <c r="B207" s="10" t="str">
        <f t="shared" si="13"/>
        <v>令和7/4末</v>
      </c>
      <c r="C207" s="18">
        <v>205</v>
      </c>
      <c r="D207" s="18">
        <v>201</v>
      </c>
      <c r="E207" s="19" t="s">
        <v>238</v>
      </c>
      <c r="F207" s="18"/>
      <c r="G207" s="18"/>
      <c r="H207" s="18"/>
      <c r="I207" s="18"/>
      <c r="J207" s="18"/>
      <c r="K207" s="18"/>
      <c r="L207" s="18"/>
      <c r="M207" s="7" t="s">
        <v>406</v>
      </c>
    </row>
    <row r="208" spans="1:13" x14ac:dyDescent="0.2">
      <c r="A208" s="8" t="str">
        <f t="shared" si="13"/>
        <v>2025/4末</v>
      </c>
      <c r="B208" s="8" t="str">
        <f t="shared" si="13"/>
        <v>令和7/4末</v>
      </c>
      <c r="C208" s="16">
        <v>206</v>
      </c>
      <c r="D208" s="16">
        <v>202</v>
      </c>
      <c r="E208" s="17" t="s">
        <v>239</v>
      </c>
      <c r="F208" s="16"/>
      <c r="G208" s="16"/>
      <c r="H208" s="16"/>
      <c r="I208" s="16"/>
      <c r="J208" s="16"/>
      <c r="K208" s="16"/>
      <c r="L208" s="16"/>
      <c r="M208" s="9" t="s">
        <v>406</v>
      </c>
    </row>
    <row r="209" spans="1:13" x14ac:dyDescent="0.2">
      <c r="A209" s="10" t="str">
        <f t="shared" si="13"/>
        <v>2025/4末</v>
      </c>
      <c r="B209" s="10" t="str">
        <f t="shared" si="13"/>
        <v>令和7/4末</v>
      </c>
      <c r="C209" s="18">
        <v>207</v>
      </c>
      <c r="D209" s="18">
        <v>203</v>
      </c>
      <c r="E209" s="19" t="s">
        <v>240</v>
      </c>
      <c r="F209" s="18"/>
      <c r="G209" s="18"/>
      <c r="H209" s="18"/>
      <c r="I209" s="18"/>
      <c r="J209" s="18"/>
      <c r="K209" s="18"/>
      <c r="L209" s="18"/>
      <c r="M209" s="7" t="s">
        <v>406</v>
      </c>
    </row>
    <row r="210" spans="1:13" x14ac:dyDescent="0.2">
      <c r="A210" s="8" t="str">
        <f t="shared" si="13"/>
        <v>2025/4末</v>
      </c>
      <c r="B210" s="8" t="str">
        <f t="shared" si="13"/>
        <v>令和7/4末</v>
      </c>
      <c r="C210" s="16">
        <v>208</v>
      </c>
      <c r="D210" s="16">
        <v>204</v>
      </c>
      <c r="E210" s="17" t="s">
        <v>241</v>
      </c>
      <c r="F210" s="16"/>
      <c r="G210" s="16"/>
      <c r="H210" s="16"/>
      <c r="I210" s="16"/>
      <c r="J210" s="16"/>
      <c r="K210" s="16"/>
      <c r="L210" s="16"/>
      <c r="M210" s="9" t="s">
        <v>406</v>
      </c>
    </row>
    <row r="211" spans="1:13" x14ac:dyDescent="0.2">
      <c r="A211" s="10" t="str">
        <f t="shared" si="13"/>
        <v>2025/4末</v>
      </c>
      <c r="B211" s="10" t="str">
        <f t="shared" si="13"/>
        <v>令和7/4末</v>
      </c>
      <c r="C211" s="18">
        <v>209</v>
      </c>
      <c r="D211" s="18">
        <v>205</v>
      </c>
      <c r="E211" s="19" t="s">
        <v>242</v>
      </c>
      <c r="F211" s="18"/>
      <c r="G211" s="18"/>
      <c r="H211" s="18"/>
      <c r="I211" s="18"/>
      <c r="J211" s="18"/>
      <c r="K211" s="18"/>
      <c r="L211" s="18"/>
      <c r="M211" s="7" t="s">
        <v>406</v>
      </c>
    </row>
    <row r="212" spans="1:13" x14ac:dyDescent="0.2">
      <c r="A212" s="8" t="str">
        <f t="shared" si="13"/>
        <v>2025/4末</v>
      </c>
      <c r="B212" s="8" t="str">
        <f t="shared" si="13"/>
        <v>令和7/4末</v>
      </c>
      <c r="C212" s="16">
        <v>210</v>
      </c>
      <c r="D212" s="16">
        <v>206</v>
      </c>
      <c r="E212" s="17" t="s">
        <v>243</v>
      </c>
      <c r="F212" s="16"/>
      <c r="G212" s="16"/>
      <c r="H212" s="16"/>
      <c r="I212" s="16"/>
      <c r="J212" s="16"/>
      <c r="K212" s="16"/>
      <c r="L212" s="16"/>
      <c r="M212" s="9" t="s">
        <v>406</v>
      </c>
    </row>
    <row r="213" spans="1:13" x14ac:dyDescent="0.2">
      <c r="A213" s="10" t="str">
        <f t="shared" ref="A213:B228" si="14">A212</f>
        <v>2025/4末</v>
      </c>
      <c r="B213" s="10" t="str">
        <f t="shared" si="14"/>
        <v>令和7/4末</v>
      </c>
      <c r="C213" s="18">
        <v>211</v>
      </c>
      <c r="D213" s="18">
        <v>207</v>
      </c>
      <c r="E213" s="19" t="s">
        <v>244</v>
      </c>
      <c r="F213" s="18"/>
      <c r="G213" s="18"/>
      <c r="H213" s="18"/>
      <c r="I213" s="18"/>
      <c r="J213" s="18"/>
      <c r="K213" s="18"/>
      <c r="L213" s="18"/>
      <c r="M213" s="7" t="s">
        <v>406</v>
      </c>
    </row>
    <row r="214" spans="1:13" x14ac:dyDescent="0.2">
      <c r="A214" s="8" t="str">
        <f t="shared" si="14"/>
        <v>2025/4末</v>
      </c>
      <c r="B214" s="8" t="str">
        <f t="shared" si="14"/>
        <v>令和7/4末</v>
      </c>
      <c r="C214" s="16">
        <v>212</v>
      </c>
      <c r="D214" s="16">
        <v>208</v>
      </c>
      <c r="E214" s="17" t="s">
        <v>245</v>
      </c>
      <c r="F214" s="16"/>
      <c r="G214" s="16"/>
      <c r="H214" s="16"/>
      <c r="I214" s="16"/>
      <c r="J214" s="16"/>
      <c r="K214" s="16"/>
      <c r="L214" s="16"/>
      <c r="M214" s="9" t="s">
        <v>406</v>
      </c>
    </row>
    <row r="215" spans="1:13" x14ac:dyDescent="0.2">
      <c r="A215" s="10" t="str">
        <f t="shared" si="14"/>
        <v>2025/4末</v>
      </c>
      <c r="B215" s="10" t="str">
        <f t="shared" si="14"/>
        <v>令和7/4末</v>
      </c>
      <c r="C215" s="18">
        <v>213</v>
      </c>
      <c r="D215" s="18">
        <v>209</v>
      </c>
      <c r="E215" s="19" t="s">
        <v>246</v>
      </c>
      <c r="F215" s="18"/>
      <c r="G215" s="18"/>
      <c r="H215" s="18"/>
      <c r="I215" s="18"/>
      <c r="J215" s="18"/>
      <c r="K215" s="18"/>
      <c r="L215" s="18"/>
      <c r="M215" s="7" t="s">
        <v>406</v>
      </c>
    </row>
    <row r="216" spans="1:13" x14ac:dyDescent="0.2">
      <c r="A216" s="8" t="str">
        <f t="shared" si="14"/>
        <v>2025/4末</v>
      </c>
      <c r="B216" s="8" t="str">
        <f t="shared" si="14"/>
        <v>令和7/4末</v>
      </c>
      <c r="C216" s="16">
        <v>214</v>
      </c>
      <c r="D216" s="16">
        <v>210</v>
      </c>
      <c r="E216" s="17" t="s">
        <v>247</v>
      </c>
      <c r="F216" s="16"/>
      <c r="G216" s="16"/>
      <c r="H216" s="16"/>
      <c r="I216" s="16"/>
      <c r="J216" s="16"/>
      <c r="K216" s="16"/>
      <c r="L216" s="16"/>
      <c r="M216" s="9" t="s">
        <v>406</v>
      </c>
    </row>
    <row r="217" spans="1:13" x14ac:dyDescent="0.2">
      <c r="A217" s="10" t="str">
        <f t="shared" si="14"/>
        <v>2025/4末</v>
      </c>
      <c r="B217" s="10" t="str">
        <f t="shared" si="14"/>
        <v>令和7/4末</v>
      </c>
      <c r="C217" s="18">
        <v>215</v>
      </c>
      <c r="D217" s="18">
        <v>211</v>
      </c>
      <c r="E217" s="19" t="s">
        <v>248</v>
      </c>
      <c r="F217" s="18"/>
      <c r="G217" s="18"/>
      <c r="H217" s="18"/>
      <c r="I217" s="18"/>
      <c r="J217" s="18"/>
      <c r="K217" s="18"/>
      <c r="L217" s="18"/>
      <c r="M217" s="7" t="s">
        <v>406</v>
      </c>
    </row>
    <row r="218" spans="1:13" x14ac:dyDescent="0.2">
      <c r="A218" s="8" t="str">
        <f t="shared" si="14"/>
        <v>2025/4末</v>
      </c>
      <c r="B218" s="8" t="str">
        <f t="shared" si="14"/>
        <v>令和7/4末</v>
      </c>
      <c r="C218" s="16">
        <v>216</v>
      </c>
      <c r="D218" s="16">
        <v>320</v>
      </c>
      <c r="E218" s="17" t="s">
        <v>249</v>
      </c>
      <c r="F218" s="16"/>
      <c r="G218" s="16"/>
      <c r="H218" s="16"/>
      <c r="I218" s="16"/>
      <c r="J218" s="16"/>
      <c r="K218" s="16"/>
      <c r="L218" s="16"/>
      <c r="M218" s="9" t="s">
        <v>407</v>
      </c>
    </row>
    <row r="219" spans="1:13" x14ac:dyDescent="0.2">
      <c r="A219" s="10" t="str">
        <f t="shared" si="14"/>
        <v>2025/4末</v>
      </c>
      <c r="B219" s="10" t="str">
        <f t="shared" si="14"/>
        <v>令和7/4末</v>
      </c>
      <c r="C219" s="18">
        <v>217</v>
      </c>
      <c r="D219" s="18">
        <v>323</v>
      </c>
      <c r="E219" s="19" t="s">
        <v>250</v>
      </c>
      <c r="F219" s="18"/>
      <c r="G219" s="18"/>
      <c r="H219" s="18"/>
      <c r="I219" s="18"/>
      <c r="J219" s="18"/>
      <c r="K219" s="18"/>
      <c r="L219" s="18"/>
      <c r="M219" s="7" t="s">
        <v>407</v>
      </c>
    </row>
    <row r="220" spans="1:13" x14ac:dyDescent="0.2">
      <c r="A220" s="8" t="str">
        <f t="shared" si="14"/>
        <v>2025/4末</v>
      </c>
      <c r="B220" s="8" t="str">
        <f t="shared" si="14"/>
        <v>令和7/4末</v>
      </c>
      <c r="C220" s="16">
        <v>218</v>
      </c>
      <c r="D220" s="16">
        <v>324</v>
      </c>
      <c r="E220" s="17" t="s">
        <v>251</v>
      </c>
      <c r="F220" s="16"/>
      <c r="G220" s="16"/>
      <c r="H220" s="16"/>
      <c r="I220" s="16"/>
      <c r="J220" s="16"/>
      <c r="K220" s="16"/>
      <c r="L220" s="16"/>
      <c r="M220" s="9" t="s">
        <v>407</v>
      </c>
    </row>
    <row r="221" spans="1:13" x14ac:dyDescent="0.2">
      <c r="A221" s="10" t="str">
        <f t="shared" si="14"/>
        <v>2025/4末</v>
      </c>
      <c r="B221" s="10" t="str">
        <f t="shared" si="14"/>
        <v>令和7/4末</v>
      </c>
      <c r="C221" s="18">
        <v>219</v>
      </c>
      <c r="D221" s="18">
        <v>325</v>
      </c>
      <c r="E221" s="19" t="s">
        <v>252</v>
      </c>
      <c r="F221" s="18"/>
      <c r="G221" s="18"/>
      <c r="H221" s="18"/>
      <c r="I221" s="18"/>
      <c r="J221" s="18"/>
      <c r="K221" s="18"/>
      <c r="L221" s="18"/>
      <c r="M221" s="7" t="s">
        <v>407</v>
      </c>
    </row>
    <row r="222" spans="1:13" x14ac:dyDescent="0.2">
      <c r="A222" s="8" t="str">
        <f t="shared" si="14"/>
        <v>2025/4末</v>
      </c>
      <c r="B222" s="8" t="str">
        <f t="shared" si="14"/>
        <v>令和7/4末</v>
      </c>
      <c r="C222" s="16">
        <v>220</v>
      </c>
      <c r="D222" s="16">
        <v>327</v>
      </c>
      <c r="E222" s="17" t="s">
        <v>253</v>
      </c>
      <c r="F222" s="16"/>
      <c r="G222" s="16"/>
      <c r="H222" s="16"/>
      <c r="I222" s="16"/>
      <c r="J222" s="16"/>
      <c r="K222" s="16"/>
      <c r="L222" s="16"/>
      <c r="M222" s="9" t="s">
        <v>407</v>
      </c>
    </row>
    <row r="223" spans="1:13" x14ac:dyDescent="0.2">
      <c r="A223" s="10" t="str">
        <f t="shared" si="14"/>
        <v>2025/4末</v>
      </c>
      <c r="B223" s="10" t="str">
        <f t="shared" si="14"/>
        <v>令和7/4末</v>
      </c>
      <c r="C223" s="18">
        <v>221</v>
      </c>
      <c r="D223" s="18">
        <v>328</v>
      </c>
      <c r="E223" s="19" t="s">
        <v>254</v>
      </c>
      <c r="F223" s="18"/>
      <c r="G223" s="18"/>
      <c r="H223" s="18"/>
      <c r="I223" s="18"/>
      <c r="J223" s="18"/>
      <c r="K223" s="18"/>
      <c r="L223" s="18"/>
      <c r="M223" s="7" t="s">
        <v>407</v>
      </c>
    </row>
    <row r="224" spans="1:13" x14ac:dyDescent="0.2">
      <c r="A224" s="8" t="str">
        <f t="shared" si="14"/>
        <v>2025/4末</v>
      </c>
      <c r="B224" s="8" t="str">
        <f t="shared" si="14"/>
        <v>令和7/4末</v>
      </c>
      <c r="C224" s="16">
        <v>222</v>
      </c>
      <c r="D224" s="16">
        <v>329</v>
      </c>
      <c r="E224" s="17" t="s">
        <v>255</v>
      </c>
      <c r="F224" s="16"/>
      <c r="G224" s="16"/>
      <c r="H224" s="16"/>
      <c r="I224" s="16"/>
      <c r="J224" s="16"/>
      <c r="K224" s="16"/>
      <c r="L224" s="16"/>
      <c r="M224" s="9" t="s">
        <v>407</v>
      </c>
    </row>
    <row r="225" spans="1:13" x14ac:dyDescent="0.2">
      <c r="A225" s="10" t="str">
        <f t="shared" si="14"/>
        <v>2025/4末</v>
      </c>
      <c r="B225" s="10" t="str">
        <f t="shared" si="14"/>
        <v>令和7/4末</v>
      </c>
      <c r="C225" s="18">
        <v>223</v>
      </c>
      <c r="D225" s="18">
        <v>331</v>
      </c>
      <c r="E225" s="19" t="s">
        <v>256</v>
      </c>
      <c r="F225" s="18"/>
      <c r="G225" s="18"/>
      <c r="H225" s="18"/>
      <c r="I225" s="18"/>
      <c r="J225" s="18"/>
      <c r="K225" s="18"/>
      <c r="L225" s="18"/>
      <c r="M225" s="7" t="s">
        <v>407</v>
      </c>
    </row>
    <row r="226" spans="1:13" x14ac:dyDescent="0.2">
      <c r="A226" s="8" t="str">
        <f t="shared" si="14"/>
        <v>2025/4末</v>
      </c>
      <c r="B226" s="8" t="str">
        <f t="shared" si="14"/>
        <v>令和7/4末</v>
      </c>
      <c r="C226" s="16">
        <v>224</v>
      </c>
      <c r="D226" s="16">
        <v>332</v>
      </c>
      <c r="E226" s="17" t="s">
        <v>257</v>
      </c>
      <c r="F226" s="16"/>
      <c r="G226" s="16"/>
      <c r="H226" s="16"/>
      <c r="I226" s="16"/>
      <c r="J226" s="16"/>
      <c r="K226" s="16"/>
      <c r="L226" s="16"/>
      <c r="M226" s="9" t="s">
        <v>407</v>
      </c>
    </row>
    <row r="227" spans="1:13" x14ac:dyDescent="0.2">
      <c r="A227" s="10" t="str">
        <f t="shared" si="14"/>
        <v>2025/4末</v>
      </c>
      <c r="B227" s="10" t="str">
        <f t="shared" si="14"/>
        <v>令和7/4末</v>
      </c>
      <c r="C227" s="18">
        <v>225</v>
      </c>
      <c r="D227" s="18">
        <v>333</v>
      </c>
      <c r="E227" s="19" t="s">
        <v>258</v>
      </c>
      <c r="F227" s="18"/>
      <c r="G227" s="18"/>
      <c r="H227" s="18"/>
      <c r="I227" s="18"/>
      <c r="J227" s="18"/>
      <c r="K227" s="18"/>
      <c r="L227" s="18"/>
      <c r="M227" s="7" t="s">
        <v>407</v>
      </c>
    </row>
    <row r="228" spans="1:13" x14ac:dyDescent="0.2">
      <c r="A228" s="8" t="str">
        <f t="shared" si="14"/>
        <v>2025/4末</v>
      </c>
      <c r="B228" s="8" t="str">
        <f t="shared" si="14"/>
        <v>令和7/4末</v>
      </c>
      <c r="C228" s="16">
        <v>226</v>
      </c>
      <c r="D228" s="16">
        <v>334</v>
      </c>
      <c r="E228" s="17" t="s">
        <v>259</v>
      </c>
      <c r="F228" s="16"/>
      <c r="G228" s="16"/>
      <c r="H228" s="16"/>
      <c r="I228" s="16"/>
      <c r="J228" s="16"/>
      <c r="K228" s="16"/>
      <c r="L228" s="16"/>
      <c r="M228" s="9" t="s">
        <v>407</v>
      </c>
    </row>
    <row r="229" spans="1:13" x14ac:dyDescent="0.2">
      <c r="A229" s="10" t="str">
        <f t="shared" ref="A229:B244" si="15">A228</f>
        <v>2025/4末</v>
      </c>
      <c r="B229" s="10" t="str">
        <f t="shared" si="15"/>
        <v>令和7/4末</v>
      </c>
      <c r="C229" s="18">
        <v>227</v>
      </c>
      <c r="D229" s="18">
        <v>335</v>
      </c>
      <c r="E229" s="19" t="s">
        <v>260</v>
      </c>
      <c r="F229" s="18"/>
      <c r="G229" s="18"/>
      <c r="H229" s="18"/>
      <c r="I229" s="18"/>
      <c r="J229" s="18"/>
      <c r="K229" s="18"/>
      <c r="L229" s="18"/>
      <c r="M229" s="7" t="s">
        <v>407</v>
      </c>
    </row>
    <row r="230" spans="1:13" x14ac:dyDescent="0.2">
      <c r="A230" s="8" t="str">
        <f t="shared" si="15"/>
        <v>2025/4末</v>
      </c>
      <c r="B230" s="8" t="str">
        <f t="shared" si="15"/>
        <v>令和7/4末</v>
      </c>
      <c r="C230" s="16">
        <v>228</v>
      </c>
      <c r="D230" s="16">
        <v>336</v>
      </c>
      <c r="E230" s="17" t="s">
        <v>261</v>
      </c>
      <c r="F230" s="16"/>
      <c r="G230" s="16"/>
      <c r="H230" s="16"/>
      <c r="I230" s="16"/>
      <c r="J230" s="16"/>
      <c r="K230" s="16"/>
      <c r="L230" s="16"/>
      <c r="M230" s="9" t="s">
        <v>407</v>
      </c>
    </row>
    <row r="231" spans="1:13" x14ac:dyDescent="0.2">
      <c r="A231" s="10" t="str">
        <f t="shared" si="15"/>
        <v>2025/4末</v>
      </c>
      <c r="B231" s="10" t="str">
        <f t="shared" si="15"/>
        <v>令和7/4末</v>
      </c>
      <c r="C231" s="18">
        <v>229</v>
      </c>
      <c r="D231" s="18">
        <v>338</v>
      </c>
      <c r="E231" s="19" t="s">
        <v>164</v>
      </c>
      <c r="F231" s="18"/>
      <c r="G231" s="18"/>
      <c r="H231" s="18"/>
      <c r="I231" s="18"/>
      <c r="J231" s="18"/>
      <c r="K231" s="18"/>
      <c r="L231" s="18"/>
      <c r="M231" s="7" t="s">
        <v>407</v>
      </c>
    </row>
    <row r="232" spans="1:13" x14ac:dyDescent="0.2">
      <c r="A232" s="8" t="str">
        <f t="shared" si="15"/>
        <v>2025/4末</v>
      </c>
      <c r="B232" s="8" t="str">
        <f t="shared" si="15"/>
        <v>令和7/4末</v>
      </c>
      <c r="C232" s="16">
        <v>230</v>
      </c>
      <c r="D232" s="16">
        <v>339</v>
      </c>
      <c r="E232" s="17" t="s">
        <v>262</v>
      </c>
      <c r="F232" s="16"/>
      <c r="G232" s="16"/>
      <c r="H232" s="16"/>
      <c r="I232" s="16"/>
      <c r="J232" s="16"/>
      <c r="K232" s="16"/>
      <c r="L232" s="16"/>
      <c r="M232" s="9" t="s">
        <v>407</v>
      </c>
    </row>
    <row r="233" spans="1:13" x14ac:dyDescent="0.2">
      <c r="A233" s="10" t="str">
        <f t="shared" si="15"/>
        <v>2025/4末</v>
      </c>
      <c r="B233" s="10" t="str">
        <f t="shared" si="15"/>
        <v>令和7/4末</v>
      </c>
      <c r="C233" s="18">
        <v>231</v>
      </c>
      <c r="D233" s="18">
        <v>340</v>
      </c>
      <c r="E233" s="19" t="s">
        <v>263</v>
      </c>
      <c r="F233" s="18"/>
      <c r="G233" s="18"/>
      <c r="H233" s="18"/>
      <c r="I233" s="18"/>
      <c r="J233" s="18"/>
      <c r="K233" s="18"/>
      <c r="L233" s="18"/>
      <c r="M233" s="7" t="s">
        <v>407</v>
      </c>
    </row>
    <row r="234" spans="1:13" x14ac:dyDescent="0.2">
      <c r="A234" s="8" t="str">
        <f t="shared" si="15"/>
        <v>2025/4末</v>
      </c>
      <c r="B234" s="8" t="str">
        <f t="shared" si="15"/>
        <v>令和7/4末</v>
      </c>
      <c r="C234" s="16">
        <v>232</v>
      </c>
      <c r="D234" s="16">
        <v>341</v>
      </c>
      <c r="E234" s="17" t="s">
        <v>264</v>
      </c>
      <c r="F234" s="16"/>
      <c r="G234" s="16"/>
      <c r="H234" s="16"/>
      <c r="I234" s="16"/>
      <c r="J234" s="16"/>
      <c r="K234" s="16"/>
      <c r="L234" s="16"/>
      <c r="M234" s="9" t="s">
        <v>407</v>
      </c>
    </row>
    <row r="235" spans="1:13" x14ac:dyDescent="0.2">
      <c r="A235" s="10" t="str">
        <f t="shared" si="15"/>
        <v>2025/4末</v>
      </c>
      <c r="B235" s="10" t="str">
        <f t="shared" si="15"/>
        <v>令和7/4末</v>
      </c>
      <c r="C235" s="18">
        <v>233</v>
      </c>
      <c r="D235" s="18">
        <v>343</v>
      </c>
      <c r="E235" s="19" t="s">
        <v>265</v>
      </c>
      <c r="F235" s="18"/>
      <c r="G235" s="18"/>
      <c r="H235" s="18"/>
      <c r="I235" s="18"/>
      <c r="J235" s="18"/>
      <c r="K235" s="18"/>
      <c r="L235" s="18"/>
      <c r="M235" s="7" t="s">
        <v>407</v>
      </c>
    </row>
    <row r="236" spans="1:13" x14ac:dyDescent="0.2">
      <c r="A236" s="8" t="str">
        <f t="shared" si="15"/>
        <v>2025/4末</v>
      </c>
      <c r="B236" s="8" t="str">
        <f t="shared" si="15"/>
        <v>令和7/4末</v>
      </c>
      <c r="C236" s="16">
        <v>234</v>
      </c>
      <c r="D236" s="16">
        <v>344</v>
      </c>
      <c r="E236" s="17" t="s">
        <v>266</v>
      </c>
      <c r="F236" s="16"/>
      <c r="G236" s="16"/>
      <c r="H236" s="16"/>
      <c r="I236" s="16"/>
      <c r="J236" s="16"/>
      <c r="K236" s="16"/>
      <c r="L236" s="16"/>
      <c r="M236" s="9" t="s">
        <v>407</v>
      </c>
    </row>
    <row r="237" spans="1:13" x14ac:dyDescent="0.2">
      <c r="A237" s="10" t="str">
        <f t="shared" si="15"/>
        <v>2025/4末</v>
      </c>
      <c r="B237" s="10" t="str">
        <f t="shared" si="15"/>
        <v>令和7/4末</v>
      </c>
      <c r="C237" s="18">
        <v>235</v>
      </c>
      <c r="D237" s="18">
        <v>345</v>
      </c>
      <c r="E237" s="19" t="s">
        <v>267</v>
      </c>
      <c r="F237" s="18"/>
      <c r="G237" s="18"/>
      <c r="H237" s="18"/>
      <c r="I237" s="18"/>
      <c r="J237" s="18"/>
      <c r="K237" s="18"/>
      <c r="L237" s="18"/>
      <c r="M237" s="7" t="s">
        <v>407</v>
      </c>
    </row>
    <row r="238" spans="1:13" x14ac:dyDescent="0.2">
      <c r="A238" s="8" t="str">
        <f t="shared" si="15"/>
        <v>2025/4末</v>
      </c>
      <c r="B238" s="8" t="str">
        <f t="shared" si="15"/>
        <v>令和7/4末</v>
      </c>
      <c r="C238" s="16">
        <v>236</v>
      </c>
      <c r="D238" s="16">
        <v>346</v>
      </c>
      <c r="E238" s="17" t="s">
        <v>268</v>
      </c>
      <c r="F238" s="16"/>
      <c r="G238" s="16"/>
      <c r="H238" s="16"/>
      <c r="I238" s="16"/>
      <c r="J238" s="16"/>
      <c r="K238" s="16"/>
      <c r="L238" s="16"/>
      <c r="M238" s="9" t="s">
        <v>407</v>
      </c>
    </row>
    <row r="239" spans="1:13" x14ac:dyDescent="0.2">
      <c r="A239" s="10" t="str">
        <f t="shared" si="15"/>
        <v>2025/4末</v>
      </c>
      <c r="B239" s="10" t="str">
        <f t="shared" si="15"/>
        <v>令和7/4末</v>
      </c>
      <c r="C239" s="18">
        <v>237</v>
      </c>
      <c r="D239" s="18">
        <v>347</v>
      </c>
      <c r="E239" s="19" t="s">
        <v>269</v>
      </c>
      <c r="F239" s="18"/>
      <c r="G239" s="18"/>
      <c r="H239" s="18"/>
      <c r="I239" s="18"/>
      <c r="J239" s="18"/>
      <c r="K239" s="18"/>
      <c r="L239" s="18"/>
      <c r="M239" s="7" t="s">
        <v>407</v>
      </c>
    </row>
    <row r="240" spans="1:13" x14ac:dyDescent="0.2">
      <c r="A240" s="8" t="str">
        <f t="shared" si="15"/>
        <v>2025/4末</v>
      </c>
      <c r="B240" s="8" t="str">
        <f t="shared" si="15"/>
        <v>令和7/4末</v>
      </c>
      <c r="C240" s="16">
        <v>238</v>
      </c>
      <c r="D240" s="16">
        <v>348</v>
      </c>
      <c r="E240" s="17" t="s">
        <v>270</v>
      </c>
      <c r="F240" s="16"/>
      <c r="G240" s="16"/>
      <c r="H240" s="16"/>
      <c r="I240" s="16"/>
      <c r="J240" s="16"/>
      <c r="K240" s="16"/>
      <c r="L240" s="16"/>
      <c r="M240" s="9" t="s">
        <v>407</v>
      </c>
    </row>
    <row r="241" spans="1:13" x14ac:dyDescent="0.2">
      <c r="A241" s="10" t="str">
        <f t="shared" si="15"/>
        <v>2025/4末</v>
      </c>
      <c r="B241" s="10" t="str">
        <f t="shared" si="15"/>
        <v>令和7/4末</v>
      </c>
      <c r="C241" s="18">
        <v>239</v>
      </c>
      <c r="D241" s="18">
        <v>349</v>
      </c>
      <c r="E241" s="19" t="s">
        <v>271</v>
      </c>
      <c r="F241" s="18"/>
      <c r="G241" s="18"/>
      <c r="H241" s="18"/>
      <c r="I241" s="18"/>
      <c r="J241" s="18"/>
      <c r="K241" s="18"/>
      <c r="L241" s="18"/>
      <c r="M241" s="7" t="s">
        <v>407</v>
      </c>
    </row>
    <row r="242" spans="1:13" x14ac:dyDescent="0.2">
      <c r="A242" s="8" t="str">
        <f t="shared" si="15"/>
        <v>2025/4末</v>
      </c>
      <c r="B242" s="8" t="str">
        <f t="shared" si="15"/>
        <v>令和7/4末</v>
      </c>
      <c r="C242" s="16">
        <v>240</v>
      </c>
      <c r="D242" s="16">
        <v>250</v>
      </c>
      <c r="E242" s="17" t="s">
        <v>272</v>
      </c>
      <c r="F242" s="16"/>
      <c r="G242" s="16"/>
      <c r="H242" s="16"/>
      <c r="I242" s="16"/>
      <c r="J242" s="16"/>
      <c r="K242" s="16"/>
      <c r="L242" s="16"/>
      <c r="M242" s="9" t="s">
        <v>408</v>
      </c>
    </row>
    <row r="243" spans="1:13" x14ac:dyDescent="0.2">
      <c r="A243" s="10" t="str">
        <f t="shared" si="15"/>
        <v>2025/4末</v>
      </c>
      <c r="B243" s="10" t="str">
        <f t="shared" si="15"/>
        <v>令和7/4末</v>
      </c>
      <c r="C243" s="18">
        <v>241</v>
      </c>
      <c r="D243" s="18">
        <v>251</v>
      </c>
      <c r="E243" s="19" t="s">
        <v>273</v>
      </c>
      <c r="F243" s="18"/>
      <c r="G243" s="18"/>
      <c r="H243" s="18"/>
      <c r="I243" s="18"/>
      <c r="J243" s="18"/>
      <c r="K243" s="18"/>
      <c r="L243" s="18"/>
      <c r="M243" s="7" t="s">
        <v>408</v>
      </c>
    </row>
    <row r="244" spans="1:13" x14ac:dyDescent="0.2">
      <c r="A244" s="8" t="str">
        <f t="shared" si="15"/>
        <v>2025/4末</v>
      </c>
      <c r="B244" s="8" t="str">
        <f t="shared" si="15"/>
        <v>令和7/4末</v>
      </c>
      <c r="C244" s="16">
        <v>242</v>
      </c>
      <c r="D244" s="16">
        <v>252</v>
      </c>
      <c r="E244" s="17" t="s">
        <v>274</v>
      </c>
      <c r="F244" s="16"/>
      <c r="G244" s="16"/>
      <c r="H244" s="16"/>
      <c r="I244" s="16"/>
      <c r="J244" s="16"/>
      <c r="K244" s="16"/>
      <c r="L244" s="16"/>
      <c r="M244" s="9" t="s">
        <v>408</v>
      </c>
    </row>
    <row r="245" spans="1:13" x14ac:dyDescent="0.2">
      <c r="A245" s="10" t="str">
        <f t="shared" ref="A245:B260" si="16">A244</f>
        <v>2025/4末</v>
      </c>
      <c r="B245" s="10" t="str">
        <f t="shared" si="16"/>
        <v>令和7/4末</v>
      </c>
      <c r="C245" s="18">
        <v>243</v>
      </c>
      <c r="D245" s="18">
        <v>253</v>
      </c>
      <c r="E245" s="19" t="s">
        <v>275</v>
      </c>
      <c r="F245" s="18"/>
      <c r="G245" s="18"/>
      <c r="H245" s="18"/>
      <c r="I245" s="18"/>
      <c r="J245" s="18"/>
      <c r="K245" s="18"/>
      <c r="L245" s="18"/>
      <c r="M245" s="7" t="s">
        <v>408</v>
      </c>
    </row>
    <row r="246" spans="1:13" x14ac:dyDescent="0.2">
      <c r="A246" s="8" t="str">
        <f t="shared" si="16"/>
        <v>2025/4末</v>
      </c>
      <c r="B246" s="8" t="str">
        <f t="shared" si="16"/>
        <v>令和7/4末</v>
      </c>
      <c r="C246" s="16">
        <v>244</v>
      </c>
      <c r="D246" s="16">
        <v>254</v>
      </c>
      <c r="E246" s="17" t="s">
        <v>276</v>
      </c>
      <c r="F246" s="16"/>
      <c r="G246" s="16"/>
      <c r="H246" s="16"/>
      <c r="I246" s="16"/>
      <c r="J246" s="16"/>
      <c r="K246" s="16"/>
      <c r="L246" s="16"/>
      <c r="M246" s="9" t="s">
        <v>408</v>
      </c>
    </row>
    <row r="247" spans="1:13" x14ac:dyDescent="0.2">
      <c r="A247" s="10" t="str">
        <f t="shared" si="16"/>
        <v>2025/4末</v>
      </c>
      <c r="B247" s="10" t="str">
        <f t="shared" si="16"/>
        <v>令和7/4末</v>
      </c>
      <c r="C247" s="18">
        <v>245</v>
      </c>
      <c r="D247" s="18">
        <v>255</v>
      </c>
      <c r="E247" s="19" t="s">
        <v>468</v>
      </c>
      <c r="F247" s="18"/>
      <c r="G247" s="18"/>
      <c r="H247" s="18"/>
      <c r="I247" s="18"/>
      <c r="J247" s="18"/>
      <c r="K247" s="18"/>
      <c r="L247" s="18"/>
      <c r="M247" s="7" t="s">
        <v>408</v>
      </c>
    </row>
    <row r="248" spans="1:13" x14ac:dyDescent="0.2">
      <c r="A248" s="8" t="str">
        <f t="shared" si="16"/>
        <v>2025/4末</v>
      </c>
      <c r="B248" s="8" t="str">
        <f t="shared" si="16"/>
        <v>令和7/4末</v>
      </c>
      <c r="C248" s="16">
        <v>246</v>
      </c>
      <c r="D248" s="16">
        <v>256</v>
      </c>
      <c r="E248" s="17" t="s">
        <v>277</v>
      </c>
      <c r="F248" s="16"/>
      <c r="G248" s="16"/>
      <c r="H248" s="16"/>
      <c r="I248" s="16"/>
      <c r="J248" s="16"/>
      <c r="K248" s="16"/>
      <c r="L248" s="16"/>
      <c r="M248" s="9" t="s">
        <v>408</v>
      </c>
    </row>
    <row r="249" spans="1:13" x14ac:dyDescent="0.2">
      <c r="A249" s="10" t="str">
        <f t="shared" si="16"/>
        <v>2025/4末</v>
      </c>
      <c r="B249" s="10" t="str">
        <f t="shared" si="16"/>
        <v>令和7/4末</v>
      </c>
      <c r="C249" s="18">
        <v>247</v>
      </c>
      <c r="D249" s="18">
        <v>257</v>
      </c>
      <c r="E249" s="19" t="s">
        <v>469</v>
      </c>
      <c r="F249" s="18"/>
      <c r="G249" s="18"/>
      <c r="H249" s="18"/>
      <c r="I249" s="18"/>
      <c r="J249" s="18"/>
      <c r="K249" s="18"/>
      <c r="L249" s="18"/>
      <c r="M249" s="7" t="s">
        <v>408</v>
      </c>
    </row>
    <row r="250" spans="1:13" x14ac:dyDescent="0.2">
      <c r="A250" s="8" t="str">
        <f t="shared" si="16"/>
        <v>2025/4末</v>
      </c>
      <c r="B250" s="8" t="str">
        <f t="shared" si="16"/>
        <v>令和7/4末</v>
      </c>
      <c r="C250" s="16">
        <v>248</v>
      </c>
      <c r="D250" s="16">
        <v>258</v>
      </c>
      <c r="E250" s="17" t="s">
        <v>278</v>
      </c>
      <c r="F250" s="16"/>
      <c r="G250" s="16"/>
      <c r="H250" s="16"/>
      <c r="I250" s="16"/>
      <c r="J250" s="16"/>
      <c r="K250" s="16"/>
      <c r="L250" s="16"/>
      <c r="M250" s="9" t="s">
        <v>408</v>
      </c>
    </row>
    <row r="251" spans="1:13" x14ac:dyDescent="0.2">
      <c r="A251" s="10" t="str">
        <f t="shared" si="16"/>
        <v>2025/4末</v>
      </c>
      <c r="B251" s="10" t="str">
        <f t="shared" si="16"/>
        <v>令和7/4末</v>
      </c>
      <c r="C251" s="18">
        <v>249</v>
      </c>
      <c r="D251" s="18">
        <v>259</v>
      </c>
      <c r="E251" s="19" t="s">
        <v>470</v>
      </c>
      <c r="F251" s="18"/>
      <c r="G251" s="18"/>
      <c r="H251" s="18"/>
      <c r="I251" s="18"/>
      <c r="J251" s="18"/>
      <c r="K251" s="18"/>
      <c r="L251" s="18"/>
      <c r="M251" s="7" t="s">
        <v>408</v>
      </c>
    </row>
    <row r="252" spans="1:13" x14ac:dyDescent="0.2">
      <c r="A252" s="8" t="str">
        <f t="shared" si="16"/>
        <v>2025/4末</v>
      </c>
      <c r="B252" s="8" t="str">
        <f t="shared" si="16"/>
        <v>令和7/4末</v>
      </c>
      <c r="C252" s="16">
        <v>250</v>
      </c>
      <c r="D252" s="16">
        <v>270</v>
      </c>
      <c r="E252" s="17" t="s">
        <v>279</v>
      </c>
      <c r="F252" s="16"/>
      <c r="G252" s="16"/>
      <c r="H252" s="16"/>
      <c r="I252" s="16"/>
      <c r="J252" s="16"/>
      <c r="K252" s="16"/>
      <c r="L252" s="16"/>
      <c r="M252" s="9" t="s">
        <v>409</v>
      </c>
    </row>
    <row r="253" spans="1:13" x14ac:dyDescent="0.2">
      <c r="A253" s="10" t="str">
        <f t="shared" si="16"/>
        <v>2025/4末</v>
      </c>
      <c r="B253" s="10" t="str">
        <f t="shared" si="16"/>
        <v>令和7/4末</v>
      </c>
      <c r="C253" s="18">
        <v>251</v>
      </c>
      <c r="D253" s="18">
        <v>271</v>
      </c>
      <c r="E253" s="19" t="s">
        <v>280</v>
      </c>
      <c r="F253" s="18"/>
      <c r="G253" s="18"/>
      <c r="H253" s="18"/>
      <c r="I253" s="18"/>
      <c r="J253" s="18"/>
      <c r="K253" s="18"/>
      <c r="L253" s="18"/>
      <c r="M253" s="7" t="s">
        <v>409</v>
      </c>
    </row>
    <row r="254" spans="1:13" x14ac:dyDescent="0.2">
      <c r="A254" s="8" t="str">
        <f t="shared" si="16"/>
        <v>2025/4末</v>
      </c>
      <c r="B254" s="8" t="str">
        <f t="shared" si="16"/>
        <v>令和7/4末</v>
      </c>
      <c r="C254" s="16">
        <v>252</v>
      </c>
      <c r="D254" s="16">
        <v>272</v>
      </c>
      <c r="E254" s="17" t="s">
        <v>281</v>
      </c>
      <c r="F254" s="16"/>
      <c r="G254" s="16"/>
      <c r="H254" s="16"/>
      <c r="I254" s="16"/>
      <c r="J254" s="16"/>
      <c r="K254" s="16"/>
      <c r="L254" s="16"/>
      <c r="M254" s="9" t="s">
        <v>409</v>
      </c>
    </row>
    <row r="255" spans="1:13" x14ac:dyDescent="0.2">
      <c r="A255" s="10" t="str">
        <f t="shared" si="16"/>
        <v>2025/4末</v>
      </c>
      <c r="B255" s="10" t="str">
        <f t="shared" si="16"/>
        <v>令和7/4末</v>
      </c>
      <c r="C255" s="18">
        <v>253</v>
      </c>
      <c r="D255" s="18">
        <v>273</v>
      </c>
      <c r="E255" s="19" t="s">
        <v>282</v>
      </c>
      <c r="F255" s="18"/>
      <c r="G255" s="18"/>
      <c r="H255" s="18"/>
      <c r="I255" s="18"/>
      <c r="J255" s="18"/>
      <c r="K255" s="18"/>
      <c r="L255" s="18"/>
      <c r="M255" s="7" t="s">
        <v>409</v>
      </c>
    </row>
    <row r="256" spans="1:13" x14ac:dyDescent="0.2">
      <c r="A256" s="8" t="str">
        <f t="shared" si="16"/>
        <v>2025/4末</v>
      </c>
      <c r="B256" s="8" t="str">
        <f t="shared" si="16"/>
        <v>令和7/4末</v>
      </c>
      <c r="C256" s="16">
        <v>254</v>
      </c>
      <c r="D256" s="16">
        <v>274</v>
      </c>
      <c r="E256" s="17" t="s">
        <v>283</v>
      </c>
      <c r="F256" s="16"/>
      <c r="G256" s="16"/>
      <c r="H256" s="16"/>
      <c r="I256" s="16"/>
      <c r="J256" s="16"/>
      <c r="K256" s="16"/>
      <c r="L256" s="16"/>
      <c r="M256" s="9" t="s">
        <v>409</v>
      </c>
    </row>
    <row r="257" spans="1:13" x14ac:dyDescent="0.2">
      <c r="A257" s="10" t="str">
        <f t="shared" si="16"/>
        <v>2025/4末</v>
      </c>
      <c r="B257" s="10" t="str">
        <f t="shared" si="16"/>
        <v>令和7/4末</v>
      </c>
      <c r="C257" s="18">
        <v>255</v>
      </c>
      <c r="D257" s="18">
        <v>275</v>
      </c>
      <c r="E257" s="19" t="s">
        <v>284</v>
      </c>
      <c r="F257" s="18"/>
      <c r="G257" s="18"/>
      <c r="H257" s="18"/>
      <c r="I257" s="18"/>
      <c r="J257" s="18"/>
      <c r="K257" s="18"/>
      <c r="L257" s="18"/>
      <c r="M257" s="7" t="s">
        <v>409</v>
      </c>
    </row>
    <row r="258" spans="1:13" x14ac:dyDescent="0.2">
      <c r="A258" s="8" t="str">
        <f t="shared" si="16"/>
        <v>2025/4末</v>
      </c>
      <c r="B258" s="8" t="str">
        <f t="shared" si="16"/>
        <v>令和7/4末</v>
      </c>
      <c r="C258" s="16">
        <v>256</v>
      </c>
      <c r="D258" s="16">
        <v>276</v>
      </c>
      <c r="E258" s="17" t="s">
        <v>285</v>
      </c>
      <c r="F258" s="16"/>
      <c r="G258" s="16"/>
      <c r="H258" s="16"/>
      <c r="I258" s="16"/>
      <c r="J258" s="16"/>
      <c r="K258" s="16"/>
      <c r="L258" s="16"/>
      <c r="M258" s="9" t="s">
        <v>409</v>
      </c>
    </row>
    <row r="259" spans="1:13" x14ac:dyDescent="0.2">
      <c r="A259" s="10" t="str">
        <f t="shared" si="16"/>
        <v>2025/4末</v>
      </c>
      <c r="B259" s="10" t="str">
        <f t="shared" si="16"/>
        <v>令和7/4末</v>
      </c>
      <c r="C259" s="18">
        <v>257</v>
      </c>
      <c r="D259" s="18">
        <v>277</v>
      </c>
      <c r="E259" s="19" t="s">
        <v>286</v>
      </c>
      <c r="F259" s="18"/>
      <c r="G259" s="18"/>
      <c r="H259" s="18"/>
      <c r="I259" s="18"/>
      <c r="J259" s="18"/>
      <c r="K259" s="18"/>
      <c r="L259" s="18"/>
      <c r="M259" s="7" t="s">
        <v>409</v>
      </c>
    </row>
    <row r="260" spans="1:13" x14ac:dyDescent="0.2">
      <c r="A260" s="8" t="str">
        <f t="shared" si="16"/>
        <v>2025/4末</v>
      </c>
      <c r="B260" s="8" t="str">
        <f t="shared" si="16"/>
        <v>令和7/4末</v>
      </c>
      <c r="C260" s="16">
        <v>258</v>
      </c>
      <c r="D260" s="16">
        <v>278</v>
      </c>
      <c r="E260" s="17" t="s">
        <v>287</v>
      </c>
      <c r="F260" s="16"/>
      <c r="G260" s="16"/>
      <c r="H260" s="16"/>
      <c r="I260" s="16"/>
      <c r="J260" s="16"/>
      <c r="K260" s="16"/>
      <c r="L260" s="16"/>
      <c r="M260" s="9" t="s">
        <v>409</v>
      </c>
    </row>
    <row r="261" spans="1:13" x14ac:dyDescent="0.2">
      <c r="A261" s="10" t="str">
        <f t="shared" ref="A261:B276" si="17">A260</f>
        <v>2025/4末</v>
      </c>
      <c r="B261" s="10" t="str">
        <f t="shared" si="17"/>
        <v>令和7/4末</v>
      </c>
      <c r="C261" s="18">
        <v>259</v>
      </c>
      <c r="D261" s="18">
        <v>280</v>
      </c>
      <c r="E261" s="19" t="s">
        <v>471</v>
      </c>
      <c r="F261" s="18"/>
      <c r="G261" s="18"/>
      <c r="H261" s="18"/>
      <c r="I261" s="18"/>
      <c r="J261" s="18"/>
      <c r="K261" s="18"/>
      <c r="L261" s="18"/>
      <c r="M261" s="7" t="s">
        <v>410</v>
      </c>
    </row>
    <row r="262" spans="1:13" x14ac:dyDescent="0.2">
      <c r="A262" s="8" t="str">
        <f t="shared" si="17"/>
        <v>2025/4末</v>
      </c>
      <c r="B262" s="8" t="str">
        <f t="shared" si="17"/>
        <v>令和7/4末</v>
      </c>
      <c r="C262" s="16">
        <v>260</v>
      </c>
      <c r="D262" s="16">
        <v>281</v>
      </c>
      <c r="E262" s="17" t="s">
        <v>478</v>
      </c>
      <c r="F262" s="16"/>
      <c r="G262" s="16"/>
      <c r="H262" s="16"/>
      <c r="I262" s="16"/>
      <c r="J262" s="16"/>
      <c r="K262" s="16"/>
      <c r="L262" s="16"/>
      <c r="M262" s="9" t="s">
        <v>410</v>
      </c>
    </row>
    <row r="263" spans="1:13" x14ac:dyDescent="0.2">
      <c r="A263" s="10" t="str">
        <f t="shared" si="17"/>
        <v>2025/4末</v>
      </c>
      <c r="B263" s="10" t="str">
        <f t="shared" si="17"/>
        <v>令和7/4末</v>
      </c>
      <c r="C263" s="18">
        <v>261</v>
      </c>
      <c r="D263" s="18">
        <v>282</v>
      </c>
      <c r="E263" s="19" t="s">
        <v>479</v>
      </c>
      <c r="F263" s="18"/>
      <c r="G263" s="18"/>
      <c r="H263" s="18"/>
      <c r="I263" s="18"/>
      <c r="J263" s="18"/>
      <c r="K263" s="18"/>
      <c r="L263" s="18"/>
      <c r="M263" s="7" t="s">
        <v>410</v>
      </c>
    </row>
    <row r="264" spans="1:13" x14ac:dyDescent="0.2">
      <c r="A264" s="8" t="str">
        <f t="shared" si="17"/>
        <v>2025/4末</v>
      </c>
      <c r="B264" s="8" t="str">
        <f t="shared" si="17"/>
        <v>令和7/4末</v>
      </c>
      <c r="C264" s="16">
        <v>262</v>
      </c>
      <c r="D264" s="16">
        <v>283</v>
      </c>
      <c r="E264" s="17" t="s">
        <v>480</v>
      </c>
      <c r="F264" s="16"/>
      <c r="G264" s="16"/>
      <c r="H264" s="16"/>
      <c r="I264" s="16"/>
      <c r="J264" s="16"/>
      <c r="K264" s="16"/>
      <c r="L264" s="16"/>
      <c r="M264" s="9" t="s">
        <v>410</v>
      </c>
    </row>
    <row r="265" spans="1:13" x14ac:dyDescent="0.2">
      <c r="A265" s="10" t="str">
        <f t="shared" si="17"/>
        <v>2025/4末</v>
      </c>
      <c r="B265" s="10" t="str">
        <f t="shared" si="17"/>
        <v>令和7/4末</v>
      </c>
      <c r="C265" s="18">
        <v>263</v>
      </c>
      <c r="D265" s="18">
        <v>284</v>
      </c>
      <c r="E265" s="19" t="s">
        <v>481</v>
      </c>
      <c r="F265" s="18"/>
      <c r="G265" s="18"/>
      <c r="H265" s="18"/>
      <c r="I265" s="18"/>
      <c r="J265" s="18"/>
      <c r="K265" s="18"/>
      <c r="L265" s="18"/>
      <c r="M265" s="7" t="s">
        <v>410</v>
      </c>
    </row>
    <row r="266" spans="1:13" x14ac:dyDescent="0.2">
      <c r="A266" s="8" t="str">
        <f t="shared" si="17"/>
        <v>2025/4末</v>
      </c>
      <c r="B266" s="8" t="str">
        <f t="shared" si="17"/>
        <v>令和7/4末</v>
      </c>
      <c r="C266" s="16">
        <v>264</v>
      </c>
      <c r="D266" s="16">
        <v>285</v>
      </c>
      <c r="E266" s="17" t="s">
        <v>482</v>
      </c>
      <c r="F266" s="16"/>
      <c r="G266" s="16"/>
      <c r="H266" s="16"/>
      <c r="I266" s="16"/>
      <c r="J266" s="16"/>
      <c r="K266" s="16"/>
      <c r="L266" s="16"/>
      <c r="M266" s="9" t="s">
        <v>410</v>
      </c>
    </row>
    <row r="267" spans="1:13" x14ac:dyDescent="0.2">
      <c r="A267" s="10" t="str">
        <f t="shared" si="17"/>
        <v>2025/4末</v>
      </c>
      <c r="B267" s="10" t="str">
        <f t="shared" si="17"/>
        <v>令和7/4末</v>
      </c>
      <c r="C267" s="18">
        <v>265</v>
      </c>
      <c r="D267" s="18">
        <v>286</v>
      </c>
      <c r="E267" s="19" t="s">
        <v>483</v>
      </c>
      <c r="F267" s="18"/>
      <c r="G267" s="18"/>
      <c r="H267" s="18"/>
      <c r="I267" s="18"/>
      <c r="J267" s="18"/>
      <c r="K267" s="18"/>
      <c r="L267" s="18"/>
      <c r="M267" s="7" t="s">
        <v>410</v>
      </c>
    </row>
    <row r="268" spans="1:13" x14ac:dyDescent="0.2">
      <c r="A268" s="8" t="str">
        <f t="shared" si="17"/>
        <v>2025/4末</v>
      </c>
      <c r="B268" s="8" t="str">
        <f t="shared" si="17"/>
        <v>令和7/4末</v>
      </c>
      <c r="C268" s="16">
        <v>266</v>
      </c>
      <c r="D268" s="16">
        <v>287</v>
      </c>
      <c r="E268" s="17" t="s">
        <v>484</v>
      </c>
      <c r="F268" s="16"/>
      <c r="G268" s="16"/>
      <c r="H268" s="16"/>
      <c r="I268" s="16"/>
      <c r="J268" s="16"/>
      <c r="K268" s="16"/>
      <c r="L268" s="16"/>
      <c r="M268" s="9" t="s">
        <v>410</v>
      </c>
    </row>
    <row r="269" spans="1:13" x14ac:dyDescent="0.2">
      <c r="A269" s="10" t="str">
        <f t="shared" si="17"/>
        <v>2025/4末</v>
      </c>
      <c r="B269" s="10" t="str">
        <f t="shared" si="17"/>
        <v>令和7/4末</v>
      </c>
      <c r="C269" s="18">
        <v>267</v>
      </c>
      <c r="D269" s="18">
        <v>288</v>
      </c>
      <c r="E269" s="19" t="s">
        <v>485</v>
      </c>
      <c r="F269" s="18"/>
      <c r="G269" s="18"/>
      <c r="H269" s="18"/>
      <c r="I269" s="18"/>
      <c r="J269" s="18"/>
      <c r="K269" s="18"/>
      <c r="L269" s="18"/>
      <c r="M269" s="7" t="s">
        <v>410</v>
      </c>
    </row>
    <row r="270" spans="1:13" x14ac:dyDescent="0.2">
      <c r="A270" s="8" t="str">
        <f t="shared" si="17"/>
        <v>2025/4末</v>
      </c>
      <c r="B270" s="8" t="str">
        <f t="shared" si="17"/>
        <v>令和7/4末</v>
      </c>
      <c r="C270" s="16">
        <v>268</v>
      </c>
      <c r="D270" s="16">
        <v>289</v>
      </c>
      <c r="E270" s="17" t="s">
        <v>486</v>
      </c>
      <c r="F270" s="16"/>
      <c r="G270" s="16"/>
      <c r="H270" s="16"/>
      <c r="I270" s="16"/>
      <c r="J270" s="16"/>
      <c r="K270" s="16"/>
      <c r="L270" s="16"/>
      <c r="M270" s="9" t="s">
        <v>410</v>
      </c>
    </row>
    <row r="271" spans="1:13" x14ac:dyDescent="0.2">
      <c r="A271" s="10" t="str">
        <f t="shared" si="17"/>
        <v>2025/4末</v>
      </c>
      <c r="B271" s="10" t="str">
        <f t="shared" si="17"/>
        <v>令和7/4末</v>
      </c>
      <c r="C271" s="18">
        <v>269</v>
      </c>
      <c r="D271" s="18">
        <v>290</v>
      </c>
      <c r="E271" s="19" t="s">
        <v>487</v>
      </c>
      <c r="F271" s="18"/>
      <c r="G271" s="18"/>
      <c r="H271" s="18"/>
      <c r="I271" s="18"/>
      <c r="J271" s="18"/>
      <c r="K271" s="18"/>
      <c r="L271" s="18"/>
      <c r="M271" s="7" t="s">
        <v>410</v>
      </c>
    </row>
    <row r="272" spans="1:13" x14ac:dyDescent="0.2">
      <c r="A272" s="8" t="str">
        <f t="shared" si="17"/>
        <v>2025/4末</v>
      </c>
      <c r="B272" s="8" t="str">
        <f t="shared" si="17"/>
        <v>令和7/4末</v>
      </c>
      <c r="C272" s="16">
        <v>270</v>
      </c>
      <c r="D272" s="16">
        <v>291</v>
      </c>
      <c r="E272" s="17" t="s">
        <v>488</v>
      </c>
      <c r="F272" s="16"/>
      <c r="G272" s="16"/>
      <c r="H272" s="16"/>
      <c r="I272" s="16"/>
      <c r="J272" s="16"/>
      <c r="K272" s="16"/>
      <c r="L272" s="16"/>
      <c r="M272" s="9" t="s">
        <v>410</v>
      </c>
    </row>
    <row r="273" spans="1:13" x14ac:dyDescent="0.2">
      <c r="A273" s="10" t="str">
        <f t="shared" si="17"/>
        <v>2025/4末</v>
      </c>
      <c r="B273" s="10" t="str">
        <f t="shared" si="17"/>
        <v>令和7/4末</v>
      </c>
      <c r="C273" s="18">
        <v>271</v>
      </c>
      <c r="D273" s="18">
        <v>292</v>
      </c>
      <c r="E273" s="19" t="s">
        <v>489</v>
      </c>
      <c r="F273" s="18"/>
      <c r="G273" s="18"/>
      <c r="H273" s="18"/>
      <c r="I273" s="18"/>
      <c r="J273" s="18"/>
      <c r="K273" s="18"/>
      <c r="L273" s="18"/>
      <c r="M273" s="7" t="s">
        <v>410</v>
      </c>
    </row>
    <row r="274" spans="1:13" x14ac:dyDescent="0.2">
      <c r="A274" s="8" t="str">
        <f t="shared" si="17"/>
        <v>2025/4末</v>
      </c>
      <c r="B274" s="8" t="str">
        <f t="shared" si="17"/>
        <v>令和7/4末</v>
      </c>
      <c r="C274" s="16">
        <v>272</v>
      </c>
      <c r="D274" s="16">
        <v>293</v>
      </c>
      <c r="E274" s="17" t="s">
        <v>490</v>
      </c>
      <c r="F274" s="16"/>
      <c r="G274" s="16"/>
      <c r="H274" s="16"/>
      <c r="I274" s="16"/>
      <c r="J274" s="16"/>
      <c r="K274" s="16"/>
      <c r="L274" s="16"/>
      <c r="M274" s="9" t="s">
        <v>410</v>
      </c>
    </row>
    <row r="275" spans="1:13" x14ac:dyDescent="0.2">
      <c r="A275" s="10" t="str">
        <f t="shared" si="17"/>
        <v>2025/4末</v>
      </c>
      <c r="B275" s="10" t="str">
        <f t="shared" si="17"/>
        <v>令和7/4末</v>
      </c>
      <c r="C275" s="18">
        <v>273</v>
      </c>
      <c r="D275" s="18">
        <v>294</v>
      </c>
      <c r="E275" s="19" t="s">
        <v>491</v>
      </c>
      <c r="F275" s="18"/>
      <c r="G275" s="18"/>
      <c r="H275" s="18"/>
      <c r="I275" s="18"/>
      <c r="J275" s="18"/>
      <c r="K275" s="18"/>
      <c r="L275" s="18"/>
      <c r="M275" s="7" t="s">
        <v>410</v>
      </c>
    </row>
    <row r="276" spans="1:13" x14ac:dyDescent="0.2">
      <c r="A276" s="8" t="str">
        <f t="shared" si="17"/>
        <v>2025/4末</v>
      </c>
      <c r="B276" s="8" t="str">
        <f t="shared" si="17"/>
        <v>令和7/4末</v>
      </c>
      <c r="C276" s="16">
        <v>274</v>
      </c>
      <c r="D276" s="16">
        <v>295</v>
      </c>
      <c r="E276" s="17" t="s">
        <v>492</v>
      </c>
      <c r="F276" s="16"/>
      <c r="G276" s="16"/>
      <c r="H276" s="16"/>
      <c r="I276" s="16"/>
      <c r="J276" s="16"/>
      <c r="K276" s="16"/>
      <c r="L276" s="16"/>
      <c r="M276" s="9" t="s">
        <v>410</v>
      </c>
    </row>
    <row r="277" spans="1:13" x14ac:dyDescent="0.2">
      <c r="A277" s="10" t="str">
        <f t="shared" ref="A277:B292" si="18">A276</f>
        <v>2025/4末</v>
      </c>
      <c r="B277" s="10" t="str">
        <f t="shared" si="18"/>
        <v>令和7/4末</v>
      </c>
      <c r="C277" s="18">
        <v>275</v>
      </c>
      <c r="D277" s="18">
        <v>296</v>
      </c>
      <c r="E277" s="19" t="s">
        <v>493</v>
      </c>
      <c r="F277" s="18"/>
      <c r="G277" s="18"/>
      <c r="H277" s="18"/>
      <c r="I277" s="18"/>
      <c r="J277" s="18"/>
      <c r="K277" s="18"/>
      <c r="L277" s="18"/>
      <c r="M277" s="7" t="s">
        <v>410</v>
      </c>
    </row>
    <row r="278" spans="1:13" x14ac:dyDescent="0.2">
      <c r="A278" s="8" t="str">
        <f t="shared" si="18"/>
        <v>2025/4末</v>
      </c>
      <c r="B278" s="8" t="str">
        <f t="shared" si="18"/>
        <v>令和7/4末</v>
      </c>
      <c r="C278" s="16">
        <v>276</v>
      </c>
      <c r="D278" s="16">
        <v>297</v>
      </c>
      <c r="E278" s="17" t="s">
        <v>494</v>
      </c>
      <c r="F278" s="16"/>
      <c r="G278" s="16"/>
      <c r="H278" s="16"/>
      <c r="I278" s="16"/>
      <c r="J278" s="16"/>
      <c r="K278" s="16"/>
      <c r="L278" s="16"/>
      <c r="M278" s="9" t="s">
        <v>410</v>
      </c>
    </row>
    <row r="279" spans="1:13" x14ac:dyDescent="0.2">
      <c r="A279" s="10" t="str">
        <f t="shared" si="18"/>
        <v>2025/4末</v>
      </c>
      <c r="B279" s="10" t="str">
        <f t="shared" si="18"/>
        <v>令和7/4末</v>
      </c>
      <c r="C279" s="18">
        <v>277</v>
      </c>
      <c r="D279" s="18">
        <v>298</v>
      </c>
      <c r="E279" s="19" t="s">
        <v>495</v>
      </c>
      <c r="F279" s="18"/>
      <c r="G279" s="18"/>
      <c r="H279" s="18"/>
      <c r="I279" s="18"/>
      <c r="J279" s="18"/>
      <c r="K279" s="18"/>
      <c r="L279" s="18"/>
      <c r="M279" s="7" t="s">
        <v>410</v>
      </c>
    </row>
    <row r="280" spans="1:13" x14ac:dyDescent="0.2">
      <c r="A280" s="8" t="str">
        <f t="shared" si="18"/>
        <v>2025/4末</v>
      </c>
      <c r="B280" s="8" t="str">
        <f t="shared" si="18"/>
        <v>令和7/4末</v>
      </c>
      <c r="C280" s="16">
        <v>278</v>
      </c>
      <c r="D280" s="16">
        <v>299</v>
      </c>
      <c r="E280" s="17" t="s">
        <v>496</v>
      </c>
      <c r="F280" s="16"/>
      <c r="G280" s="16"/>
      <c r="H280" s="16"/>
      <c r="I280" s="16"/>
      <c r="J280" s="16"/>
      <c r="K280" s="16"/>
      <c r="L280" s="16"/>
      <c r="M280" s="9" t="s">
        <v>410</v>
      </c>
    </row>
    <row r="281" spans="1:13" x14ac:dyDescent="0.2">
      <c r="A281" s="10" t="str">
        <f t="shared" si="18"/>
        <v>2025/4末</v>
      </c>
      <c r="B281" s="10" t="str">
        <f t="shared" si="18"/>
        <v>令和7/4末</v>
      </c>
      <c r="C281" s="18">
        <v>279</v>
      </c>
      <c r="D281" s="18">
        <v>300</v>
      </c>
      <c r="E281" s="19" t="s">
        <v>497</v>
      </c>
      <c r="F281" s="18"/>
      <c r="G281" s="18"/>
      <c r="H281" s="18"/>
      <c r="I281" s="18"/>
      <c r="J281" s="18"/>
      <c r="K281" s="18"/>
      <c r="L281" s="18"/>
      <c r="M281" s="7" t="s">
        <v>410</v>
      </c>
    </row>
    <row r="282" spans="1:13" x14ac:dyDescent="0.2">
      <c r="A282" s="8" t="str">
        <f t="shared" si="18"/>
        <v>2025/4末</v>
      </c>
      <c r="B282" s="8" t="str">
        <f t="shared" si="18"/>
        <v>令和7/4末</v>
      </c>
      <c r="C282" s="16">
        <v>280</v>
      </c>
      <c r="D282" s="16">
        <v>301</v>
      </c>
      <c r="E282" s="17" t="s">
        <v>498</v>
      </c>
      <c r="F282" s="16"/>
      <c r="G282" s="16"/>
      <c r="H282" s="16"/>
      <c r="I282" s="16"/>
      <c r="J282" s="16"/>
      <c r="K282" s="16"/>
      <c r="L282" s="16"/>
      <c r="M282" s="9" t="s">
        <v>410</v>
      </c>
    </row>
    <row r="283" spans="1:13" x14ac:dyDescent="0.2">
      <c r="A283" s="10" t="str">
        <f t="shared" si="18"/>
        <v>2025/4末</v>
      </c>
      <c r="B283" s="10" t="str">
        <f t="shared" si="18"/>
        <v>令和7/4末</v>
      </c>
      <c r="C283" s="18">
        <v>281</v>
      </c>
      <c r="D283" s="18">
        <v>302</v>
      </c>
      <c r="E283" s="19" t="s">
        <v>499</v>
      </c>
      <c r="F283" s="18"/>
      <c r="G283" s="18"/>
      <c r="H283" s="18"/>
      <c r="I283" s="18"/>
      <c r="J283" s="18"/>
      <c r="K283" s="18"/>
      <c r="L283" s="18"/>
      <c r="M283" s="7" t="s">
        <v>410</v>
      </c>
    </row>
    <row r="284" spans="1:13" x14ac:dyDescent="0.2">
      <c r="A284" s="8" t="str">
        <f t="shared" si="18"/>
        <v>2025/4末</v>
      </c>
      <c r="B284" s="8" t="str">
        <f t="shared" si="18"/>
        <v>令和7/4末</v>
      </c>
      <c r="C284" s="16">
        <v>282</v>
      </c>
      <c r="D284" s="16">
        <v>303</v>
      </c>
      <c r="E284" s="17" t="s">
        <v>500</v>
      </c>
      <c r="F284" s="16"/>
      <c r="G284" s="16"/>
      <c r="H284" s="16"/>
      <c r="I284" s="16"/>
      <c r="J284" s="16"/>
      <c r="K284" s="16"/>
      <c r="L284" s="16"/>
      <c r="M284" s="9" t="s">
        <v>410</v>
      </c>
    </row>
    <row r="285" spans="1:13" x14ac:dyDescent="0.2">
      <c r="A285" s="10" t="str">
        <f t="shared" si="18"/>
        <v>2025/4末</v>
      </c>
      <c r="B285" s="10" t="str">
        <f t="shared" si="18"/>
        <v>令和7/4末</v>
      </c>
      <c r="C285" s="18">
        <v>283</v>
      </c>
      <c r="D285" s="18">
        <v>400</v>
      </c>
      <c r="E285" s="19" t="s">
        <v>288</v>
      </c>
      <c r="F285" s="18"/>
      <c r="G285" s="18"/>
      <c r="H285" s="18"/>
      <c r="I285" s="18"/>
      <c r="J285" s="18"/>
      <c r="K285" s="18"/>
      <c r="L285" s="18"/>
      <c r="M285" s="7" t="s">
        <v>411</v>
      </c>
    </row>
    <row r="286" spans="1:13" x14ac:dyDescent="0.2">
      <c r="A286" s="8" t="str">
        <f t="shared" si="18"/>
        <v>2025/4末</v>
      </c>
      <c r="B286" s="8" t="str">
        <f t="shared" si="18"/>
        <v>令和7/4末</v>
      </c>
      <c r="C286" s="16">
        <v>284</v>
      </c>
      <c r="D286" s="16">
        <v>401</v>
      </c>
      <c r="E286" s="17" t="s">
        <v>289</v>
      </c>
      <c r="F286" s="16"/>
      <c r="G286" s="16"/>
      <c r="H286" s="16"/>
      <c r="I286" s="16"/>
      <c r="J286" s="16"/>
      <c r="K286" s="16"/>
      <c r="L286" s="16"/>
      <c r="M286" s="9" t="s">
        <v>411</v>
      </c>
    </row>
    <row r="287" spans="1:13" x14ac:dyDescent="0.2">
      <c r="A287" s="10" t="str">
        <f t="shared" si="18"/>
        <v>2025/4末</v>
      </c>
      <c r="B287" s="10" t="str">
        <f t="shared" si="18"/>
        <v>令和7/4末</v>
      </c>
      <c r="C287" s="18">
        <v>285</v>
      </c>
      <c r="D287" s="18">
        <v>402</v>
      </c>
      <c r="E287" s="19" t="s">
        <v>290</v>
      </c>
      <c r="F287" s="18"/>
      <c r="G287" s="18"/>
      <c r="H287" s="18"/>
      <c r="I287" s="18"/>
      <c r="J287" s="18"/>
      <c r="K287" s="18"/>
      <c r="L287" s="18"/>
      <c r="M287" s="7" t="s">
        <v>411</v>
      </c>
    </row>
    <row r="288" spans="1:13" x14ac:dyDescent="0.2">
      <c r="A288" s="8" t="str">
        <f t="shared" si="18"/>
        <v>2025/4末</v>
      </c>
      <c r="B288" s="8" t="str">
        <f t="shared" si="18"/>
        <v>令和7/4末</v>
      </c>
      <c r="C288" s="16">
        <v>286</v>
      </c>
      <c r="D288" s="16">
        <v>403</v>
      </c>
      <c r="E288" s="17" t="s">
        <v>291</v>
      </c>
      <c r="F288" s="16"/>
      <c r="G288" s="16"/>
      <c r="H288" s="16"/>
      <c r="I288" s="16"/>
      <c r="J288" s="16"/>
      <c r="K288" s="16"/>
      <c r="L288" s="16"/>
      <c r="M288" s="9" t="s">
        <v>411</v>
      </c>
    </row>
    <row r="289" spans="1:13" x14ac:dyDescent="0.2">
      <c r="A289" s="10" t="str">
        <f t="shared" si="18"/>
        <v>2025/4末</v>
      </c>
      <c r="B289" s="10" t="str">
        <f t="shared" si="18"/>
        <v>令和7/4末</v>
      </c>
      <c r="C289" s="18">
        <v>287</v>
      </c>
      <c r="D289" s="18">
        <v>404</v>
      </c>
      <c r="E289" s="19" t="s">
        <v>292</v>
      </c>
      <c r="F289" s="18"/>
      <c r="G289" s="18"/>
      <c r="H289" s="18"/>
      <c r="I289" s="18"/>
      <c r="J289" s="18"/>
      <c r="K289" s="18"/>
      <c r="L289" s="18"/>
      <c r="M289" s="7" t="s">
        <v>411</v>
      </c>
    </row>
    <row r="290" spans="1:13" x14ac:dyDescent="0.2">
      <c r="A290" s="8" t="str">
        <f t="shared" si="18"/>
        <v>2025/4末</v>
      </c>
      <c r="B290" s="8" t="str">
        <f t="shared" si="18"/>
        <v>令和7/4末</v>
      </c>
      <c r="C290" s="16">
        <v>288</v>
      </c>
      <c r="D290" s="16">
        <v>405</v>
      </c>
      <c r="E290" s="17" t="s">
        <v>293</v>
      </c>
      <c r="F290" s="16"/>
      <c r="G290" s="16"/>
      <c r="H290" s="16"/>
      <c r="I290" s="16"/>
      <c r="J290" s="16"/>
      <c r="K290" s="16"/>
      <c r="L290" s="16"/>
      <c r="M290" s="9" t="s">
        <v>411</v>
      </c>
    </row>
    <row r="291" spans="1:13" x14ac:dyDescent="0.2">
      <c r="A291" s="10" t="str">
        <f t="shared" si="18"/>
        <v>2025/4末</v>
      </c>
      <c r="B291" s="10" t="str">
        <f t="shared" si="18"/>
        <v>令和7/4末</v>
      </c>
      <c r="C291" s="18">
        <v>289</v>
      </c>
      <c r="D291" s="18">
        <v>406</v>
      </c>
      <c r="E291" s="19" t="s">
        <v>294</v>
      </c>
      <c r="F291" s="18"/>
      <c r="G291" s="18"/>
      <c r="H291" s="18"/>
      <c r="I291" s="18"/>
      <c r="J291" s="18"/>
      <c r="K291" s="18"/>
      <c r="L291" s="18"/>
      <c r="M291" s="7" t="s">
        <v>411</v>
      </c>
    </row>
    <row r="292" spans="1:13" x14ac:dyDescent="0.2">
      <c r="A292" s="8" t="str">
        <f t="shared" si="18"/>
        <v>2025/4末</v>
      </c>
      <c r="B292" s="8" t="str">
        <f t="shared" si="18"/>
        <v>令和7/4末</v>
      </c>
      <c r="C292" s="16">
        <v>290</v>
      </c>
      <c r="D292" s="16">
        <v>407</v>
      </c>
      <c r="E292" s="17" t="s">
        <v>295</v>
      </c>
      <c r="F292" s="16"/>
      <c r="G292" s="16"/>
      <c r="H292" s="16"/>
      <c r="I292" s="16"/>
      <c r="J292" s="16"/>
      <c r="K292" s="16"/>
      <c r="L292" s="16"/>
      <c r="M292" s="9" t="s">
        <v>411</v>
      </c>
    </row>
    <row r="293" spans="1:13" x14ac:dyDescent="0.2">
      <c r="A293" s="10" t="str">
        <f t="shared" ref="A293:B308" si="19">A292</f>
        <v>2025/4末</v>
      </c>
      <c r="B293" s="10" t="str">
        <f t="shared" si="19"/>
        <v>令和7/4末</v>
      </c>
      <c r="C293" s="18">
        <v>291</v>
      </c>
      <c r="D293" s="18">
        <v>408</v>
      </c>
      <c r="E293" s="19" t="s">
        <v>296</v>
      </c>
      <c r="F293" s="18"/>
      <c r="G293" s="18"/>
      <c r="H293" s="18"/>
      <c r="I293" s="18"/>
      <c r="J293" s="18"/>
      <c r="K293" s="18"/>
      <c r="L293" s="18"/>
      <c r="M293" s="7" t="s">
        <v>411</v>
      </c>
    </row>
    <row r="294" spans="1:13" x14ac:dyDescent="0.2">
      <c r="A294" s="8" t="str">
        <f t="shared" si="19"/>
        <v>2025/4末</v>
      </c>
      <c r="B294" s="8" t="str">
        <f t="shared" si="19"/>
        <v>令和7/4末</v>
      </c>
      <c r="C294" s="16">
        <v>292</v>
      </c>
      <c r="D294" s="16">
        <v>409</v>
      </c>
      <c r="E294" s="17" t="s">
        <v>297</v>
      </c>
      <c r="F294" s="16"/>
      <c r="G294" s="16"/>
      <c r="H294" s="16"/>
      <c r="I294" s="16"/>
      <c r="J294" s="16"/>
      <c r="K294" s="16"/>
      <c r="L294" s="16"/>
      <c r="M294" s="9" t="s">
        <v>411</v>
      </c>
    </row>
    <row r="295" spans="1:13" x14ac:dyDescent="0.2">
      <c r="A295" s="10" t="str">
        <f t="shared" si="19"/>
        <v>2025/4末</v>
      </c>
      <c r="B295" s="10" t="str">
        <f t="shared" si="19"/>
        <v>令和7/4末</v>
      </c>
      <c r="C295" s="18">
        <v>293</v>
      </c>
      <c r="D295" s="18">
        <v>410</v>
      </c>
      <c r="E295" s="19" t="s">
        <v>298</v>
      </c>
      <c r="F295" s="18"/>
      <c r="G295" s="18"/>
      <c r="H295" s="18"/>
      <c r="I295" s="18"/>
      <c r="J295" s="18"/>
      <c r="K295" s="18"/>
      <c r="L295" s="18"/>
      <c r="M295" s="7" t="s">
        <v>411</v>
      </c>
    </row>
    <row r="296" spans="1:13" x14ac:dyDescent="0.2">
      <c r="A296" s="8" t="str">
        <f t="shared" si="19"/>
        <v>2025/4末</v>
      </c>
      <c r="B296" s="8" t="str">
        <f t="shared" si="19"/>
        <v>令和7/4末</v>
      </c>
      <c r="C296" s="16">
        <v>294</v>
      </c>
      <c r="D296" s="16">
        <v>411</v>
      </c>
      <c r="E296" s="17" t="s">
        <v>299</v>
      </c>
      <c r="F296" s="16"/>
      <c r="G296" s="16"/>
      <c r="H296" s="16"/>
      <c r="I296" s="16"/>
      <c r="J296" s="16"/>
      <c r="K296" s="16"/>
      <c r="L296" s="16"/>
      <c r="M296" s="9" t="s">
        <v>411</v>
      </c>
    </row>
    <row r="297" spans="1:13" x14ac:dyDescent="0.2">
      <c r="A297" s="10" t="str">
        <f t="shared" si="19"/>
        <v>2025/4末</v>
      </c>
      <c r="B297" s="10" t="str">
        <f t="shared" si="19"/>
        <v>令和7/4末</v>
      </c>
      <c r="C297" s="18">
        <v>295</v>
      </c>
      <c r="D297" s="18">
        <v>412</v>
      </c>
      <c r="E297" s="19" t="s">
        <v>300</v>
      </c>
      <c r="F297" s="18"/>
      <c r="G297" s="18"/>
      <c r="H297" s="18"/>
      <c r="I297" s="18"/>
      <c r="J297" s="18"/>
      <c r="K297" s="18"/>
      <c r="L297" s="18"/>
      <c r="M297" s="7" t="s">
        <v>411</v>
      </c>
    </row>
    <row r="298" spans="1:13" x14ac:dyDescent="0.2">
      <c r="A298" s="8" t="str">
        <f t="shared" si="19"/>
        <v>2025/4末</v>
      </c>
      <c r="B298" s="8" t="str">
        <f t="shared" si="19"/>
        <v>令和7/4末</v>
      </c>
      <c r="C298" s="16">
        <v>296</v>
      </c>
      <c r="D298" s="16">
        <v>413</v>
      </c>
      <c r="E298" s="17" t="s">
        <v>301</v>
      </c>
      <c r="F298" s="16"/>
      <c r="G298" s="16"/>
      <c r="H298" s="16"/>
      <c r="I298" s="16"/>
      <c r="J298" s="16"/>
      <c r="K298" s="16"/>
      <c r="L298" s="16"/>
      <c r="M298" s="9" t="s">
        <v>411</v>
      </c>
    </row>
    <row r="299" spans="1:13" x14ac:dyDescent="0.2">
      <c r="A299" s="10" t="str">
        <f t="shared" si="19"/>
        <v>2025/4末</v>
      </c>
      <c r="B299" s="10" t="str">
        <f t="shared" si="19"/>
        <v>令和7/4末</v>
      </c>
      <c r="C299" s="18">
        <v>297</v>
      </c>
      <c r="D299" s="18">
        <v>414</v>
      </c>
      <c r="E299" s="19" t="s">
        <v>302</v>
      </c>
      <c r="F299" s="18"/>
      <c r="G299" s="18"/>
      <c r="H299" s="18"/>
      <c r="I299" s="18"/>
      <c r="J299" s="18"/>
      <c r="K299" s="18"/>
      <c r="L299" s="18"/>
      <c r="M299" s="7" t="s">
        <v>411</v>
      </c>
    </row>
    <row r="300" spans="1:13" x14ac:dyDescent="0.2">
      <c r="A300" s="8" t="str">
        <f t="shared" si="19"/>
        <v>2025/4末</v>
      </c>
      <c r="B300" s="8" t="str">
        <f t="shared" si="19"/>
        <v>令和7/4末</v>
      </c>
      <c r="C300" s="16">
        <v>298</v>
      </c>
      <c r="D300" s="16">
        <v>415</v>
      </c>
      <c r="E300" s="17" t="s">
        <v>303</v>
      </c>
      <c r="F300" s="16"/>
      <c r="G300" s="16"/>
      <c r="H300" s="16"/>
      <c r="I300" s="16"/>
      <c r="J300" s="16"/>
      <c r="K300" s="16"/>
      <c r="L300" s="16"/>
      <c r="M300" s="9" t="s">
        <v>411</v>
      </c>
    </row>
    <row r="301" spans="1:13" x14ac:dyDescent="0.2">
      <c r="A301" s="10" t="str">
        <f t="shared" si="19"/>
        <v>2025/4末</v>
      </c>
      <c r="B301" s="10" t="str">
        <f t="shared" si="19"/>
        <v>令和7/4末</v>
      </c>
      <c r="C301" s="18">
        <v>299</v>
      </c>
      <c r="D301" s="18">
        <v>416</v>
      </c>
      <c r="E301" s="19" t="s">
        <v>304</v>
      </c>
      <c r="F301" s="18"/>
      <c r="G301" s="18"/>
      <c r="H301" s="18"/>
      <c r="I301" s="18"/>
      <c r="J301" s="18"/>
      <c r="K301" s="18"/>
      <c r="L301" s="18"/>
      <c r="M301" s="7" t="s">
        <v>411</v>
      </c>
    </row>
    <row r="302" spans="1:13" x14ac:dyDescent="0.2">
      <c r="A302" s="8" t="str">
        <f t="shared" si="19"/>
        <v>2025/4末</v>
      </c>
      <c r="B302" s="8" t="str">
        <f t="shared" si="19"/>
        <v>令和7/4末</v>
      </c>
      <c r="C302" s="16">
        <v>300</v>
      </c>
      <c r="D302" s="16">
        <v>417</v>
      </c>
      <c r="E302" s="17" t="s">
        <v>305</v>
      </c>
      <c r="F302" s="16"/>
      <c r="G302" s="16"/>
      <c r="H302" s="16"/>
      <c r="I302" s="16"/>
      <c r="J302" s="16"/>
      <c r="K302" s="16"/>
      <c r="L302" s="16"/>
      <c r="M302" s="9" t="s">
        <v>411</v>
      </c>
    </row>
    <row r="303" spans="1:13" x14ac:dyDescent="0.2">
      <c r="A303" s="10" t="str">
        <f t="shared" si="19"/>
        <v>2025/4末</v>
      </c>
      <c r="B303" s="10" t="str">
        <f t="shared" si="19"/>
        <v>令和7/4末</v>
      </c>
      <c r="C303" s="18">
        <v>301</v>
      </c>
      <c r="D303" s="18">
        <v>418</v>
      </c>
      <c r="E303" s="19" t="s">
        <v>306</v>
      </c>
      <c r="F303" s="18"/>
      <c r="G303" s="18"/>
      <c r="H303" s="18"/>
      <c r="I303" s="18"/>
      <c r="J303" s="18"/>
      <c r="K303" s="18"/>
      <c r="L303" s="18"/>
      <c r="M303" s="7" t="s">
        <v>411</v>
      </c>
    </row>
    <row r="304" spans="1:13" x14ac:dyDescent="0.2">
      <c r="A304" s="8" t="str">
        <f t="shared" si="19"/>
        <v>2025/4末</v>
      </c>
      <c r="B304" s="8" t="str">
        <f t="shared" si="19"/>
        <v>令和7/4末</v>
      </c>
      <c r="C304" s="16">
        <v>302</v>
      </c>
      <c r="D304" s="16">
        <v>419</v>
      </c>
      <c r="E304" s="17" t="s">
        <v>307</v>
      </c>
      <c r="F304" s="16"/>
      <c r="G304" s="16"/>
      <c r="H304" s="16"/>
      <c r="I304" s="16"/>
      <c r="J304" s="16"/>
      <c r="K304" s="16"/>
      <c r="L304" s="16"/>
      <c r="M304" s="9" t="s">
        <v>411</v>
      </c>
    </row>
    <row r="305" spans="1:13" x14ac:dyDescent="0.2">
      <c r="A305" s="10" t="str">
        <f t="shared" si="19"/>
        <v>2025/4末</v>
      </c>
      <c r="B305" s="10" t="str">
        <f t="shared" si="19"/>
        <v>令和7/4末</v>
      </c>
      <c r="C305" s="18">
        <v>303</v>
      </c>
      <c r="D305" s="18">
        <v>500</v>
      </c>
      <c r="E305" s="19" t="s">
        <v>308</v>
      </c>
      <c r="F305" s="18"/>
      <c r="G305" s="18"/>
      <c r="H305" s="18"/>
      <c r="I305" s="18"/>
      <c r="J305" s="18"/>
      <c r="K305" s="18"/>
      <c r="L305" s="18"/>
      <c r="M305" s="7" t="s">
        <v>412</v>
      </c>
    </row>
    <row r="306" spans="1:13" x14ac:dyDescent="0.2">
      <c r="A306" s="8" t="str">
        <f t="shared" si="19"/>
        <v>2025/4末</v>
      </c>
      <c r="B306" s="8" t="str">
        <f t="shared" si="19"/>
        <v>令和7/4末</v>
      </c>
      <c r="C306" s="16">
        <v>304</v>
      </c>
      <c r="D306" s="16">
        <v>501</v>
      </c>
      <c r="E306" s="17" t="s">
        <v>309</v>
      </c>
      <c r="F306" s="16"/>
      <c r="G306" s="16"/>
      <c r="H306" s="16"/>
      <c r="I306" s="16"/>
      <c r="J306" s="16"/>
      <c r="K306" s="16"/>
      <c r="L306" s="16"/>
      <c r="M306" s="9" t="s">
        <v>412</v>
      </c>
    </row>
    <row r="307" spans="1:13" x14ac:dyDescent="0.2">
      <c r="A307" s="10" t="str">
        <f t="shared" si="19"/>
        <v>2025/4末</v>
      </c>
      <c r="B307" s="10" t="str">
        <f t="shared" si="19"/>
        <v>令和7/4末</v>
      </c>
      <c r="C307" s="18">
        <v>305</v>
      </c>
      <c r="D307" s="18">
        <v>502</v>
      </c>
      <c r="E307" s="19" t="s">
        <v>310</v>
      </c>
      <c r="F307" s="18"/>
      <c r="G307" s="18"/>
      <c r="H307" s="18"/>
      <c r="I307" s="18"/>
      <c r="J307" s="18"/>
      <c r="K307" s="18"/>
      <c r="L307" s="18"/>
      <c r="M307" s="7" t="s">
        <v>412</v>
      </c>
    </row>
    <row r="308" spans="1:13" x14ac:dyDescent="0.2">
      <c r="A308" s="8" t="str">
        <f t="shared" si="19"/>
        <v>2025/4末</v>
      </c>
      <c r="B308" s="8" t="str">
        <f t="shared" si="19"/>
        <v>令和7/4末</v>
      </c>
      <c r="C308" s="16">
        <v>306</v>
      </c>
      <c r="D308" s="16">
        <v>503</v>
      </c>
      <c r="E308" s="17" t="s">
        <v>311</v>
      </c>
      <c r="F308" s="16"/>
      <c r="G308" s="16"/>
      <c r="H308" s="16"/>
      <c r="I308" s="16"/>
      <c r="J308" s="16"/>
      <c r="K308" s="16"/>
      <c r="L308" s="16"/>
      <c r="M308" s="9" t="s">
        <v>412</v>
      </c>
    </row>
    <row r="309" spans="1:13" x14ac:dyDescent="0.2">
      <c r="A309" s="10" t="str">
        <f t="shared" ref="A309:B324" si="20">A308</f>
        <v>2025/4末</v>
      </c>
      <c r="B309" s="10" t="str">
        <f t="shared" si="20"/>
        <v>令和7/4末</v>
      </c>
      <c r="C309" s="18">
        <v>307</v>
      </c>
      <c r="D309" s="18">
        <v>504</v>
      </c>
      <c r="E309" s="19" t="s">
        <v>312</v>
      </c>
      <c r="F309" s="18"/>
      <c r="G309" s="18"/>
      <c r="H309" s="18"/>
      <c r="I309" s="18"/>
      <c r="J309" s="18"/>
      <c r="K309" s="18"/>
      <c r="L309" s="18"/>
      <c r="M309" s="7" t="s">
        <v>412</v>
      </c>
    </row>
    <row r="310" spans="1:13" x14ac:dyDescent="0.2">
      <c r="A310" s="8" t="str">
        <f t="shared" si="20"/>
        <v>2025/4末</v>
      </c>
      <c r="B310" s="8" t="str">
        <f t="shared" si="20"/>
        <v>令和7/4末</v>
      </c>
      <c r="C310" s="16">
        <v>308</v>
      </c>
      <c r="D310" s="16">
        <v>505</v>
      </c>
      <c r="E310" s="17" t="s">
        <v>313</v>
      </c>
      <c r="F310" s="16"/>
      <c r="G310" s="16"/>
      <c r="H310" s="16"/>
      <c r="I310" s="16"/>
      <c r="J310" s="16"/>
      <c r="K310" s="16"/>
      <c r="L310" s="16"/>
      <c r="M310" s="9" t="s">
        <v>412</v>
      </c>
    </row>
    <row r="311" spans="1:13" x14ac:dyDescent="0.2">
      <c r="A311" s="10" t="str">
        <f t="shared" si="20"/>
        <v>2025/4末</v>
      </c>
      <c r="B311" s="10" t="str">
        <f t="shared" si="20"/>
        <v>令和7/4末</v>
      </c>
      <c r="C311" s="18">
        <v>309</v>
      </c>
      <c r="D311" s="18">
        <v>506</v>
      </c>
      <c r="E311" s="19" t="s">
        <v>314</v>
      </c>
      <c r="F311" s="18"/>
      <c r="G311" s="18"/>
      <c r="H311" s="18"/>
      <c r="I311" s="18"/>
      <c r="J311" s="18"/>
      <c r="K311" s="18"/>
      <c r="L311" s="18"/>
      <c r="M311" s="7" t="s">
        <v>412</v>
      </c>
    </row>
    <row r="312" spans="1:13" x14ac:dyDescent="0.2">
      <c r="A312" s="8" t="str">
        <f t="shared" si="20"/>
        <v>2025/4末</v>
      </c>
      <c r="B312" s="8" t="str">
        <f t="shared" si="20"/>
        <v>令和7/4末</v>
      </c>
      <c r="C312" s="16">
        <v>310</v>
      </c>
      <c r="D312" s="16">
        <v>507</v>
      </c>
      <c r="E312" s="17" t="s">
        <v>315</v>
      </c>
      <c r="F312" s="16"/>
      <c r="G312" s="16"/>
      <c r="H312" s="16"/>
      <c r="I312" s="16"/>
      <c r="J312" s="16"/>
      <c r="K312" s="16"/>
      <c r="L312" s="16"/>
      <c r="M312" s="9" t="s">
        <v>412</v>
      </c>
    </row>
    <row r="313" spans="1:13" x14ac:dyDescent="0.2">
      <c r="A313" s="10" t="str">
        <f t="shared" si="20"/>
        <v>2025/4末</v>
      </c>
      <c r="B313" s="10" t="str">
        <f t="shared" si="20"/>
        <v>令和7/4末</v>
      </c>
      <c r="C313" s="18">
        <v>311</v>
      </c>
      <c r="D313" s="18">
        <v>508</v>
      </c>
      <c r="E313" s="19" t="s">
        <v>316</v>
      </c>
      <c r="F313" s="18"/>
      <c r="G313" s="18"/>
      <c r="H313" s="18"/>
      <c r="I313" s="18"/>
      <c r="J313" s="18"/>
      <c r="K313" s="18"/>
      <c r="L313" s="18"/>
      <c r="M313" s="7" t="s">
        <v>412</v>
      </c>
    </row>
    <row r="314" spans="1:13" x14ac:dyDescent="0.2">
      <c r="A314" s="8" t="str">
        <f t="shared" si="20"/>
        <v>2025/4末</v>
      </c>
      <c r="B314" s="8" t="str">
        <f t="shared" si="20"/>
        <v>令和7/4末</v>
      </c>
      <c r="C314" s="16">
        <v>312</v>
      </c>
      <c r="D314" s="16">
        <v>509</v>
      </c>
      <c r="E314" s="17" t="s">
        <v>317</v>
      </c>
      <c r="F314" s="16"/>
      <c r="G314" s="16"/>
      <c r="H314" s="16"/>
      <c r="I314" s="16"/>
      <c r="J314" s="16"/>
      <c r="K314" s="16"/>
      <c r="L314" s="16"/>
      <c r="M314" s="9" t="s">
        <v>412</v>
      </c>
    </row>
    <row r="315" spans="1:13" x14ac:dyDescent="0.2">
      <c r="A315" s="10" t="str">
        <f t="shared" si="20"/>
        <v>2025/4末</v>
      </c>
      <c r="B315" s="10" t="str">
        <f t="shared" si="20"/>
        <v>令和7/4末</v>
      </c>
      <c r="C315" s="18">
        <v>313</v>
      </c>
      <c r="D315" s="18">
        <v>510</v>
      </c>
      <c r="E315" s="19" t="s">
        <v>318</v>
      </c>
      <c r="F315" s="18"/>
      <c r="G315" s="18"/>
      <c r="H315" s="18"/>
      <c r="I315" s="18"/>
      <c r="J315" s="18"/>
      <c r="K315" s="18"/>
      <c r="L315" s="18"/>
      <c r="M315" s="7" t="s">
        <v>412</v>
      </c>
    </row>
    <row r="316" spans="1:13" x14ac:dyDescent="0.2">
      <c r="A316" s="8" t="str">
        <f t="shared" si="20"/>
        <v>2025/4末</v>
      </c>
      <c r="B316" s="8" t="str">
        <f t="shared" si="20"/>
        <v>令和7/4末</v>
      </c>
      <c r="C316" s="16">
        <v>314</v>
      </c>
      <c r="D316" s="16">
        <v>511</v>
      </c>
      <c r="E316" s="17" t="s">
        <v>319</v>
      </c>
      <c r="F316" s="16"/>
      <c r="G316" s="16"/>
      <c r="H316" s="16"/>
      <c r="I316" s="16"/>
      <c r="J316" s="16"/>
      <c r="K316" s="16"/>
      <c r="L316" s="16"/>
      <c r="M316" s="9" t="s">
        <v>412</v>
      </c>
    </row>
    <row r="317" spans="1:13" x14ac:dyDescent="0.2">
      <c r="A317" s="10" t="str">
        <f t="shared" si="20"/>
        <v>2025/4末</v>
      </c>
      <c r="B317" s="10" t="str">
        <f t="shared" si="20"/>
        <v>令和7/4末</v>
      </c>
      <c r="C317" s="18">
        <v>315</v>
      </c>
      <c r="D317" s="18">
        <v>512</v>
      </c>
      <c r="E317" s="19" t="s">
        <v>320</v>
      </c>
      <c r="F317" s="18"/>
      <c r="G317" s="18"/>
      <c r="H317" s="18"/>
      <c r="I317" s="18"/>
      <c r="J317" s="18"/>
      <c r="K317" s="18"/>
      <c r="L317" s="18"/>
      <c r="M317" s="7" t="s">
        <v>412</v>
      </c>
    </row>
    <row r="318" spans="1:13" x14ac:dyDescent="0.2">
      <c r="A318" s="8" t="str">
        <f t="shared" si="20"/>
        <v>2025/4末</v>
      </c>
      <c r="B318" s="8" t="str">
        <f t="shared" si="20"/>
        <v>令和7/4末</v>
      </c>
      <c r="C318" s="16">
        <v>316</v>
      </c>
      <c r="D318" s="16">
        <v>513</v>
      </c>
      <c r="E318" s="17" t="s">
        <v>321</v>
      </c>
      <c r="F318" s="16"/>
      <c r="G318" s="16"/>
      <c r="H318" s="16"/>
      <c r="I318" s="16"/>
      <c r="J318" s="16"/>
      <c r="K318" s="16"/>
      <c r="L318" s="16"/>
      <c r="M318" s="9" t="s">
        <v>412</v>
      </c>
    </row>
    <row r="319" spans="1:13" x14ac:dyDescent="0.2">
      <c r="A319" s="10" t="str">
        <f t="shared" si="20"/>
        <v>2025/4末</v>
      </c>
      <c r="B319" s="10" t="str">
        <f t="shared" si="20"/>
        <v>令和7/4末</v>
      </c>
      <c r="C319" s="18">
        <v>317</v>
      </c>
      <c r="D319" s="18">
        <v>514</v>
      </c>
      <c r="E319" s="19" t="s">
        <v>322</v>
      </c>
      <c r="F319" s="18"/>
      <c r="G319" s="18"/>
      <c r="H319" s="18"/>
      <c r="I319" s="18"/>
      <c r="J319" s="18"/>
      <c r="K319" s="18"/>
      <c r="L319" s="18"/>
      <c r="M319" s="7" t="s">
        <v>412</v>
      </c>
    </row>
    <row r="320" spans="1:13" x14ac:dyDescent="0.2">
      <c r="A320" s="8" t="str">
        <f t="shared" si="20"/>
        <v>2025/4末</v>
      </c>
      <c r="B320" s="8" t="str">
        <f t="shared" si="20"/>
        <v>令和7/4末</v>
      </c>
      <c r="C320" s="16">
        <v>318</v>
      </c>
      <c r="D320" s="16">
        <v>515</v>
      </c>
      <c r="E320" s="17" t="s">
        <v>323</v>
      </c>
      <c r="F320" s="16"/>
      <c r="G320" s="16"/>
      <c r="H320" s="16"/>
      <c r="I320" s="16"/>
      <c r="J320" s="16"/>
      <c r="K320" s="16"/>
      <c r="L320" s="16"/>
      <c r="M320" s="9" t="s">
        <v>412</v>
      </c>
    </row>
    <row r="321" spans="1:13" x14ac:dyDescent="0.2">
      <c r="A321" s="10" t="str">
        <f t="shared" si="20"/>
        <v>2025/4末</v>
      </c>
      <c r="B321" s="10" t="str">
        <f t="shared" si="20"/>
        <v>令和7/4末</v>
      </c>
      <c r="C321" s="18">
        <v>319</v>
      </c>
      <c r="D321" s="18">
        <v>516</v>
      </c>
      <c r="E321" s="19" t="s">
        <v>324</v>
      </c>
      <c r="F321" s="18"/>
      <c r="G321" s="18"/>
      <c r="H321" s="18"/>
      <c r="I321" s="18"/>
      <c r="J321" s="18"/>
      <c r="K321" s="18"/>
      <c r="L321" s="18"/>
      <c r="M321" s="7" t="s">
        <v>412</v>
      </c>
    </row>
    <row r="322" spans="1:13" x14ac:dyDescent="0.2">
      <c r="A322" s="8" t="str">
        <f t="shared" si="20"/>
        <v>2025/4末</v>
      </c>
      <c r="B322" s="8" t="str">
        <f t="shared" si="20"/>
        <v>令和7/4末</v>
      </c>
      <c r="C322" s="16">
        <v>320</v>
      </c>
      <c r="D322" s="16">
        <v>517</v>
      </c>
      <c r="E322" s="17" t="s">
        <v>325</v>
      </c>
      <c r="F322" s="16"/>
      <c r="G322" s="16"/>
      <c r="H322" s="16"/>
      <c r="I322" s="16"/>
      <c r="J322" s="16"/>
      <c r="K322" s="16"/>
      <c r="L322" s="16"/>
      <c r="M322" s="9" t="s">
        <v>412</v>
      </c>
    </row>
    <row r="323" spans="1:13" x14ac:dyDescent="0.2">
      <c r="A323" s="10" t="str">
        <f t="shared" si="20"/>
        <v>2025/4末</v>
      </c>
      <c r="B323" s="10" t="str">
        <f t="shared" si="20"/>
        <v>令和7/4末</v>
      </c>
      <c r="C323" s="18">
        <v>321</v>
      </c>
      <c r="D323" s="18">
        <v>518</v>
      </c>
      <c r="E323" s="19" t="s">
        <v>326</v>
      </c>
      <c r="F323" s="18"/>
      <c r="G323" s="18"/>
      <c r="H323" s="18"/>
      <c r="I323" s="18"/>
      <c r="J323" s="18"/>
      <c r="K323" s="18"/>
      <c r="L323" s="18"/>
      <c r="M323" s="7" t="s">
        <v>412</v>
      </c>
    </row>
    <row r="324" spans="1:13" x14ac:dyDescent="0.2">
      <c r="A324" s="8" t="str">
        <f t="shared" si="20"/>
        <v>2025/4末</v>
      </c>
      <c r="B324" s="8" t="str">
        <f t="shared" si="20"/>
        <v>令和7/4末</v>
      </c>
      <c r="C324" s="16">
        <v>322</v>
      </c>
      <c r="D324" s="16">
        <v>519</v>
      </c>
      <c r="E324" s="17" t="s">
        <v>327</v>
      </c>
      <c r="F324" s="16"/>
      <c r="G324" s="16"/>
      <c r="H324" s="16"/>
      <c r="I324" s="16"/>
      <c r="J324" s="16"/>
      <c r="K324" s="16"/>
      <c r="L324" s="16"/>
      <c r="M324" s="9" t="s">
        <v>412</v>
      </c>
    </row>
    <row r="325" spans="1:13" x14ac:dyDescent="0.2">
      <c r="A325" s="10" t="str">
        <f t="shared" ref="A325:B340" si="21">A324</f>
        <v>2025/4末</v>
      </c>
      <c r="B325" s="10" t="str">
        <f t="shared" si="21"/>
        <v>令和7/4末</v>
      </c>
      <c r="C325" s="18">
        <v>323</v>
      </c>
      <c r="D325" s="18">
        <v>520</v>
      </c>
      <c r="E325" s="19" t="s">
        <v>328</v>
      </c>
      <c r="F325" s="18"/>
      <c r="G325" s="18"/>
      <c r="H325" s="18"/>
      <c r="I325" s="18"/>
      <c r="J325" s="18"/>
      <c r="K325" s="18"/>
      <c r="L325" s="18"/>
      <c r="M325" s="7" t="s">
        <v>412</v>
      </c>
    </row>
    <row r="326" spans="1:13" x14ac:dyDescent="0.2">
      <c r="A326" s="8" t="str">
        <f t="shared" si="21"/>
        <v>2025/4末</v>
      </c>
      <c r="B326" s="8" t="str">
        <f t="shared" si="21"/>
        <v>令和7/4末</v>
      </c>
      <c r="C326" s="16">
        <v>324</v>
      </c>
      <c r="D326" s="16">
        <v>521</v>
      </c>
      <c r="E326" s="17" t="s">
        <v>329</v>
      </c>
      <c r="F326" s="16"/>
      <c r="G326" s="16"/>
      <c r="H326" s="16"/>
      <c r="I326" s="16"/>
      <c r="J326" s="16"/>
      <c r="K326" s="16"/>
      <c r="L326" s="16"/>
      <c r="M326" s="9" t="s">
        <v>412</v>
      </c>
    </row>
    <row r="327" spans="1:13" x14ac:dyDescent="0.2">
      <c r="A327" s="10" t="str">
        <f t="shared" si="21"/>
        <v>2025/4末</v>
      </c>
      <c r="B327" s="10" t="str">
        <f t="shared" si="21"/>
        <v>令和7/4末</v>
      </c>
      <c r="C327" s="18">
        <v>325</v>
      </c>
      <c r="D327" s="18">
        <v>522</v>
      </c>
      <c r="E327" s="19" t="s">
        <v>330</v>
      </c>
      <c r="F327" s="18"/>
      <c r="G327" s="18"/>
      <c r="H327" s="18"/>
      <c r="I327" s="18"/>
      <c r="J327" s="18"/>
      <c r="K327" s="18"/>
      <c r="L327" s="18"/>
      <c r="M327" s="7" t="s">
        <v>412</v>
      </c>
    </row>
    <row r="328" spans="1:13" x14ac:dyDescent="0.2">
      <c r="A328" s="8" t="str">
        <f t="shared" si="21"/>
        <v>2025/4末</v>
      </c>
      <c r="B328" s="8" t="str">
        <f t="shared" si="21"/>
        <v>令和7/4末</v>
      </c>
      <c r="C328" s="16">
        <v>326</v>
      </c>
      <c r="D328" s="16">
        <v>523</v>
      </c>
      <c r="E328" s="17" t="s">
        <v>331</v>
      </c>
      <c r="F328" s="16"/>
      <c r="G328" s="16"/>
      <c r="H328" s="16"/>
      <c r="I328" s="16"/>
      <c r="J328" s="16"/>
      <c r="K328" s="16"/>
      <c r="L328" s="16"/>
      <c r="M328" s="9" t="s">
        <v>412</v>
      </c>
    </row>
    <row r="329" spans="1:13" x14ac:dyDescent="0.2">
      <c r="A329" s="10" t="str">
        <f t="shared" si="21"/>
        <v>2025/4末</v>
      </c>
      <c r="B329" s="10" t="str">
        <f t="shared" si="21"/>
        <v>令和7/4末</v>
      </c>
      <c r="C329" s="18">
        <v>327</v>
      </c>
      <c r="D329" s="18">
        <v>524</v>
      </c>
      <c r="E329" s="19" t="s">
        <v>332</v>
      </c>
      <c r="F329" s="18"/>
      <c r="G329" s="18"/>
      <c r="H329" s="18"/>
      <c r="I329" s="18"/>
      <c r="J329" s="18"/>
      <c r="K329" s="18"/>
      <c r="L329" s="18"/>
      <c r="M329" s="7" t="s">
        <v>412</v>
      </c>
    </row>
    <row r="330" spans="1:13" x14ac:dyDescent="0.2">
      <c r="A330" s="8" t="str">
        <f t="shared" si="21"/>
        <v>2025/4末</v>
      </c>
      <c r="B330" s="8" t="str">
        <f t="shared" si="21"/>
        <v>令和7/4末</v>
      </c>
      <c r="C330" s="16">
        <v>328</v>
      </c>
      <c r="D330" s="16">
        <v>525</v>
      </c>
      <c r="E330" s="17" t="s">
        <v>333</v>
      </c>
      <c r="F330" s="16"/>
      <c r="G330" s="16"/>
      <c r="H330" s="16"/>
      <c r="I330" s="16"/>
      <c r="J330" s="16"/>
      <c r="K330" s="16"/>
      <c r="L330" s="16"/>
      <c r="M330" s="9" t="s">
        <v>412</v>
      </c>
    </row>
    <row r="331" spans="1:13" x14ac:dyDescent="0.2">
      <c r="A331" s="10" t="str">
        <f t="shared" si="21"/>
        <v>2025/4末</v>
      </c>
      <c r="B331" s="10" t="str">
        <f t="shared" si="21"/>
        <v>令和7/4末</v>
      </c>
      <c r="C331" s="18">
        <v>329</v>
      </c>
      <c r="D331" s="18">
        <v>526</v>
      </c>
      <c r="E331" s="19" t="s">
        <v>334</v>
      </c>
      <c r="F331" s="18"/>
      <c r="G331" s="18"/>
      <c r="H331" s="18"/>
      <c r="I331" s="18"/>
      <c r="J331" s="18"/>
      <c r="K331" s="18"/>
      <c r="L331" s="18"/>
      <c r="M331" s="7" t="s">
        <v>412</v>
      </c>
    </row>
    <row r="332" spans="1:13" x14ac:dyDescent="0.2">
      <c r="A332" s="8" t="str">
        <f t="shared" si="21"/>
        <v>2025/4末</v>
      </c>
      <c r="B332" s="8" t="str">
        <f t="shared" si="21"/>
        <v>令和7/4末</v>
      </c>
      <c r="C332" s="16">
        <v>330</v>
      </c>
      <c r="D332" s="16">
        <v>527</v>
      </c>
      <c r="E332" s="17" t="s">
        <v>335</v>
      </c>
      <c r="F332" s="16"/>
      <c r="G332" s="16"/>
      <c r="H332" s="16"/>
      <c r="I332" s="16"/>
      <c r="J332" s="16"/>
      <c r="K332" s="16"/>
      <c r="L332" s="16"/>
      <c r="M332" s="9" t="s">
        <v>412</v>
      </c>
    </row>
    <row r="333" spans="1:13" x14ac:dyDescent="0.2">
      <c r="A333" s="10" t="str">
        <f t="shared" si="21"/>
        <v>2025/4末</v>
      </c>
      <c r="B333" s="10" t="str">
        <f t="shared" si="21"/>
        <v>令和7/4末</v>
      </c>
      <c r="C333" s="18">
        <v>331</v>
      </c>
      <c r="D333" s="18">
        <v>528</v>
      </c>
      <c r="E333" s="19" t="s">
        <v>336</v>
      </c>
      <c r="F333" s="18"/>
      <c r="G333" s="18"/>
      <c r="H333" s="18"/>
      <c r="I333" s="18"/>
      <c r="J333" s="18"/>
      <c r="K333" s="18"/>
      <c r="L333" s="18"/>
      <c r="M333" s="7" t="s">
        <v>412</v>
      </c>
    </row>
    <row r="334" spans="1:13" x14ac:dyDescent="0.2">
      <c r="A334" s="8" t="str">
        <f t="shared" si="21"/>
        <v>2025/4末</v>
      </c>
      <c r="B334" s="8" t="str">
        <f t="shared" si="21"/>
        <v>令和7/4末</v>
      </c>
      <c r="C334" s="16">
        <v>332</v>
      </c>
      <c r="D334" s="16">
        <v>529</v>
      </c>
      <c r="E334" s="17" t="s">
        <v>337</v>
      </c>
      <c r="F334" s="16"/>
      <c r="G334" s="16"/>
      <c r="H334" s="16"/>
      <c r="I334" s="16"/>
      <c r="J334" s="16"/>
      <c r="K334" s="16"/>
      <c r="L334" s="16"/>
      <c r="M334" s="9" t="s">
        <v>412</v>
      </c>
    </row>
    <row r="335" spans="1:13" x14ac:dyDescent="0.2">
      <c r="A335" s="10" t="str">
        <f t="shared" si="21"/>
        <v>2025/4末</v>
      </c>
      <c r="B335" s="10" t="str">
        <f t="shared" si="21"/>
        <v>令和7/4末</v>
      </c>
      <c r="C335" s="18">
        <v>333</v>
      </c>
      <c r="D335" s="18">
        <v>530</v>
      </c>
      <c r="E335" s="19" t="s">
        <v>338</v>
      </c>
      <c r="F335" s="18"/>
      <c r="G335" s="18"/>
      <c r="H335" s="18"/>
      <c r="I335" s="18"/>
      <c r="J335" s="18"/>
      <c r="K335" s="18"/>
      <c r="L335" s="18"/>
      <c r="M335" s="7" t="s">
        <v>412</v>
      </c>
    </row>
    <row r="336" spans="1:13" x14ac:dyDescent="0.2">
      <c r="A336" s="8" t="str">
        <f t="shared" si="21"/>
        <v>2025/4末</v>
      </c>
      <c r="B336" s="8" t="str">
        <f t="shared" si="21"/>
        <v>令和7/4末</v>
      </c>
      <c r="C336" s="16">
        <v>334</v>
      </c>
      <c r="D336" s="16">
        <v>531</v>
      </c>
      <c r="E336" s="17" t="s">
        <v>339</v>
      </c>
      <c r="F336" s="16"/>
      <c r="G336" s="16"/>
      <c r="H336" s="16"/>
      <c r="I336" s="16"/>
      <c r="J336" s="16"/>
      <c r="K336" s="16"/>
      <c r="L336" s="16"/>
      <c r="M336" s="9" t="s">
        <v>412</v>
      </c>
    </row>
    <row r="337" spans="1:13" x14ac:dyDescent="0.2">
      <c r="A337" s="10" t="str">
        <f t="shared" si="21"/>
        <v>2025/4末</v>
      </c>
      <c r="B337" s="10" t="str">
        <f t="shared" si="21"/>
        <v>令和7/4末</v>
      </c>
      <c r="C337" s="18">
        <v>335</v>
      </c>
      <c r="D337" s="18">
        <v>532</v>
      </c>
      <c r="E337" s="19" t="s">
        <v>340</v>
      </c>
      <c r="F337" s="18"/>
      <c r="G337" s="18"/>
      <c r="H337" s="18"/>
      <c r="I337" s="18"/>
      <c r="J337" s="18"/>
      <c r="K337" s="18"/>
      <c r="L337" s="18"/>
      <c r="M337" s="7" t="s">
        <v>412</v>
      </c>
    </row>
    <row r="338" spans="1:13" x14ac:dyDescent="0.2">
      <c r="A338" s="8" t="str">
        <f t="shared" si="21"/>
        <v>2025/4末</v>
      </c>
      <c r="B338" s="8" t="str">
        <f t="shared" si="21"/>
        <v>令和7/4末</v>
      </c>
      <c r="C338" s="16">
        <v>336</v>
      </c>
      <c r="D338" s="16">
        <v>533</v>
      </c>
      <c r="E338" s="17" t="s">
        <v>341</v>
      </c>
      <c r="F338" s="16"/>
      <c r="G338" s="16"/>
      <c r="H338" s="16"/>
      <c r="I338" s="16"/>
      <c r="J338" s="16"/>
      <c r="K338" s="16"/>
      <c r="L338" s="16"/>
      <c r="M338" s="9" t="s">
        <v>412</v>
      </c>
    </row>
    <row r="339" spans="1:13" x14ac:dyDescent="0.2">
      <c r="A339" s="10" t="str">
        <f t="shared" si="21"/>
        <v>2025/4末</v>
      </c>
      <c r="B339" s="10" t="str">
        <f t="shared" si="21"/>
        <v>令和7/4末</v>
      </c>
      <c r="C339" s="18">
        <v>337</v>
      </c>
      <c r="D339" s="18">
        <v>534</v>
      </c>
      <c r="E339" s="19" t="s">
        <v>342</v>
      </c>
      <c r="F339" s="18"/>
      <c r="G339" s="18"/>
      <c r="H339" s="18"/>
      <c r="I339" s="18"/>
      <c r="J339" s="18"/>
      <c r="K339" s="18"/>
      <c r="L339" s="18"/>
      <c r="M339" s="7" t="s">
        <v>412</v>
      </c>
    </row>
    <row r="340" spans="1:13" x14ac:dyDescent="0.2">
      <c r="A340" s="8" t="str">
        <f t="shared" si="21"/>
        <v>2025/4末</v>
      </c>
      <c r="B340" s="8" t="str">
        <f t="shared" si="21"/>
        <v>令和7/4末</v>
      </c>
      <c r="C340" s="16">
        <v>338</v>
      </c>
      <c r="D340" s="16">
        <v>535</v>
      </c>
      <c r="E340" s="17" t="s">
        <v>343</v>
      </c>
      <c r="F340" s="16"/>
      <c r="G340" s="16"/>
      <c r="H340" s="16"/>
      <c r="I340" s="16"/>
      <c r="J340" s="16"/>
      <c r="K340" s="16"/>
      <c r="L340" s="16"/>
      <c r="M340" s="9" t="s">
        <v>412</v>
      </c>
    </row>
    <row r="341" spans="1:13" x14ac:dyDescent="0.2">
      <c r="A341" s="10" t="str">
        <f t="shared" ref="A341:B346" si="22">A340</f>
        <v>2025/4末</v>
      </c>
      <c r="B341" s="10" t="str">
        <f t="shared" si="22"/>
        <v>令和7/4末</v>
      </c>
      <c r="C341" s="18">
        <v>339</v>
      </c>
      <c r="D341" s="18">
        <v>536</v>
      </c>
      <c r="E341" s="19" t="s">
        <v>344</v>
      </c>
      <c r="F341" s="18"/>
      <c r="G341" s="18"/>
      <c r="H341" s="18"/>
      <c r="I341" s="18"/>
      <c r="J341" s="18"/>
      <c r="K341" s="18"/>
      <c r="L341" s="18"/>
      <c r="M341" s="7" t="s">
        <v>412</v>
      </c>
    </row>
    <row r="342" spans="1:13" x14ac:dyDescent="0.2">
      <c r="A342" s="8" t="str">
        <f t="shared" si="22"/>
        <v>2025/4末</v>
      </c>
      <c r="B342" s="8" t="str">
        <f t="shared" si="22"/>
        <v>令和7/4末</v>
      </c>
      <c r="C342" s="16">
        <v>340</v>
      </c>
      <c r="D342" s="16">
        <v>537</v>
      </c>
      <c r="E342" s="17" t="s">
        <v>345</v>
      </c>
      <c r="F342" s="16"/>
      <c r="G342" s="16"/>
      <c r="H342" s="16"/>
      <c r="I342" s="16"/>
      <c r="J342" s="16"/>
      <c r="K342" s="16"/>
      <c r="L342" s="16"/>
      <c r="M342" s="9" t="s">
        <v>412</v>
      </c>
    </row>
    <row r="343" spans="1:13" x14ac:dyDescent="0.2">
      <c r="A343" s="10" t="str">
        <f t="shared" si="22"/>
        <v>2025/4末</v>
      </c>
      <c r="B343" s="10" t="str">
        <f t="shared" si="22"/>
        <v>令和7/4末</v>
      </c>
      <c r="C343" s="18">
        <v>341</v>
      </c>
      <c r="D343" s="18">
        <v>538</v>
      </c>
      <c r="E343" s="19" t="s">
        <v>346</v>
      </c>
      <c r="F343" s="18"/>
      <c r="G343" s="18"/>
      <c r="H343" s="18"/>
      <c r="I343" s="18"/>
      <c r="J343" s="18"/>
      <c r="K343" s="18"/>
      <c r="L343" s="18"/>
      <c r="M343" s="7" t="s">
        <v>412</v>
      </c>
    </row>
    <row r="344" spans="1:13" x14ac:dyDescent="0.2">
      <c r="A344" s="8" t="str">
        <f t="shared" si="22"/>
        <v>2025/4末</v>
      </c>
      <c r="B344" s="8" t="str">
        <f t="shared" si="22"/>
        <v>令和7/4末</v>
      </c>
      <c r="C344" s="16">
        <v>342</v>
      </c>
      <c r="D344" s="16">
        <v>539</v>
      </c>
      <c r="E344" s="17" t="s">
        <v>347</v>
      </c>
      <c r="F344" s="16"/>
      <c r="G344" s="16"/>
      <c r="H344" s="16"/>
      <c r="I344" s="16"/>
      <c r="J344" s="16"/>
      <c r="K344" s="16"/>
      <c r="L344" s="16"/>
      <c r="M344" s="9" t="s">
        <v>412</v>
      </c>
    </row>
    <row r="345" spans="1:13" x14ac:dyDescent="0.2">
      <c r="A345" s="10" t="str">
        <f t="shared" si="22"/>
        <v>2025/4末</v>
      </c>
      <c r="B345" s="10" t="str">
        <f t="shared" si="22"/>
        <v>令和7/4末</v>
      </c>
      <c r="C345" s="18">
        <v>343</v>
      </c>
      <c r="D345" s="18">
        <v>540</v>
      </c>
      <c r="E345" s="19" t="s">
        <v>348</v>
      </c>
      <c r="F345" s="18"/>
      <c r="G345" s="18"/>
      <c r="H345" s="18"/>
      <c r="I345" s="18"/>
      <c r="J345" s="18"/>
      <c r="K345" s="18"/>
      <c r="L345" s="18"/>
      <c r="M345" s="7" t="s">
        <v>412</v>
      </c>
    </row>
    <row r="346" spans="1:13" x14ac:dyDescent="0.2">
      <c r="A346" s="11" t="str">
        <f t="shared" si="22"/>
        <v>2025/4末</v>
      </c>
      <c r="B346" s="11" t="str">
        <f t="shared" si="22"/>
        <v>令和7/4末</v>
      </c>
      <c r="C346" s="20">
        <v>344</v>
      </c>
      <c r="D346" s="20">
        <v>541</v>
      </c>
      <c r="E346" s="21" t="s">
        <v>349</v>
      </c>
      <c r="F346" s="20"/>
      <c r="G346" s="20"/>
      <c r="H346" s="20"/>
      <c r="I346" s="20"/>
      <c r="J346" s="20"/>
      <c r="K346" s="20"/>
      <c r="L346" s="20"/>
      <c r="M346" s="5" t="s">
        <v>412</v>
      </c>
    </row>
  </sheetData>
  <sheetProtection algorithmName="SHA-512" hashValue="1m6dfJvYbC/ZEyooIfwQsE/luzjsDOfrqaQXpnYQHkQd5yEtNud8/DcZ28Ph7dNLbxNELoK6NBmiYxkvVq9bog==" saltValue="Dgz0poLBkcRGnpHMWmp7LQ==" spinCount="100000" sheet="1" objects="1" scenarios="1" autoFilter="0"/>
  <phoneticPr fontId="3"/>
  <pageMargins left="0.7" right="0.7" top="0.75" bottom="0.75" header="0.3" footer="0.3"/>
  <pageSetup paperSize="9" orientation="portrait" r:id="rId1"/>
  <drawing r:id="rId2"/>
  <tableParts count="1">
    <tablePart r:id="rId3"/>
  </tableParts>
  <extLst>
    <ext xmlns:x15="http://schemas.microsoft.com/office/spreadsheetml/2010/11/main" uri="{3A4CF648-6AED-40f4-86FF-DC5316D8AED3}">
      <x14:slicerList xmlns:x14="http://schemas.microsoft.com/office/spreadsheetml/2009/9/main">
        <x14:slicer r:id="rId4"/>
      </x14:slicerList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7"/>
  </sheetPr>
  <dimension ref="A1:R346"/>
  <sheetViews>
    <sheetView workbookViewId="0"/>
  </sheetViews>
  <sheetFormatPr defaultRowHeight="13.2" x14ac:dyDescent="0.2"/>
  <cols>
    <col min="1" max="1" width="10.33203125" bestFit="1" customWidth="1"/>
    <col min="2" max="2" width="11.44140625" bestFit="1" customWidth="1"/>
    <col min="3" max="3" width="5.21875" customWidth="1"/>
    <col min="4" max="4" width="8.77734375" customWidth="1"/>
    <col min="5" max="5" width="18.44140625" customWidth="1"/>
    <col min="6" max="12" width="10.77734375" customWidth="1"/>
    <col min="13" max="13" width="9.77734375" bestFit="1" customWidth="1"/>
    <col min="14" max="14" width="3.44140625" customWidth="1"/>
    <col min="15" max="16" width="17" customWidth="1"/>
    <col min="17" max="17" width="15.21875" bestFit="1" customWidth="1"/>
    <col min="18" max="18" width="11.33203125" bestFit="1" customWidth="1"/>
  </cols>
  <sheetData>
    <row r="1" spans="1:18" x14ac:dyDescent="0.2">
      <c r="A1" s="13" t="s">
        <v>351</v>
      </c>
      <c r="B1" s="13" t="s">
        <v>352</v>
      </c>
      <c r="C1" s="13" t="s">
        <v>14</v>
      </c>
      <c r="D1" s="110" t="s">
        <v>15</v>
      </c>
      <c r="E1" s="110" t="s">
        <v>16</v>
      </c>
      <c r="F1" s="110" t="s">
        <v>17</v>
      </c>
      <c r="G1" s="110" t="s">
        <v>456</v>
      </c>
      <c r="H1" s="110" t="s">
        <v>18</v>
      </c>
      <c r="I1" s="110" t="s">
        <v>457</v>
      </c>
      <c r="J1" s="110" t="s">
        <v>19</v>
      </c>
      <c r="K1" s="110" t="s">
        <v>458</v>
      </c>
      <c r="L1" s="110" t="s">
        <v>20</v>
      </c>
      <c r="M1" s="111" t="s">
        <v>430</v>
      </c>
      <c r="O1" s="124"/>
    </row>
    <row r="2" spans="1:18" ht="16.2" x14ac:dyDescent="0.2">
      <c r="A2" s="24" t="s">
        <v>531</v>
      </c>
      <c r="B2" s="24" t="s">
        <v>532</v>
      </c>
      <c r="C2" s="25" t="s">
        <v>353</v>
      </c>
      <c r="D2" s="25" t="s">
        <v>353</v>
      </c>
      <c r="E2" s="25" t="s">
        <v>353</v>
      </c>
      <c r="F2" s="26">
        <f t="shared" ref="F2:L2" si="0">SUM(F3:F346)</f>
        <v>0</v>
      </c>
      <c r="G2" s="26">
        <f t="shared" si="0"/>
        <v>0</v>
      </c>
      <c r="H2" s="26">
        <f t="shared" si="0"/>
        <v>0</v>
      </c>
      <c r="I2" s="26">
        <f t="shared" si="0"/>
        <v>0</v>
      </c>
      <c r="J2" s="26">
        <f t="shared" si="0"/>
        <v>0</v>
      </c>
      <c r="K2" s="26">
        <f t="shared" si="0"/>
        <v>0</v>
      </c>
      <c r="L2" s="26">
        <f t="shared" si="0"/>
        <v>0</v>
      </c>
      <c r="M2" s="108" t="s">
        <v>350</v>
      </c>
    </row>
    <row r="3" spans="1:18" x14ac:dyDescent="0.2">
      <c r="A3" s="6" t="str">
        <f>A2</f>
        <v>2025/5末</v>
      </c>
      <c r="B3" s="6" t="str">
        <f>B2</f>
        <v>令和7/5末</v>
      </c>
      <c r="C3" s="14">
        <v>1</v>
      </c>
      <c r="D3" s="14">
        <v>1</v>
      </c>
      <c r="E3" s="15" t="s">
        <v>42</v>
      </c>
      <c r="F3" s="14"/>
      <c r="G3" s="14"/>
      <c r="H3" s="14"/>
      <c r="I3" s="14"/>
      <c r="J3" s="14"/>
      <c r="K3" s="14"/>
      <c r="L3" s="14"/>
      <c r="M3" s="12" t="s">
        <v>396</v>
      </c>
      <c r="O3" s="125"/>
      <c r="P3" s="125"/>
      <c r="Q3" s="125"/>
      <c r="R3" s="125"/>
    </row>
    <row r="4" spans="1:18" x14ac:dyDescent="0.2">
      <c r="A4" s="8" t="str">
        <f>A3</f>
        <v>2025/5末</v>
      </c>
      <c r="B4" s="8" t="str">
        <f>B3</f>
        <v>令和7/5末</v>
      </c>
      <c r="C4" s="16">
        <v>2</v>
      </c>
      <c r="D4" s="16">
        <v>2</v>
      </c>
      <c r="E4" s="17" t="s">
        <v>43</v>
      </c>
      <c r="F4" s="16"/>
      <c r="G4" s="16"/>
      <c r="H4" s="16"/>
      <c r="I4" s="16"/>
      <c r="J4" s="16"/>
      <c r="K4" s="16"/>
      <c r="L4" s="16"/>
      <c r="M4" s="9" t="s">
        <v>396</v>
      </c>
      <c r="Q4" s="1"/>
    </row>
    <row r="5" spans="1:18" x14ac:dyDescent="0.2">
      <c r="A5" s="10" t="str">
        <f t="shared" ref="A5:B20" si="1">A4</f>
        <v>2025/5末</v>
      </c>
      <c r="B5" s="10" t="str">
        <f t="shared" si="1"/>
        <v>令和7/5末</v>
      </c>
      <c r="C5" s="18">
        <v>3</v>
      </c>
      <c r="D5" s="18">
        <v>3</v>
      </c>
      <c r="E5" s="19" t="s">
        <v>44</v>
      </c>
      <c r="F5" s="18"/>
      <c r="G5" s="18"/>
      <c r="H5" s="18"/>
      <c r="I5" s="18"/>
      <c r="J5" s="18"/>
      <c r="K5" s="18"/>
      <c r="L5" s="18"/>
      <c r="M5" s="7" t="s">
        <v>396</v>
      </c>
    </row>
    <row r="6" spans="1:18" x14ac:dyDescent="0.2">
      <c r="A6" s="8" t="str">
        <f t="shared" si="1"/>
        <v>2025/5末</v>
      </c>
      <c r="B6" s="8" t="str">
        <f t="shared" si="1"/>
        <v>令和7/5末</v>
      </c>
      <c r="C6" s="16">
        <v>4</v>
      </c>
      <c r="D6" s="16">
        <v>4</v>
      </c>
      <c r="E6" s="17" t="s">
        <v>45</v>
      </c>
      <c r="F6" s="16"/>
      <c r="G6" s="16"/>
      <c r="H6" s="16"/>
      <c r="I6" s="16"/>
      <c r="J6" s="16"/>
      <c r="K6" s="16"/>
      <c r="L6" s="16"/>
      <c r="M6" s="9" t="s">
        <v>396</v>
      </c>
    </row>
    <row r="7" spans="1:18" x14ac:dyDescent="0.2">
      <c r="A7" s="10" t="str">
        <f t="shared" si="1"/>
        <v>2025/5末</v>
      </c>
      <c r="B7" s="10" t="str">
        <f t="shared" si="1"/>
        <v>令和7/5末</v>
      </c>
      <c r="C7" s="18">
        <v>5</v>
      </c>
      <c r="D7" s="18">
        <v>5</v>
      </c>
      <c r="E7" s="19" t="s">
        <v>46</v>
      </c>
      <c r="F7" s="18"/>
      <c r="G7" s="18"/>
      <c r="H7" s="18"/>
      <c r="I7" s="18"/>
      <c r="J7" s="18"/>
      <c r="K7" s="18"/>
      <c r="L7" s="18"/>
      <c r="M7" s="7" t="s">
        <v>396</v>
      </c>
    </row>
    <row r="8" spans="1:18" x14ac:dyDescent="0.2">
      <c r="A8" s="8" t="str">
        <f t="shared" si="1"/>
        <v>2025/5末</v>
      </c>
      <c r="B8" s="8" t="str">
        <f t="shared" si="1"/>
        <v>令和7/5末</v>
      </c>
      <c r="C8" s="16">
        <v>6</v>
      </c>
      <c r="D8" s="16">
        <v>6</v>
      </c>
      <c r="E8" s="17" t="s">
        <v>47</v>
      </c>
      <c r="F8" s="16"/>
      <c r="G8" s="16"/>
      <c r="H8" s="16"/>
      <c r="I8" s="16"/>
      <c r="J8" s="16"/>
      <c r="K8" s="16"/>
      <c r="L8" s="16"/>
      <c r="M8" s="9" t="s">
        <v>396</v>
      </c>
    </row>
    <row r="9" spans="1:18" x14ac:dyDescent="0.2">
      <c r="A9" s="10" t="str">
        <f t="shared" si="1"/>
        <v>2025/5末</v>
      </c>
      <c r="B9" s="10" t="str">
        <f t="shared" si="1"/>
        <v>令和7/5末</v>
      </c>
      <c r="C9" s="18">
        <v>7</v>
      </c>
      <c r="D9" s="18">
        <v>7</v>
      </c>
      <c r="E9" s="19" t="s">
        <v>48</v>
      </c>
      <c r="F9" s="18"/>
      <c r="G9" s="18"/>
      <c r="H9" s="18"/>
      <c r="I9" s="18"/>
      <c r="J9" s="18"/>
      <c r="K9" s="18"/>
      <c r="L9" s="18"/>
      <c r="M9" s="7" t="s">
        <v>396</v>
      </c>
    </row>
    <row r="10" spans="1:18" x14ac:dyDescent="0.2">
      <c r="A10" s="8" t="str">
        <f t="shared" si="1"/>
        <v>2025/5末</v>
      </c>
      <c r="B10" s="8" t="str">
        <f t="shared" si="1"/>
        <v>令和7/5末</v>
      </c>
      <c r="C10" s="16">
        <v>8</v>
      </c>
      <c r="D10" s="16">
        <v>8</v>
      </c>
      <c r="E10" s="17" t="s">
        <v>49</v>
      </c>
      <c r="F10" s="16"/>
      <c r="G10" s="16"/>
      <c r="H10" s="16"/>
      <c r="I10" s="16"/>
      <c r="J10" s="16"/>
      <c r="K10" s="16"/>
      <c r="L10" s="16"/>
      <c r="M10" s="9" t="s">
        <v>396</v>
      </c>
    </row>
    <row r="11" spans="1:18" x14ac:dyDescent="0.2">
      <c r="A11" s="10" t="str">
        <f t="shared" si="1"/>
        <v>2025/5末</v>
      </c>
      <c r="B11" s="10" t="str">
        <f t="shared" si="1"/>
        <v>令和7/5末</v>
      </c>
      <c r="C11" s="18">
        <v>9</v>
      </c>
      <c r="D11" s="18">
        <v>10</v>
      </c>
      <c r="E11" s="19" t="s">
        <v>50</v>
      </c>
      <c r="F11" s="18"/>
      <c r="G11" s="18"/>
      <c r="H11" s="18"/>
      <c r="I11" s="18"/>
      <c r="J11" s="18"/>
      <c r="K11" s="18"/>
      <c r="L11" s="18"/>
      <c r="M11" s="7" t="s">
        <v>396</v>
      </c>
    </row>
    <row r="12" spans="1:18" x14ac:dyDescent="0.2">
      <c r="A12" s="8" t="str">
        <f t="shared" si="1"/>
        <v>2025/5末</v>
      </c>
      <c r="B12" s="8" t="str">
        <f t="shared" si="1"/>
        <v>令和7/5末</v>
      </c>
      <c r="C12" s="16">
        <v>10</v>
      </c>
      <c r="D12" s="16">
        <v>11</v>
      </c>
      <c r="E12" s="17" t="s">
        <v>51</v>
      </c>
      <c r="F12" s="16"/>
      <c r="G12" s="16"/>
      <c r="H12" s="16"/>
      <c r="I12" s="16"/>
      <c r="J12" s="16"/>
      <c r="K12" s="16"/>
      <c r="L12" s="16"/>
      <c r="M12" s="9" t="s">
        <v>396</v>
      </c>
    </row>
    <row r="13" spans="1:18" x14ac:dyDescent="0.2">
      <c r="A13" s="10" t="str">
        <f t="shared" si="1"/>
        <v>2025/5末</v>
      </c>
      <c r="B13" s="10" t="str">
        <f t="shared" si="1"/>
        <v>令和7/5末</v>
      </c>
      <c r="C13" s="18">
        <v>11</v>
      </c>
      <c r="D13" s="18">
        <v>12</v>
      </c>
      <c r="E13" s="19" t="s">
        <v>52</v>
      </c>
      <c r="F13" s="18"/>
      <c r="G13" s="18"/>
      <c r="H13" s="18"/>
      <c r="I13" s="18"/>
      <c r="J13" s="18"/>
      <c r="K13" s="18"/>
      <c r="L13" s="18"/>
      <c r="M13" s="7" t="s">
        <v>396</v>
      </c>
    </row>
    <row r="14" spans="1:18" x14ac:dyDescent="0.2">
      <c r="A14" s="8" t="str">
        <f t="shared" si="1"/>
        <v>2025/5末</v>
      </c>
      <c r="B14" s="8" t="str">
        <f t="shared" si="1"/>
        <v>令和7/5末</v>
      </c>
      <c r="C14" s="16">
        <v>12</v>
      </c>
      <c r="D14" s="16">
        <v>13</v>
      </c>
      <c r="E14" s="17" t="s">
        <v>53</v>
      </c>
      <c r="F14" s="16"/>
      <c r="G14" s="16"/>
      <c r="H14" s="16"/>
      <c r="I14" s="16"/>
      <c r="J14" s="16"/>
      <c r="K14" s="16"/>
      <c r="L14" s="16"/>
      <c r="M14" s="9" t="s">
        <v>396</v>
      </c>
    </row>
    <row r="15" spans="1:18" x14ac:dyDescent="0.2">
      <c r="A15" s="10" t="str">
        <f t="shared" si="1"/>
        <v>2025/5末</v>
      </c>
      <c r="B15" s="10" t="str">
        <f t="shared" si="1"/>
        <v>令和7/5末</v>
      </c>
      <c r="C15" s="18">
        <v>13</v>
      </c>
      <c r="D15" s="18">
        <v>14</v>
      </c>
      <c r="E15" s="19" t="s">
        <v>54</v>
      </c>
      <c r="F15" s="18"/>
      <c r="G15" s="18"/>
      <c r="H15" s="18"/>
      <c r="I15" s="18"/>
      <c r="J15" s="18"/>
      <c r="K15" s="18"/>
      <c r="L15" s="18"/>
      <c r="M15" s="7" t="s">
        <v>396</v>
      </c>
    </row>
    <row r="16" spans="1:18" x14ac:dyDescent="0.2">
      <c r="A16" s="8" t="str">
        <f t="shared" si="1"/>
        <v>2025/5末</v>
      </c>
      <c r="B16" s="8" t="str">
        <f t="shared" si="1"/>
        <v>令和7/5末</v>
      </c>
      <c r="C16" s="16">
        <v>14</v>
      </c>
      <c r="D16" s="16">
        <v>15</v>
      </c>
      <c r="E16" s="17" t="s">
        <v>55</v>
      </c>
      <c r="F16" s="16"/>
      <c r="G16" s="16"/>
      <c r="H16" s="16"/>
      <c r="I16" s="16"/>
      <c r="J16" s="16"/>
      <c r="K16" s="16"/>
      <c r="L16" s="16"/>
      <c r="M16" s="9" t="s">
        <v>396</v>
      </c>
    </row>
    <row r="17" spans="1:13" x14ac:dyDescent="0.2">
      <c r="A17" s="10" t="str">
        <f t="shared" si="1"/>
        <v>2025/5末</v>
      </c>
      <c r="B17" s="10" t="str">
        <f t="shared" si="1"/>
        <v>令和7/5末</v>
      </c>
      <c r="C17" s="18">
        <v>15</v>
      </c>
      <c r="D17" s="18">
        <v>16</v>
      </c>
      <c r="E17" s="19" t="s">
        <v>56</v>
      </c>
      <c r="F17" s="18"/>
      <c r="G17" s="18"/>
      <c r="H17" s="18"/>
      <c r="I17" s="18"/>
      <c r="J17" s="18"/>
      <c r="K17" s="18"/>
      <c r="L17" s="18"/>
      <c r="M17" s="7" t="s">
        <v>396</v>
      </c>
    </row>
    <row r="18" spans="1:13" x14ac:dyDescent="0.2">
      <c r="A18" s="8" t="str">
        <f t="shared" si="1"/>
        <v>2025/5末</v>
      </c>
      <c r="B18" s="8" t="str">
        <f t="shared" si="1"/>
        <v>令和7/5末</v>
      </c>
      <c r="C18" s="16">
        <v>16</v>
      </c>
      <c r="D18" s="16">
        <v>17</v>
      </c>
      <c r="E18" s="17" t="s">
        <v>57</v>
      </c>
      <c r="F18" s="16"/>
      <c r="G18" s="16"/>
      <c r="H18" s="16"/>
      <c r="I18" s="16"/>
      <c r="J18" s="16"/>
      <c r="K18" s="16"/>
      <c r="L18" s="16"/>
      <c r="M18" s="9" t="s">
        <v>396</v>
      </c>
    </row>
    <row r="19" spans="1:13" x14ac:dyDescent="0.2">
      <c r="A19" s="10" t="str">
        <f t="shared" si="1"/>
        <v>2025/5末</v>
      </c>
      <c r="B19" s="10" t="str">
        <f t="shared" si="1"/>
        <v>令和7/5末</v>
      </c>
      <c r="C19" s="18">
        <v>17</v>
      </c>
      <c r="D19" s="18">
        <v>18</v>
      </c>
      <c r="E19" s="19" t="s">
        <v>58</v>
      </c>
      <c r="F19" s="18"/>
      <c r="G19" s="18"/>
      <c r="H19" s="18"/>
      <c r="I19" s="18"/>
      <c r="J19" s="18"/>
      <c r="K19" s="18"/>
      <c r="L19" s="18"/>
      <c r="M19" s="7" t="s">
        <v>396</v>
      </c>
    </row>
    <row r="20" spans="1:13" x14ac:dyDescent="0.2">
      <c r="A20" s="8" t="str">
        <f t="shared" si="1"/>
        <v>2025/5末</v>
      </c>
      <c r="B20" s="8" t="str">
        <f t="shared" si="1"/>
        <v>令和7/5末</v>
      </c>
      <c r="C20" s="16">
        <v>18</v>
      </c>
      <c r="D20" s="16">
        <v>19</v>
      </c>
      <c r="E20" s="17" t="s">
        <v>59</v>
      </c>
      <c r="F20" s="16"/>
      <c r="G20" s="16"/>
      <c r="H20" s="16"/>
      <c r="I20" s="16"/>
      <c r="J20" s="16"/>
      <c r="K20" s="16"/>
      <c r="L20" s="16"/>
      <c r="M20" s="9" t="s">
        <v>396</v>
      </c>
    </row>
    <row r="21" spans="1:13" x14ac:dyDescent="0.2">
      <c r="A21" s="10" t="str">
        <f t="shared" ref="A21:B36" si="2">A20</f>
        <v>2025/5末</v>
      </c>
      <c r="B21" s="10" t="str">
        <f t="shared" si="2"/>
        <v>令和7/5末</v>
      </c>
      <c r="C21" s="18">
        <v>19</v>
      </c>
      <c r="D21" s="18">
        <v>103</v>
      </c>
      <c r="E21" s="19" t="s">
        <v>60</v>
      </c>
      <c r="F21" s="18"/>
      <c r="G21" s="18"/>
      <c r="H21" s="18"/>
      <c r="I21" s="18"/>
      <c r="J21" s="18"/>
      <c r="K21" s="18"/>
      <c r="L21" s="18"/>
      <c r="M21" s="7" t="s">
        <v>396</v>
      </c>
    </row>
    <row r="22" spans="1:13" x14ac:dyDescent="0.2">
      <c r="A22" s="8" t="str">
        <f t="shared" si="2"/>
        <v>2025/5末</v>
      </c>
      <c r="B22" s="8" t="str">
        <f t="shared" si="2"/>
        <v>令和7/5末</v>
      </c>
      <c r="C22" s="16">
        <v>20</v>
      </c>
      <c r="D22" s="16">
        <v>104</v>
      </c>
      <c r="E22" s="17" t="s">
        <v>61</v>
      </c>
      <c r="F22" s="16"/>
      <c r="G22" s="16"/>
      <c r="H22" s="16"/>
      <c r="I22" s="16"/>
      <c r="J22" s="16"/>
      <c r="K22" s="16"/>
      <c r="L22" s="16"/>
      <c r="M22" s="9" t="s">
        <v>396</v>
      </c>
    </row>
    <row r="23" spans="1:13" x14ac:dyDescent="0.2">
      <c r="A23" s="10" t="str">
        <f t="shared" si="2"/>
        <v>2025/5末</v>
      </c>
      <c r="B23" s="10" t="str">
        <f t="shared" si="2"/>
        <v>令和7/5末</v>
      </c>
      <c r="C23" s="18">
        <v>21</v>
      </c>
      <c r="D23" s="18">
        <v>105</v>
      </c>
      <c r="E23" s="19" t="s">
        <v>62</v>
      </c>
      <c r="F23" s="18"/>
      <c r="G23" s="18"/>
      <c r="H23" s="18"/>
      <c r="I23" s="18"/>
      <c r="J23" s="18"/>
      <c r="K23" s="18"/>
      <c r="L23" s="18"/>
      <c r="M23" s="7" t="s">
        <v>396</v>
      </c>
    </row>
    <row r="24" spans="1:13" x14ac:dyDescent="0.2">
      <c r="A24" s="8" t="str">
        <f t="shared" si="2"/>
        <v>2025/5末</v>
      </c>
      <c r="B24" s="8" t="str">
        <f t="shared" si="2"/>
        <v>令和7/5末</v>
      </c>
      <c r="C24" s="16">
        <v>22</v>
      </c>
      <c r="D24" s="16">
        <v>20</v>
      </c>
      <c r="E24" s="17" t="s">
        <v>63</v>
      </c>
      <c r="F24" s="16"/>
      <c r="G24" s="16"/>
      <c r="H24" s="16"/>
      <c r="I24" s="16"/>
      <c r="J24" s="16"/>
      <c r="K24" s="16"/>
      <c r="L24" s="16"/>
      <c r="M24" s="9" t="s">
        <v>396</v>
      </c>
    </row>
    <row r="25" spans="1:13" x14ac:dyDescent="0.2">
      <c r="A25" s="10" t="str">
        <f t="shared" si="2"/>
        <v>2025/5末</v>
      </c>
      <c r="B25" s="10" t="str">
        <f t="shared" si="2"/>
        <v>令和7/5末</v>
      </c>
      <c r="C25" s="18">
        <v>23</v>
      </c>
      <c r="D25" s="18">
        <v>21</v>
      </c>
      <c r="E25" s="19" t="s">
        <v>64</v>
      </c>
      <c r="F25" s="18"/>
      <c r="G25" s="18"/>
      <c r="H25" s="18"/>
      <c r="I25" s="18"/>
      <c r="J25" s="18"/>
      <c r="K25" s="18"/>
      <c r="L25" s="18"/>
      <c r="M25" s="7" t="s">
        <v>396</v>
      </c>
    </row>
    <row r="26" spans="1:13" x14ac:dyDescent="0.2">
      <c r="A26" s="8" t="str">
        <f t="shared" si="2"/>
        <v>2025/5末</v>
      </c>
      <c r="B26" s="8" t="str">
        <f t="shared" si="2"/>
        <v>令和7/5末</v>
      </c>
      <c r="C26" s="16">
        <v>24</v>
      </c>
      <c r="D26" s="16">
        <v>22</v>
      </c>
      <c r="E26" s="17" t="s">
        <v>65</v>
      </c>
      <c r="F26" s="16"/>
      <c r="G26" s="16"/>
      <c r="H26" s="16"/>
      <c r="I26" s="16"/>
      <c r="J26" s="16"/>
      <c r="K26" s="16"/>
      <c r="L26" s="16"/>
      <c r="M26" s="9" t="s">
        <v>396</v>
      </c>
    </row>
    <row r="27" spans="1:13" x14ac:dyDescent="0.2">
      <c r="A27" s="10" t="str">
        <f t="shared" si="2"/>
        <v>2025/5末</v>
      </c>
      <c r="B27" s="10" t="str">
        <f t="shared" si="2"/>
        <v>令和7/5末</v>
      </c>
      <c r="C27" s="18">
        <v>25</v>
      </c>
      <c r="D27" s="18">
        <v>23</v>
      </c>
      <c r="E27" s="19" t="s">
        <v>66</v>
      </c>
      <c r="F27" s="18"/>
      <c r="G27" s="18"/>
      <c r="H27" s="18"/>
      <c r="I27" s="18"/>
      <c r="J27" s="18"/>
      <c r="K27" s="18"/>
      <c r="L27" s="18"/>
      <c r="M27" s="7" t="s">
        <v>396</v>
      </c>
    </row>
    <row r="28" spans="1:13" x14ac:dyDescent="0.2">
      <c r="A28" s="8" t="str">
        <f t="shared" si="2"/>
        <v>2025/5末</v>
      </c>
      <c r="B28" s="8" t="str">
        <f t="shared" si="2"/>
        <v>令和7/5末</v>
      </c>
      <c r="C28" s="16">
        <v>26</v>
      </c>
      <c r="D28" s="16">
        <v>24</v>
      </c>
      <c r="E28" s="17" t="s">
        <v>67</v>
      </c>
      <c r="F28" s="16"/>
      <c r="G28" s="16"/>
      <c r="H28" s="16"/>
      <c r="I28" s="16"/>
      <c r="J28" s="16"/>
      <c r="K28" s="16"/>
      <c r="L28" s="16"/>
      <c r="M28" s="9" t="s">
        <v>396</v>
      </c>
    </row>
    <row r="29" spans="1:13" x14ac:dyDescent="0.2">
      <c r="A29" s="10" t="str">
        <f t="shared" si="2"/>
        <v>2025/5末</v>
      </c>
      <c r="B29" s="10" t="str">
        <f t="shared" si="2"/>
        <v>令和7/5末</v>
      </c>
      <c r="C29" s="18">
        <v>27</v>
      </c>
      <c r="D29" s="18">
        <v>25</v>
      </c>
      <c r="E29" s="19" t="s">
        <v>68</v>
      </c>
      <c r="F29" s="18"/>
      <c r="G29" s="18"/>
      <c r="H29" s="18"/>
      <c r="I29" s="18"/>
      <c r="J29" s="18"/>
      <c r="K29" s="18"/>
      <c r="L29" s="18"/>
      <c r="M29" s="7" t="s">
        <v>396</v>
      </c>
    </row>
    <row r="30" spans="1:13" x14ac:dyDescent="0.2">
      <c r="A30" s="8" t="str">
        <f t="shared" si="2"/>
        <v>2025/5末</v>
      </c>
      <c r="B30" s="8" t="str">
        <f t="shared" si="2"/>
        <v>令和7/5末</v>
      </c>
      <c r="C30" s="16">
        <v>28</v>
      </c>
      <c r="D30" s="16">
        <v>26</v>
      </c>
      <c r="E30" s="17" t="s">
        <v>69</v>
      </c>
      <c r="F30" s="16"/>
      <c r="G30" s="16"/>
      <c r="H30" s="16"/>
      <c r="I30" s="16"/>
      <c r="J30" s="16"/>
      <c r="K30" s="16"/>
      <c r="L30" s="16"/>
      <c r="M30" s="9" t="s">
        <v>396</v>
      </c>
    </row>
    <row r="31" spans="1:13" x14ac:dyDescent="0.2">
      <c r="A31" s="10" t="str">
        <f t="shared" si="2"/>
        <v>2025/5末</v>
      </c>
      <c r="B31" s="10" t="str">
        <f t="shared" si="2"/>
        <v>令和7/5末</v>
      </c>
      <c r="C31" s="18">
        <v>29</v>
      </c>
      <c r="D31" s="18">
        <v>28</v>
      </c>
      <c r="E31" s="19" t="s">
        <v>70</v>
      </c>
      <c r="F31" s="18"/>
      <c r="G31" s="18"/>
      <c r="H31" s="18"/>
      <c r="I31" s="18"/>
      <c r="J31" s="18"/>
      <c r="K31" s="18"/>
      <c r="L31" s="18"/>
      <c r="M31" s="7" t="s">
        <v>396</v>
      </c>
    </row>
    <row r="32" spans="1:13" x14ac:dyDescent="0.2">
      <c r="A32" s="8" t="str">
        <f t="shared" si="2"/>
        <v>2025/5末</v>
      </c>
      <c r="B32" s="8" t="str">
        <f t="shared" si="2"/>
        <v>令和7/5末</v>
      </c>
      <c r="C32" s="16">
        <v>30</v>
      </c>
      <c r="D32" s="16">
        <v>29</v>
      </c>
      <c r="E32" s="17" t="s">
        <v>71</v>
      </c>
      <c r="F32" s="16"/>
      <c r="G32" s="16"/>
      <c r="H32" s="16"/>
      <c r="I32" s="16"/>
      <c r="J32" s="16"/>
      <c r="K32" s="16"/>
      <c r="L32" s="16"/>
      <c r="M32" s="9" t="s">
        <v>396</v>
      </c>
    </row>
    <row r="33" spans="1:13" x14ac:dyDescent="0.2">
      <c r="A33" s="10" t="str">
        <f t="shared" si="2"/>
        <v>2025/5末</v>
      </c>
      <c r="B33" s="10" t="str">
        <f t="shared" si="2"/>
        <v>令和7/5末</v>
      </c>
      <c r="C33" s="18">
        <v>31</v>
      </c>
      <c r="D33" s="18">
        <v>30</v>
      </c>
      <c r="E33" s="19" t="s">
        <v>72</v>
      </c>
      <c r="F33" s="18"/>
      <c r="G33" s="18"/>
      <c r="H33" s="18"/>
      <c r="I33" s="18"/>
      <c r="J33" s="18"/>
      <c r="K33" s="18"/>
      <c r="L33" s="18"/>
      <c r="M33" s="7" t="s">
        <v>396</v>
      </c>
    </row>
    <row r="34" spans="1:13" x14ac:dyDescent="0.2">
      <c r="A34" s="8" t="str">
        <f t="shared" si="2"/>
        <v>2025/5末</v>
      </c>
      <c r="B34" s="8" t="str">
        <f t="shared" si="2"/>
        <v>令和7/5末</v>
      </c>
      <c r="C34" s="16">
        <v>32</v>
      </c>
      <c r="D34" s="16">
        <v>31</v>
      </c>
      <c r="E34" s="17" t="s">
        <v>73</v>
      </c>
      <c r="F34" s="16"/>
      <c r="G34" s="16"/>
      <c r="H34" s="16"/>
      <c r="I34" s="16"/>
      <c r="J34" s="16"/>
      <c r="K34" s="16"/>
      <c r="L34" s="16"/>
      <c r="M34" s="9" t="s">
        <v>396</v>
      </c>
    </row>
    <row r="35" spans="1:13" x14ac:dyDescent="0.2">
      <c r="A35" s="10" t="str">
        <f t="shared" si="2"/>
        <v>2025/5末</v>
      </c>
      <c r="B35" s="10" t="str">
        <f t="shared" si="2"/>
        <v>令和7/5末</v>
      </c>
      <c r="C35" s="18">
        <v>33</v>
      </c>
      <c r="D35" s="18">
        <v>32</v>
      </c>
      <c r="E35" s="19" t="s">
        <v>74</v>
      </c>
      <c r="F35" s="18"/>
      <c r="G35" s="18"/>
      <c r="H35" s="18"/>
      <c r="I35" s="18"/>
      <c r="J35" s="18"/>
      <c r="K35" s="18"/>
      <c r="L35" s="18"/>
      <c r="M35" s="7" t="s">
        <v>396</v>
      </c>
    </row>
    <row r="36" spans="1:13" x14ac:dyDescent="0.2">
      <c r="A36" s="8" t="str">
        <f t="shared" si="2"/>
        <v>2025/5末</v>
      </c>
      <c r="B36" s="8" t="str">
        <f t="shared" si="2"/>
        <v>令和7/5末</v>
      </c>
      <c r="C36" s="16">
        <v>34</v>
      </c>
      <c r="D36" s="16">
        <v>33</v>
      </c>
      <c r="E36" s="17" t="s">
        <v>75</v>
      </c>
      <c r="F36" s="16"/>
      <c r="G36" s="16"/>
      <c r="H36" s="16"/>
      <c r="I36" s="16"/>
      <c r="J36" s="16"/>
      <c r="K36" s="16"/>
      <c r="L36" s="16"/>
      <c r="M36" s="9" t="s">
        <v>396</v>
      </c>
    </row>
    <row r="37" spans="1:13" x14ac:dyDescent="0.2">
      <c r="A37" s="10" t="str">
        <f t="shared" ref="A37:B52" si="3">A36</f>
        <v>2025/5末</v>
      </c>
      <c r="B37" s="10" t="str">
        <f t="shared" si="3"/>
        <v>令和7/5末</v>
      </c>
      <c r="C37" s="18">
        <v>35</v>
      </c>
      <c r="D37" s="18">
        <v>34</v>
      </c>
      <c r="E37" s="19" t="s">
        <v>76</v>
      </c>
      <c r="F37" s="18"/>
      <c r="G37" s="18"/>
      <c r="H37" s="18"/>
      <c r="I37" s="18"/>
      <c r="J37" s="18"/>
      <c r="K37" s="18"/>
      <c r="L37" s="18"/>
      <c r="M37" s="7" t="s">
        <v>396</v>
      </c>
    </row>
    <row r="38" spans="1:13" x14ac:dyDescent="0.2">
      <c r="A38" s="8" t="str">
        <f t="shared" si="3"/>
        <v>2025/5末</v>
      </c>
      <c r="B38" s="8" t="str">
        <f t="shared" si="3"/>
        <v>令和7/5末</v>
      </c>
      <c r="C38" s="16">
        <v>36</v>
      </c>
      <c r="D38" s="16">
        <v>35</v>
      </c>
      <c r="E38" s="17" t="s">
        <v>77</v>
      </c>
      <c r="F38" s="16"/>
      <c r="G38" s="16"/>
      <c r="H38" s="16"/>
      <c r="I38" s="16"/>
      <c r="J38" s="16"/>
      <c r="K38" s="16"/>
      <c r="L38" s="16"/>
      <c r="M38" s="9" t="s">
        <v>396</v>
      </c>
    </row>
    <row r="39" spans="1:13" x14ac:dyDescent="0.2">
      <c r="A39" s="10" t="str">
        <f t="shared" si="3"/>
        <v>2025/5末</v>
      </c>
      <c r="B39" s="10" t="str">
        <f t="shared" si="3"/>
        <v>令和7/5末</v>
      </c>
      <c r="C39" s="18">
        <v>37</v>
      </c>
      <c r="D39" s="18">
        <v>36</v>
      </c>
      <c r="E39" s="19" t="s">
        <v>78</v>
      </c>
      <c r="F39" s="18"/>
      <c r="G39" s="18"/>
      <c r="H39" s="18"/>
      <c r="I39" s="18"/>
      <c r="J39" s="18"/>
      <c r="K39" s="18"/>
      <c r="L39" s="18"/>
      <c r="M39" s="7" t="s">
        <v>396</v>
      </c>
    </row>
    <row r="40" spans="1:13" x14ac:dyDescent="0.2">
      <c r="A40" s="8" t="str">
        <f t="shared" si="3"/>
        <v>2025/5末</v>
      </c>
      <c r="B40" s="8" t="str">
        <f t="shared" si="3"/>
        <v>令和7/5末</v>
      </c>
      <c r="C40" s="16">
        <v>38</v>
      </c>
      <c r="D40" s="16">
        <v>37</v>
      </c>
      <c r="E40" s="17" t="s">
        <v>79</v>
      </c>
      <c r="F40" s="16"/>
      <c r="G40" s="16"/>
      <c r="H40" s="16"/>
      <c r="I40" s="16"/>
      <c r="J40" s="16"/>
      <c r="K40" s="16"/>
      <c r="L40" s="16"/>
      <c r="M40" s="9" t="s">
        <v>396</v>
      </c>
    </row>
    <row r="41" spans="1:13" x14ac:dyDescent="0.2">
      <c r="A41" s="10" t="str">
        <f t="shared" si="3"/>
        <v>2025/5末</v>
      </c>
      <c r="B41" s="10" t="str">
        <f t="shared" si="3"/>
        <v>令和7/5末</v>
      </c>
      <c r="C41" s="18">
        <v>39</v>
      </c>
      <c r="D41" s="18">
        <v>38</v>
      </c>
      <c r="E41" s="19" t="s">
        <v>80</v>
      </c>
      <c r="F41" s="18"/>
      <c r="G41" s="18"/>
      <c r="H41" s="18"/>
      <c r="I41" s="18"/>
      <c r="J41" s="18"/>
      <c r="K41" s="18"/>
      <c r="L41" s="18"/>
      <c r="M41" s="7" t="s">
        <v>396</v>
      </c>
    </row>
    <row r="42" spans="1:13" x14ac:dyDescent="0.2">
      <c r="A42" s="8" t="str">
        <f t="shared" si="3"/>
        <v>2025/5末</v>
      </c>
      <c r="B42" s="8" t="str">
        <f t="shared" si="3"/>
        <v>令和7/5末</v>
      </c>
      <c r="C42" s="16">
        <v>40</v>
      </c>
      <c r="D42" s="16">
        <v>39</v>
      </c>
      <c r="E42" s="17" t="s">
        <v>81</v>
      </c>
      <c r="F42" s="16"/>
      <c r="G42" s="16"/>
      <c r="H42" s="16"/>
      <c r="I42" s="16"/>
      <c r="J42" s="16"/>
      <c r="K42" s="16"/>
      <c r="L42" s="16"/>
      <c r="M42" s="9" t="s">
        <v>396</v>
      </c>
    </row>
    <row r="43" spans="1:13" x14ac:dyDescent="0.2">
      <c r="A43" s="10" t="str">
        <f t="shared" si="3"/>
        <v>2025/5末</v>
      </c>
      <c r="B43" s="10" t="str">
        <f t="shared" si="3"/>
        <v>令和7/5末</v>
      </c>
      <c r="C43" s="18">
        <v>41</v>
      </c>
      <c r="D43" s="18">
        <v>40</v>
      </c>
      <c r="E43" s="19" t="s">
        <v>465</v>
      </c>
      <c r="F43" s="18"/>
      <c r="G43" s="18"/>
      <c r="H43" s="18"/>
      <c r="I43" s="18"/>
      <c r="J43" s="18"/>
      <c r="K43" s="18"/>
      <c r="L43" s="18"/>
      <c r="M43" s="7" t="s">
        <v>396</v>
      </c>
    </row>
    <row r="44" spans="1:13" x14ac:dyDescent="0.2">
      <c r="A44" s="8" t="str">
        <f t="shared" si="3"/>
        <v>2025/5末</v>
      </c>
      <c r="B44" s="8" t="str">
        <f t="shared" si="3"/>
        <v>令和7/5末</v>
      </c>
      <c r="C44" s="16">
        <v>42</v>
      </c>
      <c r="D44" s="16">
        <v>41</v>
      </c>
      <c r="E44" s="17" t="s">
        <v>466</v>
      </c>
      <c r="F44" s="16"/>
      <c r="G44" s="16"/>
      <c r="H44" s="16"/>
      <c r="I44" s="16"/>
      <c r="J44" s="16"/>
      <c r="K44" s="16"/>
      <c r="L44" s="16"/>
      <c r="M44" s="9" t="s">
        <v>396</v>
      </c>
    </row>
    <row r="45" spans="1:13" x14ac:dyDescent="0.2">
      <c r="A45" s="10" t="str">
        <f t="shared" si="3"/>
        <v>2025/5末</v>
      </c>
      <c r="B45" s="10" t="str">
        <f t="shared" si="3"/>
        <v>令和7/5末</v>
      </c>
      <c r="C45" s="18">
        <v>43</v>
      </c>
      <c r="D45" s="18">
        <v>42</v>
      </c>
      <c r="E45" s="19" t="s">
        <v>82</v>
      </c>
      <c r="F45" s="18"/>
      <c r="G45" s="18"/>
      <c r="H45" s="18"/>
      <c r="I45" s="18"/>
      <c r="J45" s="18"/>
      <c r="K45" s="18"/>
      <c r="L45" s="18"/>
      <c r="M45" s="7" t="s">
        <v>396</v>
      </c>
    </row>
    <row r="46" spans="1:13" x14ac:dyDescent="0.2">
      <c r="A46" s="8" t="str">
        <f t="shared" si="3"/>
        <v>2025/5末</v>
      </c>
      <c r="B46" s="8" t="str">
        <f t="shared" si="3"/>
        <v>令和7/5末</v>
      </c>
      <c r="C46" s="16">
        <v>44</v>
      </c>
      <c r="D46" s="16">
        <v>43</v>
      </c>
      <c r="E46" s="17" t="s">
        <v>83</v>
      </c>
      <c r="F46" s="16"/>
      <c r="G46" s="16"/>
      <c r="H46" s="16"/>
      <c r="I46" s="16"/>
      <c r="J46" s="16"/>
      <c r="K46" s="16"/>
      <c r="L46" s="16"/>
      <c r="M46" s="9" t="s">
        <v>396</v>
      </c>
    </row>
    <row r="47" spans="1:13" x14ac:dyDescent="0.2">
      <c r="A47" s="10" t="str">
        <f t="shared" si="3"/>
        <v>2025/5末</v>
      </c>
      <c r="B47" s="10" t="str">
        <f t="shared" si="3"/>
        <v>令和7/5末</v>
      </c>
      <c r="C47" s="18">
        <v>45</v>
      </c>
      <c r="D47" s="18">
        <v>44</v>
      </c>
      <c r="E47" s="19" t="s">
        <v>84</v>
      </c>
      <c r="F47" s="18"/>
      <c r="G47" s="18"/>
      <c r="H47" s="18"/>
      <c r="I47" s="18"/>
      <c r="J47" s="18"/>
      <c r="K47" s="18"/>
      <c r="L47" s="18"/>
      <c r="M47" s="7" t="s">
        <v>396</v>
      </c>
    </row>
    <row r="48" spans="1:13" x14ac:dyDescent="0.2">
      <c r="A48" s="8" t="str">
        <f t="shared" si="3"/>
        <v>2025/5末</v>
      </c>
      <c r="B48" s="8" t="str">
        <f t="shared" si="3"/>
        <v>令和7/5末</v>
      </c>
      <c r="C48" s="16">
        <v>46</v>
      </c>
      <c r="D48" s="16">
        <v>45</v>
      </c>
      <c r="E48" s="17" t="s">
        <v>85</v>
      </c>
      <c r="F48" s="16"/>
      <c r="G48" s="16"/>
      <c r="H48" s="16"/>
      <c r="I48" s="16"/>
      <c r="J48" s="16"/>
      <c r="K48" s="16"/>
      <c r="L48" s="16"/>
      <c r="M48" s="9" t="s">
        <v>396</v>
      </c>
    </row>
    <row r="49" spans="1:13" x14ac:dyDescent="0.2">
      <c r="A49" s="10" t="str">
        <f t="shared" si="3"/>
        <v>2025/5末</v>
      </c>
      <c r="B49" s="10" t="str">
        <f t="shared" si="3"/>
        <v>令和7/5末</v>
      </c>
      <c r="C49" s="18">
        <v>47</v>
      </c>
      <c r="D49" s="18">
        <v>46</v>
      </c>
      <c r="E49" s="19" t="s">
        <v>86</v>
      </c>
      <c r="F49" s="18"/>
      <c r="G49" s="18"/>
      <c r="H49" s="18"/>
      <c r="I49" s="18"/>
      <c r="J49" s="18"/>
      <c r="K49" s="18"/>
      <c r="L49" s="18"/>
      <c r="M49" s="7" t="s">
        <v>396</v>
      </c>
    </row>
    <row r="50" spans="1:13" x14ac:dyDescent="0.2">
      <c r="A50" s="8" t="str">
        <f t="shared" si="3"/>
        <v>2025/5末</v>
      </c>
      <c r="B50" s="8" t="str">
        <f t="shared" si="3"/>
        <v>令和7/5末</v>
      </c>
      <c r="C50" s="16">
        <v>48</v>
      </c>
      <c r="D50" s="16">
        <v>47</v>
      </c>
      <c r="E50" s="17" t="s">
        <v>87</v>
      </c>
      <c r="F50" s="16"/>
      <c r="G50" s="16"/>
      <c r="H50" s="16"/>
      <c r="I50" s="16"/>
      <c r="J50" s="16"/>
      <c r="K50" s="16"/>
      <c r="L50" s="16"/>
      <c r="M50" s="9" t="s">
        <v>396</v>
      </c>
    </row>
    <row r="51" spans="1:13" x14ac:dyDescent="0.2">
      <c r="A51" s="10" t="str">
        <f t="shared" si="3"/>
        <v>2025/5末</v>
      </c>
      <c r="B51" s="10" t="str">
        <f t="shared" si="3"/>
        <v>令和7/5末</v>
      </c>
      <c r="C51" s="18">
        <v>49</v>
      </c>
      <c r="D51" s="18">
        <v>48</v>
      </c>
      <c r="E51" s="19" t="s">
        <v>88</v>
      </c>
      <c r="F51" s="18"/>
      <c r="G51" s="18"/>
      <c r="H51" s="18"/>
      <c r="I51" s="18"/>
      <c r="J51" s="18"/>
      <c r="K51" s="18"/>
      <c r="L51" s="18"/>
      <c r="M51" s="7" t="s">
        <v>396</v>
      </c>
    </row>
    <row r="52" spans="1:13" x14ac:dyDescent="0.2">
      <c r="A52" s="8" t="str">
        <f t="shared" si="3"/>
        <v>2025/5末</v>
      </c>
      <c r="B52" s="8" t="str">
        <f t="shared" si="3"/>
        <v>令和7/5末</v>
      </c>
      <c r="C52" s="16">
        <v>50</v>
      </c>
      <c r="D52" s="16">
        <v>49</v>
      </c>
      <c r="E52" s="17" t="s">
        <v>89</v>
      </c>
      <c r="F52" s="16"/>
      <c r="G52" s="16"/>
      <c r="H52" s="16"/>
      <c r="I52" s="16"/>
      <c r="J52" s="16"/>
      <c r="K52" s="16"/>
      <c r="L52" s="16"/>
      <c r="M52" s="9" t="s">
        <v>396</v>
      </c>
    </row>
    <row r="53" spans="1:13" x14ac:dyDescent="0.2">
      <c r="A53" s="10" t="str">
        <f t="shared" ref="A53:B68" si="4">A52</f>
        <v>2025/5末</v>
      </c>
      <c r="B53" s="10" t="str">
        <f t="shared" si="4"/>
        <v>令和7/5末</v>
      </c>
      <c r="C53" s="18">
        <v>51</v>
      </c>
      <c r="D53" s="18">
        <v>50</v>
      </c>
      <c r="E53" s="19" t="s">
        <v>90</v>
      </c>
      <c r="F53" s="18"/>
      <c r="G53" s="18"/>
      <c r="H53" s="18"/>
      <c r="I53" s="18"/>
      <c r="J53" s="18"/>
      <c r="K53" s="18"/>
      <c r="L53" s="18"/>
      <c r="M53" s="7" t="s">
        <v>396</v>
      </c>
    </row>
    <row r="54" spans="1:13" x14ac:dyDescent="0.2">
      <c r="A54" s="8" t="str">
        <f t="shared" si="4"/>
        <v>2025/5末</v>
      </c>
      <c r="B54" s="8" t="str">
        <f t="shared" si="4"/>
        <v>令和7/5末</v>
      </c>
      <c r="C54" s="16">
        <v>52</v>
      </c>
      <c r="D54" s="16">
        <v>51</v>
      </c>
      <c r="E54" s="17" t="s">
        <v>91</v>
      </c>
      <c r="F54" s="16"/>
      <c r="G54" s="16"/>
      <c r="H54" s="16"/>
      <c r="I54" s="16"/>
      <c r="J54" s="16"/>
      <c r="K54" s="16"/>
      <c r="L54" s="16"/>
      <c r="M54" s="9" t="s">
        <v>396</v>
      </c>
    </row>
    <row r="55" spans="1:13" x14ac:dyDescent="0.2">
      <c r="A55" s="10" t="str">
        <f t="shared" si="4"/>
        <v>2025/5末</v>
      </c>
      <c r="B55" s="10" t="str">
        <f t="shared" si="4"/>
        <v>令和7/5末</v>
      </c>
      <c r="C55" s="18">
        <v>53</v>
      </c>
      <c r="D55" s="18">
        <v>52</v>
      </c>
      <c r="E55" s="19" t="s">
        <v>92</v>
      </c>
      <c r="F55" s="18"/>
      <c r="G55" s="18"/>
      <c r="H55" s="18"/>
      <c r="I55" s="18"/>
      <c r="J55" s="18"/>
      <c r="K55" s="18"/>
      <c r="L55" s="18"/>
      <c r="M55" s="7" t="s">
        <v>396</v>
      </c>
    </row>
    <row r="56" spans="1:13" x14ac:dyDescent="0.2">
      <c r="A56" s="8" t="str">
        <f t="shared" si="4"/>
        <v>2025/5末</v>
      </c>
      <c r="B56" s="8" t="str">
        <f t="shared" si="4"/>
        <v>令和7/5末</v>
      </c>
      <c r="C56" s="16">
        <v>54</v>
      </c>
      <c r="D56" s="16">
        <v>53</v>
      </c>
      <c r="E56" s="17" t="s">
        <v>93</v>
      </c>
      <c r="F56" s="16"/>
      <c r="G56" s="16"/>
      <c r="H56" s="16"/>
      <c r="I56" s="16"/>
      <c r="J56" s="16"/>
      <c r="K56" s="16"/>
      <c r="L56" s="16"/>
      <c r="M56" s="9" t="s">
        <v>396</v>
      </c>
    </row>
    <row r="57" spans="1:13" x14ac:dyDescent="0.2">
      <c r="A57" s="10" t="str">
        <f t="shared" si="4"/>
        <v>2025/5末</v>
      </c>
      <c r="B57" s="10" t="str">
        <f t="shared" si="4"/>
        <v>令和7/5末</v>
      </c>
      <c r="C57" s="18">
        <v>55</v>
      </c>
      <c r="D57" s="18">
        <v>54</v>
      </c>
      <c r="E57" s="19" t="s">
        <v>94</v>
      </c>
      <c r="F57" s="18"/>
      <c r="G57" s="18"/>
      <c r="H57" s="18"/>
      <c r="I57" s="18"/>
      <c r="J57" s="18"/>
      <c r="K57" s="18"/>
      <c r="L57" s="18"/>
      <c r="M57" s="7" t="s">
        <v>396</v>
      </c>
    </row>
    <row r="58" spans="1:13" x14ac:dyDescent="0.2">
      <c r="A58" s="8" t="str">
        <f t="shared" si="4"/>
        <v>2025/5末</v>
      </c>
      <c r="B58" s="8" t="str">
        <f t="shared" si="4"/>
        <v>令和7/5末</v>
      </c>
      <c r="C58" s="16">
        <v>56</v>
      </c>
      <c r="D58" s="16">
        <v>55</v>
      </c>
      <c r="E58" s="17" t="s">
        <v>95</v>
      </c>
      <c r="F58" s="16"/>
      <c r="G58" s="16"/>
      <c r="H58" s="16"/>
      <c r="I58" s="16"/>
      <c r="J58" s="16"/>
      <c r="K58" s="16"/>
      <c r="L58" s="16"/>
      <c r="M58" s="9" t="s">
        <v>396</v>
      </c>
    </row>
    <row r="59" spans="1:13" x14ac:dyDescent="0.2">
      <c r="A59" s="10" t="str">
        <f t="shared" si="4"/>
        <v>2025/5末</v>
      </c>
      <c r="B59" s="10" t="str">
        <f t="shared" si="4"/>
        <v>令和7/5末</v>
      </c>
      <c r="C59" s="18">
        <v>57</v>
      </c>
      <c r="D59" s="18">
        <v>56</v>
      </c>
      <c r="E59" s="19" t="s">
        <v>467</v>
      </c>
      <c r="F59" s="18"/>
      <c r="G59" s="18"/>
      <c r="H59" s="18"/>
      <c r="I59" s="18"/>
      <c r="J59" s="18"/>
      <c r="K59" s="18"/>
      <c r="L59" s="18"/>
      <c r="M59" s="7" t="s">
        <v>396</v>
      </c>
    </row>
    <row r="60" spans="1:13" x14ac:dyDescent="0.2">
      <c r="A60" s="8" t="str">
        <f t="shared" si="4"/>
        <v>2025/5末</v>
      </c>
      <c r="B60" s="8" t="str">
        <f t="shared" si="4"/>
        <v>令和7/5末</v>
      </c>
      <c r="C60" s="16">
        <v>58</v>
      </c>
      <c r="D60" s="16">
        <v>57</v>
      </c>
      <c r="E60" s="17" t="s">
        <v>96</v>
      </c>
      <c r="F60" s="16"/>
      <c r="G60" s="16"/>
      <c r="H60" s="16"/>
      <c r="I60" s="16"/>
      <c r="J60" s="16"/>
      <c r="K60" s="16"/>
      <c r="L60" s="16"/>
      <c r="M60" s="9" t="s">
        <v>396</v>
      </c>
    </row>
    <row r="61" spans="1:13" x14ac:dyDescent="0.2">
      <c r="A61" s="10" t="str">
        <f t="shared" si="4"/>
        <v>2025/5末</v>
      </c>
      <c r="B61" s="10" t="str">
        <f t="shared" si="4"/>
        <v>令和7/5末</v>
      </c>
      <c r="C61" s="18">
        <v>59</v>
      </c>
      <c r="D61" s="18">
        <v>58</v>
      </c>
      <c r="E61" s="19" t="s">
        <v>97</v>
      </c>
      <c r="F61" s="18"/>
      <c r="G61" s="18"/>
      <c r="H61" s="18"/>
      <c r="I61" s="18"/>
      <c r="J61" s="18"/>
      <c r="K61" s="18"/>
      <c r="L61" s="18"/>
      <c r="M61" s="7" t="s">
        <v>396</v>
      </c>
    </row>
    <row r="62" spans="1:13" x14ac:dyDescent="0.2">
      <c r="A62" s="8" t="str">
        <f t="shared" si="4"/>
        <v>2025/5末</v>
      </c>
      <c r="B62" s="8" t="str">
        <f t="shared" si="4"/>
        <v>令和7/5末</v>
      </c>
      <c r="C62" s="16">
        <v>60</v>
      </c>
      <c r="D62" s="16">
        <v>59</v>
      </c>
      <c r="E62" s="17" t="s">
        <v>98</v>
      </c>
      <c r="F62" s="16"/>
      <c r="G62" s="16"/>
      <c r="H62" s="16"/>
      <c r="I62" s="16"/>
      <c r="J62" s="16"/>
      <c r="K62" s="16"/>
      <c r="L62" s="16"/>
      <c r="M62" s="9" t="s">
        <v>396</v>
      </c>
    </row>
    <row r="63" spans="1:13" x14ac:dyDescent="0.2">
      <c r="A63" s="10" t="str">
        <f t="shared" si="4"/>
        <v>2025/5末</v>
      </c>
      <c r="B63" s="10" t="str">
        <f t="shared" si="4"/>
        <v>令和7/5末</v>
      </c>
      <c r="C63" s="18">
        <v>61</v>
      </c>
      <c r="D63" s="18">
        <v>60</v>
      </c>
      <c r="E63" s="19" t="s">
        <v>99</v>
      </c>
      <c r="F63" s="18"/>
      <c r="G63" s="18"/>
      <c r="H63" s="18"/>
      <c r="I63" s="18"/>
      <c r="J63" s="18"/>
      <c r="K63" s="18"/>
      <c r="L63" s="18"/>
      <c r="M63" s="7" t="s">
        <v>396</v>
      </c>
    </row>
    <row r="64" spans="1:13" x14ac:dyDescent="0.2">
      <c r="A64" s="8" t="str">
        <f t="shared" si="4"/>
        <v>2025/5末</v>
      </c>
      <c r="B64" s="8" t="str">
        <f t="shared" si="4"/>
        <v>令和7/5末</v>
      </c>
      <c r="C64" s="16">
        <v>62</v>
      </c>
      <c r="D64" s="16">
        <v>61</v>
      </c>
      <c r="E64" s="17" t="s">
        <v>100</v>
      </c>
      <c r="F64" s="16"/>
      <c r="G64" s="16"/>
      <c r="H64" s="16"/>
      <c r="I64" s="16"/>
      <c r="J64" s="16"/>
      <c r="K64" s="16"/>
      <c r="L64" s="16"/>
      <c r="M64" s="9" t="s">
        <v>396</v>
      </c>
    </row>
    <row r="65" spans="1:13" x14ac:dyDescent="0.2">
      <c r="A65" s="10" t="str">
        <f t="shared" si="4"/>
        <v>2025/5末</v>
      </c>
      <c r="B65" s="10" t="str">
        <f t="shared" si="4"/>
        <v>令和7/5末</v>
      </c>
      <c r="C65" s="18">
        <v>63</v>
      </c>
      <c r="D65" s="18">
        <v>62</v>
      </c>
      <c r="E65" s="19" t="s">
        <v>101</v>
      </c>
      <c r="F65" s="18"/>
      <c r="G65" s="18"/>
      <c r="H65" s="18"/>
      <c r="I65" s="18"/>
      <c r="J65" s="18"/>
      <c r="K65" s="18"/>
      <c r="L65" s="18"/>
      <c r="M65" s="7" t="s">
        <v>396</v>
      </c>
    </row>
    <row r="66" spans="1:13" x14ac:dyDescent="0.2">
      <c r="A66" s="8" t="str">
        <f t="shared" si="4"/>
        <v>2025/5末</v>
      </c>
      <c r="B66" s="8" t="str">
        <f t="shared" si="4"/>
        <v>令和7/5末</v>
      </c>
      <c r="C66" s="16">
        <v>64</v>
      </c>
      <c r="D66" s="16">
        <v>63</v>
      </c>
      <c r="E66" s="17" t="s">
        <v>102</v>
      </c>
      <c r="F66" s="16"/>
      <c r="G66" s="16"/>
      <c r="H66" s="16"/>
      <c r="I66" s="16"/>
      <c r="J66" s="16"/>
      <c r="K66" s="16"/>
      <c r="L66" s="16"/>
      <c r="M66" s="9" t="s">
        <v>396</v>
      </c>
    </row>
    <row r="67" spans="1:13" x14ac:dyDescent="0.2">
      <c r="A67" s="10" t="str">
        <f t="shared" si="4"/>
        <v>2025/5末</v>
      </c>
      <c r="B67" s="10" t="str">
        <f t="shared" si="4"/>
        <v>令和7/5末</v>
      </c>
      <c r="C67" s="18">
        <v>65</v>
      </c>
      <c r="D67" s="18">
        <v>64</v>
      </c>
      <c r="E67" s="19" t="s">
        <v>103</v>
      </c>
      <c r="F67" s="18"/>
      <c r="G67" s="18"/>
      <c r="H67" s="18"/>
      <c r="I67" s="18"/>
      <c r="J67" s="18"/>
      <c r="K67" s="18"/>
      <c r="L67" s="18"/>
      <c r="M67" s="7" t="s">
        <v>396</v>
      </c>
    </row>
    <row r="68" spans="1:13" x14ac:dyDescent="0.2">
      <c r="A68" s="8" t="str">
        <f t="shared" si="4"/>
        <v>2025/5末</v>
      </c>
      <c r="B68" s="8" t="str">
        <f t="shared" si="4"/>
        <v>令和7/5末</v>
      </c>
      <c r="C68" s="16">
        <v>66</v>
      </c>
      <c r="D68" s="16">
        <v>65</v>
      </c>
      <c r="E68" s="17" t="s">
        <v>104</v>
      </c>
      <c r="F68" s="16"/>
      <c r="G68" s="16"/>
      <c r="H68" s="16"/>
      <c r="I68" s="16"/>
      <c r="J68" s="16"/>
      <c r="K68" s="16"/>
      <c r="L68" s="16"/>
      <c r="M68" s="9" t="s">
        <v>396</v>
      </c>
    </row>
    <row r="69" spans="1:13" x14ac:dyDescent="0.2">
      <c r="A69" s="10" t="str">
        <f t="shared" ref="A69:B84" si="5">A68</f>
        <v>2025/5末</v>
      </c>
      <c r="B69" s="10" t="str">
        <f t="shared" si="5"/>
        <v>令和7/5末</v>
      </c>
      <c r="C69" s="18">
        <v>67</v>
      </c>
      <c r="D69" s="18">
        <v>66</v>
      </c>
      <c r="E69" s="19" t="s">
        <v>105</v>
      </c>
      <c r="F69" s="18"/>
      <c r="G69" s="18"/>
      <c r="H69" s="18"/>
      <c r="I69" s="18"/>
      <c r="J69" s="18"/>
      <c r="K69" s="18"/>
      <c r="L69" s="18"/>
      <c r="M69" s="7" t="s">
        <v>396</v>
      </c>
    </row>
    <row r="70" spans="1:13" x14ac:dyDescent="0.2">
      <c r="A70" s="8" t="str">
        <f t="shared" si="5"/>
        <v>2025/5末</v>
      </c>
      <c r="B70" s="8" t="str">
        <f t="shared" si="5"/>
        <v>令和7/5末</v>
      </c>
      <c r="C70" s="16">
        <v>68</v>
      </c>
      <c r="D70" s="16">
        <v>67</v>
      </c>
      <c r="E70" s="17" t="s">
        <v>106</v>
      </c>
      <c r="F70" s="16"/>
      <c r="G70" s="16"/>
      <c r="H70" s="16"/>
      <c r="I70" s="16"/>
      <c r="J70" s="16"/>
      <c r="K70" s="16"/>
      <c r="L70" s="16"/>
      <c r="M70" s="9" t="s">
        <v>396</v>
      </c>
    </row>
    <row r="71" spans="1:13" x14ac:dyDescent="0.2">
      <c r="A71" s="10" t="str">
        <f t="shared" si="5"/>
        <v>2025/5末</v>
      </c>
      <c r="B71" s="10" t="str">
        <f t="shared" si="5"/>
        <v>令和7/5末</v>
      </c>
      <c r="C71" s="18">
        <v>69</v>
      </c>
      <c r="D71" s="18">
        <v>68</v>
      </c>
      <c r="E71" s="19" t="s">
        <v>107</v>
      </c>
      <c r="F71" s="18"/>
      <c r="G71" s="18"/>
      <c r="H71" s="18"/>
      <c r="I71" s="18"/>
      <c r="J71" s="18"/>
      <c r="K71" s="18"/>
      <c r="L71" s="18"/>
      <c r="M71" s="7" t="s">
        <v>396</v>
      </c>
    </row>
    <row r="72" spans="1:13" x14ac:dyDescent="0.2">
      <c r="A72" s="8" t="str">
        <f t="shared" si="5"/>
        <v>2025/5末</v>
      </c>
      <c r="B72" s="8" t="str">
        <f t="shared" si="5"/>
        <v>令和7/5末</v>
      </c>
      <c r="C72" s="16">
        <v>70</v>
      </c>
      <c r="D72" s="16">
        <v>69</v>
      </c>
      <c r="E72" s="17" t="s">
        <v>108</v>
      </c>
      <c r="F72" s="16"/>
      <c r="G72" s="16"/>
      <c r="H72" s="16"/>
      <c r="I72" s="16"/>
      <c r="J72" s="16"/>
      <c r="K72" s="16"/>
      <c r="L72" s="16"/>
      <c r="M72" s="9" t="s">
        <v>396</v>
      </c>
    </row>
    <row r="73" spans="1:13" x14ac:dyDescent="0.2">
      <c r="A73" s="10" t="str">
        <f t="shared" si="5"/>
        <v>2025/5末</v>
      </c>
      <c r="B73" s="10" t="str">
        <f t="shared" si="5"/>
        <v>令和7/5末</v>
      </c>
      <c r="C73" s="18">
        <v>71</v>
      </c>
      <c r="D73" s="18">
        <v>70</v>
      </c>
      <c r="E73" s="19" t="s">
        <v>109</v>
      </c>
      <c r="F73" s="18"/>
      <c r="G73" s="18"/>
      <c r="H73" s="18"/>
      <c r="I73" s="18"/>
      <c r="J73" s="18"/>
      <c r="K73" s="18"/>
      <c r="L73" s="18"/>
      <c r="M73" s="7" t="s">
        <v>396</v>
      </c>
    </row>
    <row r="74" spans="1:13" x14ac:dyDescent="0.2">
      <c r="A74" s="8" t="str">
        <f t="shared" si="5"/>
        <v>2025/5末</v>
      </c>
      <c r="B74" s="8" t="str">
        <f t="shared" si="5"/>
        <v>令和7/5末</v>
      </c>
      <c r="C74" s="16">
        <v>72</v>
      </c>
      <c r="D74" s="16">
        <v>71</v>
      </c>
      <c r="E74" s="17" t="s">
        <v>110</v>
      </c>
      <c r="F74" s="16"/>
      <c r="G74" s="16"/>
      <c r="H74" s="16"/>
      <c r="I74" s="16"/>
      <c r="J74" s="16"/>
      <c r="K74" s="16"/>
      <c r="L74" s="16"/>
      <c r="M74" s="9" t="s">
        <v>396</v>
      </c>
    </row>
    <row r="75" spans="1:13" x14ac:dyDescent="0.2">
      <c r="A75" s="10" t="str">
        <f t="shared" si="5"/>
        <v>2025/5末</v>
      </c>
      <c r="B75" s="10" t="str">
        <f t="shared" si="5"/>
        <v>令和7/5末</v>
      </c>
      <c r="C75" s="18">
        <v>73</v>
      </c>
      <c r="D75" s="18">
        <v>72</v>
      </c>
      <c r="E75" s="19" t="s">
        <v>111</v>
      </c>
      <c r="F75" s="18"/>
      <c r="G75" s="18"/>
      <c r="H75" s="18"/>
      <c r="I75" s="18"/>
      <c r="J75" s="18"/>
      <c r="K75" s="18"/>
      <c r="L75" s="18"/>
      <c r="M75" s="7" t="s">
        <v>396</v>
      </c>
    </row>
    <row r="76" spans="1:13" x14ac:dyDescent="0.2">
      <c r="A76" s="8" t="str">
        <f t="shared" si="5"/>
        <v>2025/5末</v>
      </c>
      <c r="B76" s="8" t="str">
        <f t="shared" si="5"/>
        <v>令和7/5末</v>
      </c>
      <c r="C76" s="16">
        <v>74</v>
      </c>
      <c r="D76" s="16">
        <v>73</v>
      </c>
      <c r="E76" s="17" t="s">
        <v>112</v>
      </c>
      <c r="F76" s="16"/>
      <c r="G76" s="16"/>
      <c r="H76" s="16"/>
      <c r="I76" s="16"/>
      <c r="J76" s="16"/>
      <c r="K76" s="16"/>
      <c r="L76" s="16"/>
      <c r="M76" s="9" t="s">
        <v>396</v>
      </c>
    </row>
    <row r="77" spans="1:13" x14ac:dyDescent="0.2">
      <c r="A77" s="10" t="str">
        <f t="shared" si="5"/>
        <v>2025/5末</v>
      </c>
      <c r="B77" s="10" t="str">
        <f t="shared" si="5"/>
        <v>令和7/5末</v>
      </c>
      <c r="C77" s="18">
        <v>75</v>
      </c>
      <c r="D77" s="18">
        <v>74</v>
      </c>
      <c r="E77" s="19" t="s">
        <v>113</v>
      </c>
      <c r="F77" s="18"/>
      <c r="G77" s="18"/>
      <c r="H77" s="18"/>
      <c r="I77" s="18"/>
      <c r="J77" s="18"/>
      <c r="K77" s="18"/>
      <c r="L77" s="18"/>
      <c r="M77" s="7" t="s">
        <v>396</v>
      </c>
    </row>
    <row r="78" spans="1:13" x14ac:dyDescent="0.2">
      <c r="A78" s="8" t="str">
        <f t="shared" si="5"/>
        <v>2025/5末</v>
      </c>
      <c r="B78" s="8" t="str">
        <f t="shared" si="5"/>
        <v>令和7/5末</v>
      </c>
      <c r="C78" s="16">
        <v>76</v>
      </c>
      <c r="D78" s="16">
        <v>75</v>
      </c>
      <c r="E78" s="17" t="s">
        <v>114</v>
      </c>
      <c r="F78" s="16"/>
      <c r="G78" s="16"/>
      <c r="H78" s="16"/>
      <c r="I78" s="16"/>
      <c r="J78" s="16"/>
      <c r="K78" s="16"/>
      <c r="L78" s="16"/>
      <c r="M78" s="9" t="s">
        <v>396</v>
      </c>
    </row>
    <row r="79" spans="1:13" x14ac:dyDescent="0.2">
      <c r="A79" s="10" t="str">
        <f t="shared" si="5"/>
        <v>2025/5末</v>
      </c>
      <c r="B79" s="10" t="str">
        <f t="shared" si="5"/>
        <v>令和7/5末</v>
      </c>
      <c r="C79" s="18">
        <v>77</v>
      </c>
      <c r="D79" s="18">
        <v>76</v>
      </c>
      <c r="E79" s="19" t="s">
        <v>115</v>
      </c>
      <c r="F79" s="18"/>
      <c r="G79" s="18"/>
      <c r="H79" s="18"/>
      <c r="I79" s="18"/>
      <c r="J79" s="18"/>
      <c r="K79" s="18"/>
      <c r="L79" s="18"/>
      <c r="M79" s="7" t="s">
        <v>396</v>
      </c>
    </row>
    <row r="80" spans="1:13" x14ac:dyDescent="0.2">
      <c r="A80" s="8" t="str">
        <f t="shared" si="5"/>
        <v>2025/5末</v>
      </c>
      <c r="B80" s="8" t="str">
        <f t="shared" si="5"/>
        <v>令和7/5末</v>
      </c>
      <c r="C80" s="16">
        <v>78</v>
      </c>
      <c r="D80" s="16">
        <v>77</v>
      </c>
      <c r="E80" s="17" t="s">
        <v>116</v>
      </c>
      <c r="F80" s="16"/>
      <c r="G80" s="16"/>
      <c r="H80" s="16"/>
      <c r="I80" s="16"/>
      <c r="J80" s="16"/>
      <c r="K80" s="16"/>
      <c r="L80" s="16"/>
      <c r="M80" s="9" t="s">
        <v>396</v>
      </c>
    </row>
    <row r="81" spans="1:13" x14ac:dyDescent="0.2">
      <c r="A81" s="10" t="str">
        <f t="shared" si="5"/>
        <v>2025/5末</v>
      </c>
      <c r="B81" s="10" t="str">
        <f t="shared" si="5"/>
        <v>令和7/5末</v>
      </c>
      <c r="C81" s="18">
        <v>79</v>
      </c>
      <c r="D81" s="18">
        <v>78</v>
      </c>
      <c r="E81" s="19" t="s">
        <v>117</v>
      </c>
      <c r="F81" s="18"/>
      <c r="G81" s="18"/>
      <c r="H81" s="18"/>
      <c r="I81" s="18"/>
      <c r="J81" s="18"/>
      <c r="K81" s="18"/>
      <c r="L81" s="18"/>
      <c r="M81" s="7" t="s">
        <v>396</v>
      </c>
    </row>
    <row r="82" spans="1:13" x14ac:dyDescent="0.2">
      <c r="A82" s="8" t="str">
        <f t="shared" si="5"/>
        <v>2025/5末</v>
      </c>
      <c r="B82" s="8" t="str">
        <f t="shared" si="5"/>
        <v>令和7/5末</v>
      </c>
      <c r="C82" s="16">
        <v>80</v>
      </c>
      <c r="D82" s="16">
        <v>79</v>
      </c>
      <c r="E82" s="17" t="s">
        <v>118</v>
      </c>
      <c r="F82" s="16"/>
      <c r="G82" s="16"/>
      <c r="H82" s="16"/>
      <c r="I82" s="16"/>
      <c r="J82" s="16"/>
      <c r="K82" s="16"/>
      <c r="L82" s="16"/>
      <c r="M82" s="9" t="s">
        <v>396</v>
      </c>
    </row>
    <row r="83" spans="1:13" x14ac:dyDescent="0.2">
      <c r="A83" s="10" t="str">
        <f t="shared" si="5"/>
        <v>2025/5末</v>
      </c>
      <c r="B83" s="10" t="str">
        <f t="shared" si="5"/>
        <v>令和7/5末</v>
      </c>
      <c r="C83" s="18">
        <v>81</v>
      </c>
      <c r="D83" s="18">
        <v>80</v>
      </c>
      <c r="E83" s="19" t="s">
        <v>119</v>
      </c>
      <c r="F83" s="18"/>
      <c r="G83" s="18"/>
      <c r="H83" s="18"/>
      <c r="I83" s="18"/>
      <c r="J83" s="18"/>
      <c r="K83" s="18"/>
      <c r="L83" s="18"/>
      <c r="M83" s="7" t="s">
        <v>396</v>
      </c>
    </row>
    <row r="84" spans="1:13" x14ac:dyDescent="0.2">
      <c r="A84" s="8" t="str">
        <f t="shared" si="5"/>
        <v>2025/5末</v>
      </c>
      <c r="B84" s="8" t="str">
        <f t="shared" si="5"/>
        <v>令和7/5末</v>
      </c>
      <c r="C84" s="16">
        <v>82</v>
      </c>
      <c r="D84" s="16">
        <v>81</v>
      </c>
      <c r="E84" s="17" t="s">
        <v>120</v>
      </c>
      <c r="F84" s="16"/>
      <c r="G84" s="16"/>
      <c r="H84" s="16"/>
      <c r="I84" s="16"/>
      <c r="J84" s="16"/>
      <c r="K84" s="16"/>
      <c r="L84" s="16"/>
      <c r="M84" s="9" t="s">
        <v>396</v>
      </c>
    </row>
    <row r="85" spans="1:13" x14ac:dyDescent="0.2">
      <c r="A85" s="10" t="str">
        <f t="shared" ref="A85:B100" si="6">A84</f>
        <v>2025/5末</v>
      </c>
      <c r="B85" s="10" t="str">
        <f t="shared" si="6"/>
        <v>令和7/5末</v>
      </c>
      <c r="C85" s="18">
        <v>83</v>
      </c>
      <c r="D85" s="18">
        <v>82</v>
      </c>
      <c r="E85" s="19" t="s">
        <v>121</v>
      </c>
      <c r="F85" s="18"/>
      <c r="G85" s="18"/>
      <c r="H85" s="18"/>
      <c r="I85" s="18"/>
      <c r="J85" s="18"/>
      <c r="K85" s="18"/>
      <c r="L85" s="18"/>
      <c r="M85" s="7" t="s">
        <v>396</v>
      </c>
    </row>
    <row r="86" spans="1:13" x14ac:dyDescent="0.2">
      <c r="A86" s="8" t="str">
        <f t="shared" si="6"/>
        <v>2025/5末</v>
      </c>
      <c r="B86" s="8" t="str">
        <f t="shared" si="6"/>
        <v>令和7/5末</v>
      </c>
      <c r="C86" s="16">
        <v>84</v>
      </c>
      <c r="D86" s="16">
        <v>83</v>
      </c>
      <c r="E86" s="17" t="s">
        <v>122</v>
      </c>
      <c r="F86" s="16"/>
      <c r="G86" s="16"/>
      <c r="H86" s="16"/>
      <c r="I86" s="16"/>
      <c r="J86" s="16"/>
      <c r="K86" s="16"/>
      <c r="L86" s="16"/>
      <c r="M86" s="9" t="s">
        <v>396</v>
      </c>
    </row>
    <row r="87" spans="1:13" x14ac:dyDescent="0.2">
      <c r="A87" s="10" t="str">
        <f t="shared" si="6"/>
        <v>2025/5末</v>
      </c>
      <c r="B87" s="10" t="str">
        <f t="shared" si="6"/>
        <v>令和7/5末</v>
      </c>
      <c r="C87" s="18">
        <v>85</v>
      </c>
      <c r="D87" s="18">
        <v>84</v>
      </c>
      <c r="E87" s="19" t="s">
        <v>123</v>
      </c>
      <c r="F87" s="18"/>
      <c r="G87" s="18"/>
      <c r="H87" s="18"/>
      <c r="I87" s="18"/>
      <c r="J87" s="18"/>
      <c r="K87" s="18"/>
      <c r="L87" s="18"/>
      <c r="M87" s="7" t="s">
        <v>396</v>
      </c>
    </row>
    <row r="88" spans="1:13" x14ac:dyDescent="0.2">
      <c r="A88" s="8" t="str">
        <f t="shared" si="6"/>
        <v>2025/5末</v>
      </c>
      <c r="B88" s="8" t="str">
        <f t="shared" si="6"/>
        <v>令和7/5末</v>
      </c>
      <c r="C88" s="16">
        <v>86</v>
      </c>
      <c r="D88" s="16">
        <v>85</v>
      </c>
      <c r="E88" s="17" t="s">
        <v>124</v>
      </c>
      <c r="F88" s="16"/>
      <c r="G88" s="16"/>
      <c r="H88" s="16"/>
      <c r="I88" s="16"/>
      <c r="J88" s="16"/>
      <c r="K88" s="16"/>
      <c r="L88" s="16"/>
      <c r="M88" s="9" t="s">
        <v>396</v>
      </c>
    </row>
    <row r="89" spans="1:13" x14ac:dyDescent="0.2">
      <c r="A89" s="10" t="str">
        <f t="shared" si="6"/>
        <v>2025/5末</v>
      </c>
      <c r="B89" s="10" t="str">
        <f t="shared" si="6"/>
        <v>令和7/5末</v>
      </c>
      <c r="C89" s="18">
        <v>87</v>
      </c>
      <c r="D89" s="18">
        <v>86</v>
      </c>
      <c r="E89" s="19" t="s">
        <v>125</v>
      </c>
      <c r="F89" s="18"/>
      <c r="G89" s="18"/>
      <c r="H89" s="18"/>
      <c r="I89" s="18"/>
      <c r="J89" s="18"/>
      <c r="K89" s="18"/>
      <c r="L89" s="18"/>
      <c r="M89" s="7" t="s">
        <v>396</v>
      </c>
    </row>
    <row r="90" spans="1:13" x14ac:dyDescent="0.2">
      <c r="A90" s="8" t="str">
        <f t="shared" si="6"/>
        <v>2025/5末</v>
      </c>
      <c r="B90" s="8" t="str">
        <f t="shared" si="6"/>
        <v>令和7/5末</v>
      </c>
      <c r="C90" s="16">
        <v>88</v>
      </c>
      <c r="D90" s="16">
        <v>87</v>
      </c>
      <c r="E90" s="17" t="s">
        <v>126</v>
      </c>
      <c r="F90" s="16"/>
      <c r="G90" s="16"/>
      <c r="H90" s="16"/>
      <c r="I90" s="16"/>
      <c r="J90" s="16"/>
      <c r="K90" s="16"/>
      <c r="L90" s="16"/>
      <c r="M90" s="9" t="s">
        <v>396</v>
      </c>
    </row>
    <row r="91" spans="1:13" x14ac:dyDescent="0.2">
      <c r="A91" s="10" t="str">
        <f t="shared" si="6"/>
        <v>2025/5末</v>
      </c>
      <c r="B91" s="10" t="str">
        <f t="shared" si="6"/>
        <v>令和7/5末</v>
      </c>
      <c r="C91" s="18">
        <v>89</v>
      </c>
      <c r="D91" s="18">
        <v>88</v>
      </c>
      <c r="E91" s="19" t="s">
        <v>127</v>
      </c>
      <c r="F91" s="18"/>
      <c r="G91" s="18"/>
      <c r="H91" s="18"/>
      <c r="I91" s="18"/>
      <c r="J91" s="18"/>
      <c r="K91" s="18"/>
      <c r="L91" s="18"/>
      <c r="M91" s="7" t="s">
        <v>396</v>
      </c>
    </row>
    <row r="92" spans="1:13" x14ac:dyDescent="0.2">
      <c r="A92" s="8" t="str">
        <f t="shared" si="6"/>
        <v>2025/5末</v>
      </c>
      <c r="B92" s="8" t="str">
        <f t="shared" si="6"/>
        <v>令和7/5末</v>
      </c>
      <c r="C92" s="16">
        <v>90</v>
      </c>
      <c r="D92" s="16">
        <v>89</v>
      </c>
      <c r="E92" s="17" t="s">
        <v>128</v>
      </c>
      <c r="F92" s="16"/>
      <c r="G92" s="16"/>
      <c r="H92" s="16"/>
      <c r="I92" s="16"/>
      <c r="J92" s="16"/>
      <c r="K92" s="16"/>
      <c r="L92" s="16"/>
      <c r="M92" s="9" t="s">
        <v>396</v>
      </c>
    </row>
    <row r="93" spans="1:13" x14ac:dyDescent="0.2">
      <c r="A93" s="10" t="str">
        <f t="shared" si="6"/>
        <v>2025/5末</v>
      </c>
      <c r="B93" s="10" t="str">
        <f t="shared" si="6"/>
        <v>令和7/5末</v>
      </c>
      <c r="C93" s="18">
        <v>91</v>
      </c>
      <c r="D93" s="18">
        <v>90</v>
      </c>
      <c r="E93" s="19" t="s">
        <v>129</v>
      </c>
      <c r="F93" s="18"/>
      <c r="G93" s="18"/>
      <c r="H93" s="18"/>
      <c r="I93" s="18"/>
      <c r="J93" s="18"/>
      <c r="K93" s="18"/>
      <c r="L93" s="18"/>
      <c r="M93" s="7" t="s">
        <v>396</v>
      </c>
    </row>
    <row r="94" spans="1:13" x14ac:dyDescent="0.2">
      <c r="A94" s="8" t="str">
        <f t="shared" si="6"/>
        <v>2025/5末</v>
      </c>
      <c r="B94" s="8" t="str">
        <f t="shared" si="6"/>
        <v>令和7/5末</v>
      </c>
      <c r="C94" s="16">
        <v>92</v>
      </c>
      <c r="D94" s="16">
        <v>91</v>
      </c>
      <c r="E94" s="17" t="s">
        <v>130</v>
      </c>
      <c r="F94" s="16"/>
      <c r="G94" s="16"/>
      <c r="H94" s="16"/>
      <c r="I94" s="16"/>
      <c r="J94" s="16"/>
      <c r="K94" s="16"/>
      <c r="L94" s="16"/>
      <c r="M94" s="9" t="s">
        <v>396</v>
      </c>
    </row>
    <row r="95" spans="1:13" x14ac:dyDescent="0.2">
      <c r="A95" s="10" t="str">
        <f t="shared" si="6"/>
        <v>2025/5末</v>
      </c>
      <c r="B95" s="10" t="str">
        <f t="shared" si="6"/>
        <v>令和7/5末</v>
      </c>
      <c r="C95" s="18">
        <v>93</v>
      </c>
      <c r="D95" s="18">
        <v>92</v>
      </c>
      <c r="E95" s="19" t="s">
        <v>131</v>
      </c>
      <c r="F95" s="18"/>
      <c r="G95" s="18"/>
      <c r="H95" s="18"/>
      <c r="I95" s="18"/>
      <c r="J95" s="18"/>
      <c r="K95" s="18"/>
      <c r="L95" s="18"/>
      <c r="M95" s="7" t="s">
        <v>396</v>
      </c>
    </row>
    <row r="96" spans="1:13" x14ac:dyDescent="0.2">
      <c r="A96" s="8" t="str">
        <f t="shared" si="6"/>
        <v>2025/5末</v>
      </c>
      <c r="B96" s="8" t="str">
        <f t="shared" si="6"/>
        <v>令和7/5末</v>
      </c>
      <c r="C96" s="16">
        <v>94</v>
      </c>
      <c r="D96" s="16">
        <v>93</v>
      </c>
      <c r="E96" s="17" t="s">
        <v>132</v>
      </c>
      <c r="F96" s="16"/>
      <c r="G96" s="16"/>
      <c r="H96" s="16"/>
      <c r="I96" s="16"/>
      <c r="J96" s="16"/>
      <c r="K96" s="16"/>
      <c r="L96" s="16"/>
      <c r="M96" s="9" t="s">
        <v>396</v>
      </c>
    </row>
    <row r="97" spans="1:13" x14ac:dyDescent="0.2">
      <c r="A97" s="10" t="str">
        <f t="shared" si="6"/>
        <v>2025/5末</v>
      </c>
      <c r="B97" s="10" t="str">
        <f t="shared" si="6"/>
        <v>令和7/5末</v>
      </c>
      <c r="C97" s="18">
        <v>95</v>
      </c>
      <c r="D97" s="18">
        <v>95</v>
      </c>
      <c r="E97" s="19" t="s">
        <v>133</v>
      </c>
      <c r="F97" s="18"/>
      <c r="G97" s="18"/>
      <c r="H97" s="18"/>
      <c r="I97" s="18"/>
      <c r="J97" s="18"/>
      <c r="K97" s="18"/>
      <c r="L97" s="18"/>
      <c r="M97" s="7" t="s">
        <v>396</v>
      </c>
    </row>
    <row r="98" spans="1:13" x14ac:dyDescent="0.2">
      <c r="A98" s="8" t="str">
        <f t="shared" si="6"/>
        <v>2025/5末</v>
      </c>
      <c r="B98" s="8" t="str">
        <f t="shared" si="6"/>
        <v>令和7/5末</v>
      </c>
      <c r="C98" s="16">
        <v>96</v>
      </c>
      <c r="D98" s="16">
        <v>96</v>
      </c>
      <c r="E98" s="17" t="s">
        <v>134</v>
      </c>
      <c r="F98" s="16"/>
      <c r="G98" s="16"/>
      <c r="H98" s="16"/>
      <c r="I98" s="16"/>
      <c r="J98" s="16"/>
      <c r="K98" s="16"/>
      <c r="L98" s="16"/>
      <c r="M98" s="9" t="s">
        <v>396</v>
      </c>
    </row>
    <row r="99" spans="1:13" x14ac:dyDescent="0.2">
      <c r="A99" s="10" t="str">
        <f t="shared" si="6"/>
        <v>2025/5末</v>
      </c>
      <c r="B99" s="10" t="str">
        <f t="shared" si="6"/>
        <v>令和7/5末</v>
      </c>
      <c r="C99" s="18">
        <v>97</v>
      </c>
      <c r="D99" s="18">
        <v>97</v>
      </c>
      <c r="E99" s="19" t="s">
        <v>135</v>
      </c>
      <c r="F99" s="18"/>
      <c r="G99" s="18"/>
      <c r="H99" s="18"/>
      <c r="I99" s="18"/>
      <c r="J99" s="18"/>
      <c r="K99" s="18"/>
      <c r="L99" s="18"/>
      <c r="M99" s="7" t="s">
        <v>396</v>
      </c>
    </row>
    <row r="100" spans="1:13" x14ac:dyDescent="0.2">
      <c r="A100" s="8" t="str">
        <f t="shared" si="6"/>
        <v>2025/5末</v>
      </c>
      <c r="B100" s="8" t="str">
        <f t="shared" si="6"/>
        <v>令和7/5末</v>
      </c>
      <c r="C100" s="16">
        <v>98</v>
      </c>
      <c r="D100" s="16">
        <v>98</v>
      </c>
      <c r="E100" s="17" t="s">
        <v>136</v>
      </c>
      <c r="F100" s="16"/>
      <c r="G100" s="16"/>
      <c r="H100" s="16"/>
      <c r="I100" s="16"/>
      <c r="J100" s="16"/>
      <c r="K100" s="16"/>
      <c r="L100" s="16"/>
      <c r="M100" s="9" t="s">
        <v>396</v>
      </c>
    </row>
    <row r="101" spans="1:13" x14ac:dyDescent="0.2">
      <c r="A101" s="10" t="str">
        <f t="shared" ref="A101:B116" si="7">A100</f>
        <v>2025/5末</v>
      </c>
      <c r="B101" s="10" t="str">
        <f t="shared" si="7"/>
        <v>令和7/5末</v>
      </c>
      <c r="C101" s="18">
        <v>99</v>
      </c>
      <c r="D101" s="18">
        <v>99</v>
      </c>
      <c r="E101" s="19" t="s">
        <v>137</v>
      </c>
      <c r="F101" s="18"/>
      <c r="G101" s="18"/>
      <c r="H101" s="18"/>
      <c r="I101" s="18"/>
      <c r="J101" s="18"/>
      <c r="K101" s="18"/>
      <c r="L101" s="18"/>
      <c r="M101" s="7" t="s">
        <v>396</v>
      </c>
    </row>
    <row r="102" spans="1:13" x14ac:dyDescent="0.2">
      <c r="A102" s="8" t="str">
        <f t="shared" si="7"/>
        <v>2025/5末</v>
      </c>
      <c r="B102" s="8" t="str">
        <f t="shared" si="7"/>
        <v>令和7/5末</v>
      </c>
      <c r="C102" s="16">
        <v>100</v>
      </c>
      <c r="D102" s="16">
        <v>106</v>
      </c>
      <c r="E102" s="17" t="s">
        <v>138</v>
      </c>
      <c r="F102" s="16"/>
      <c r="G102" s="16"/>
      <c r="H102" s="16"/>
      <c r="I102" s="16"/>
      <c r="J102" s="16"/>
      <c r="K102" s="16"/>
      <c r="L102" s="16"/>
      <c r="M102" s="9" t="s">
        <v>396</v>
      </c>
    </row>
    <row r="103" spans="1:13" x14ac:dyDescent="0.2">
      <c r="A103" s="10" t="str">
        <f t="shared" si="7"/>
        <v>2025/5末</v>
      </c>
      <c r="B103" s="10" t="str">
        <f t="shared" si="7"/>
        <v>令和7/5末</v>
      </c>
      <c r="C103" s="18">
        <v>101</v>
      </c>
      <c r="D103" s="18">
        <v>107</v>
      </c>
      <c r="E103" s="19" t="s">
        <v>139</v>
      </c>
      <c r="F103" s="18"/>
      <c r="G103" s="18"/>
      <c r="H103" s="18"/>
      <c r="I103" s="18"/>
      <c r="J103" s="18"/>
      <c r="K103" s="18"/>
      <c r="L103" s="18"/>
      <c r="M103" s="7" t="s">
        <v>396</v>
      </c>
    </row>
    <row r="104" spans="1:13" x14ac:dyDescent="0.2">
      <c r="A104" s="8" t="str">
        <f t="shared" si="7"/>
        <v>2025/5末</v>
      </c>
      <c r="B104" s="8" t="str">
        <f t="shared" si="7"/>
        <v>令和7/5末</v>
      </c>
      <c r="C104" s="16">
        <v>102</v>
      </c>
      <c r="D104" s="16">
        <v>108</v>
      </c>
      <c r="E104" s="17" t="s">
        <v>140</v>
      </c>
      <c r="F104" s="16"/>
      <c r="G104" s="16"/>
      <c r="H104" s="16"/>
      <c r="I104" s="16"/>
      <c r="J104" s="16"/>
      <c r="K104" s="16"/>
      <c r="L104" s="16"/>
      <c r="M104" s="9" t="s">
        <v>396</v>
      </c>
    </row>
    <row r="105" spans="1:13" x14ac:dyDescent="0.2">
      <c r="A105" s="10" t="str">
        <f t="shared" si="7"/>
        <v>2025/5末</v>
      </c>
      <c r="B105" s="10" t="str">
        <f t="shared" si="7"/>
        <v>令和7/5末</v>
      </c>
      <c r="C105" s="18">
        <v>103</v>
      </c>
      <c r="D105" s="18">
        <v>109</v>
      </c>
      <c r="E105" s="19" t="s">
        <v>141</v>
      </c>
      <c r="F105" s="18"/>
      <c r="G105" s="18"/>
      <c r="H105" s="18"/>
      <c r="I105" s="18"/>
      <c r="J105" s="18"/>
      <c r="K105" s="18"/>
      <c r="L105" s="18"/>
      <c r="M105" s="7" t="s">
        <v>396</v>
      </c>
    </row>
    <row r="106" spans="1:13" x14ac:dyDescent="0.2">
      <c r="A106" s="8" t="str">
        <f t="shared" si="7"/>
        <v>2025/5末</v>
      </c>
      <c r="B106" s="8" t="str">
        <f t="shared" si="7"/>
        <v>令和7/5末</v>
      </c>
      <c r="C106" s="16">
        <v>104</v>
      </c>
      <c r="D106" s="16">
        <v>149</v>
      </c>
      <c r="E106" s="17" t="s">
        <v>142</v>
      </c>
      <c r="F106" s="16"/>
      <c r="G106" s="16"/>
      <c r="H106" s="16"/>
      <c r="I106" s="16"/>
      <c r="J106" s="16"/>
      <c r="K106" s="16"/>
      <c r="L106" s="16"/>
      <c r="M106" s="9" t="s">
        <v>396</v>
      </c>
    </row>
    <row r="107" spans="1:13" x14ac:dyDescent="0.2">
      <c r="A107" s="10" t="str">
        <f t="shared" si="7"/>
        <v>2025/5末</v>
      </c>
      <c r="B107" s="10" t="str">
        <f t="shared" si="7"/>
        <v>令和7/5末</v>
      </c>
      <c r="C107" s="18">
        <v>105</v>
      </c>
      <c r="D107" s="18">
        <v>156</v>
      </c>
      <c r="E107" s="19" t="s">
        <v>143</v>
      </c>
      <c r="F107" s="18"/>
      <c r="G107" s="18"/>
      <c r="H107" s="18"/>
      <c r="I107" s="18"/>
      <c r="J107" s="18"/>
      <c r="K107" s="18"/>
      <c r="L107" s="18"/>
      <c r="M107" s="7" t="s">
        <v>396</v>
      </c>
    </row>
    <row r="108" spans="1:13" x14ac:dyDescent="0.2">
      <c r="A108" s="8" t="str">
        <f t="shared" si="7"/>
        <v>2025/5末</v>
      </c>
      <c r="B108" s="8" t="str">
        <f t="shared" si="7"/>
        <v>令和7/5末</v>
      </c>
      <c r="C108" s="16">
        <v>106</v>
      </c>
      <c r="D108" s="16">
        <v>120</v>
      </c>
      <c r="E108" s="17" t="s">
        <v>144</v>
      </c>
      <c r="F108" s="16"/>
      <c r="G108" s="16"/>
      <c r="H108" s="16"/>
      <c r="I108" s="16"/>
      <c r="J108" s="16"/>
      <c r="K108" s="16"/>
      <c r="L108" s="16"/>
      <c r="M108" s="9" t="s">
        <v>397</v>
      </c>
    </row>
    <row r="109" spans="1:13" x14ac:dyDescent="0.2">
      <c r="A109" s="10" t="str">
        <f t="shared" si="7"/>
        <v>2025/5末</v>
      </c>
      <c r="B109" s="10" t="str">
        <f t="shared" si="7"/>
        <v>令和7/5末</v>
      </c>
      <c r="C109" s="18">
        <v>107</v>
      </c>
      <c r="D109" s="18">
        <v>140</v>
      </c>
      <c r="E109" s="19" t="s">
        <v>145</v>
      </c>
      <c r="F109" s="18"/>
      <c r="G109" s="18"/>
      <c r="H109" s="18"/>
      <c r="I109" s="18"/>
      <c r="J109" s="18"/>
      <c r="K109" s="18"/>
      <c r="L109" s="18"/>
      <c r="M109" s="7" t="s">
        <v>397</v>
      </c>
    </row>
    <row r="110" spans="1:13" x14ac:dyDescent="0.2">
      <c r="A110" s="8" t="str">
        <f t="shared" si="7"/>
        <v>2025/5末</v>
      </c>
      <c r="B110" s="8" t="str">
        <f t="shared" si="7"/>
        <v>令和7/5末</v>
      </c>
      <c r="C110" s="16">
        <v>108</v>
      </c>
      <c r="D110" s="16">
        <v>141</v>
      </c>
      <c r="E110" s="17" t="s">
        <v>146</v>
      </c>
      <c r="F110" s="16"/>
      <c r="G110" s="16"/>
      <c r="H110" s="16"/>
      <c r="I110" s="16"/>
      <c r="J110" s="16"/>
      <c r="K110" s="16"/>
      <c r="L110" s="16"/>
      <c r="M110" s="9" t="s">
        <v>397</v>
      </c>
    </row>
    <row r="111" spans="1:13" x14ac:dyDescent="0.2">
      <c r="A111" s="10" t="str">
        <f t="shared" si="7"/>
        <v>2025/5末</v>
      </c>
      <c r="B111" s="10" t="str">
        <f t="shared" si="7"/>
        <v>令和7/5末</v>
      </c>
      <c r="C111" s="18">
        <v>109</v>
      </c>
      <c r="D111" s="18">
        <v>142</v>
      </c>
      <c r="E111" s="19" t="s">
        <v>147</v>
      </c>
      <c r="F111" s="18"/>
      <c r="G111" s="18"/>
      <c r="H111" s="18"/>
      <c r="I111" s="18"/>
      <c r="J111" s="18"/>
      <c r="K111" s="18"/>
      <c r="L111" s="18"/>
      <c r="M111" s="7" t="s">
        <v>397</v>
      </c>
    </row>
    <row r="112" spans="1:13" x14ac:dyDescent="0.2">
      <c r="A112" s="8" t="str">
        <f t="shared" si="7"/>
        <v>2025/5末</v>
      </c>
      <c r="B112" s="8" t="str">
        <f t="shared" si="7"/>
        <v>令和7/5末</v>
      </c>
      <c r="C112" s="16">
        <v>110</v>
      </c>
      <c r="D112" s="16">
        <v>143</v>
      </c>
      <c r="E112" s="17" t="s">
        <v>148</v>
      </c>
      <c r="F112" s="16"/>
      <c r="G112" s="16"/>
      <c r="H112" s="16"/>
      <c r="I112" s="16"/>
      <c r="J112" s="16"/>
      <c r="K112" s="16"/>
      <c r="L112" s="16"/>
      <c r="M112" s="9" t="s">
        <v>397</v>
      </c>
    </row>
    <row r="113" spans="1:13" x14ac:dyDescent="0.2">
      <c r="A113" s="10" t="str">
        <f t="shared" si="7"/>
        <v>2025/5末</v>
      </c>
      <c r="B113" s="10" t="str">
        <f t="shared" si="7"/>
        <v>令和7/5末</v>
      </c>
      <c r="C113" s="18">
        <v>111</v>
      </c>
      <c r="D113" s="18">
        <v>144</v>
      </c>
      <c r="E113" s="19" t="s">
        <v>149</v>
      </c>
      <c r="F113" s="18"/>
      <c r="G113" s="18"/>
      <c r="H113" s="18"/>
      <c r="I113" s="18"/>
      <c r="J113" s="18"/>
      <c r="K113" s="18"/>
      <c r="L113" s="18"/>
      <c r="M113" s="7" t="s">
        <v>397</v>
      </c>
    </row>
    <row r="114" spans="1:13" x14ac:dyDescent="0.2">
      <c r="A114" s="8" t="str">
        <f t="shared" si="7"/>
        <v>2025/5末</v>
      </c>
      <c r="B114" s="8" t="str">
        <f t="shared" si="7"/>
        <v>令和7/5末</v>
      </c>
      <c r="C114" s="16">
        <v>112</v>
      </c>
      <c r="D114" s="16">
        <v>145</v>
      </c>
      <c r="E114" s="17" t="s">
        <v>150</v>
      </c>
      <c r="F114" s="16"/>
      <c r="G114" s="16"/>
      <c r="H114" s="16"/>
      <c r="I114" s="16"/>
      <c r="J114" s="16"/>
      <c r="K114" s="16"/>
      <c r="L114" s="16"/>
      <c r="M114" s="9" t="s">
        <v>397</v>
      </c>
    </row>
    <row r="115" spans="1:13" x14ac:dyDescent="0.2">
      <c r="A115" s="10" t="str">
        <f t="shared" si="7"/>
        <v>2025/5末</v>
      </c>
      <c r="B115" s="10" t="str">
        <f t="shared" si="7"/>
        <v>令和7/5末</v>
      </c>
      <c r="C115" s="18">
        <v>113</v>
      </c>
      <c r="D115" s="18">
        <v>146</v>
      </c>
      <c r="E115" s="19" t="s">
        <v>151</v>
      </c>
      <c r="F115" s="18"/>
      <c r="G115" s="18"/>
      <c r="H115" s="18"/>
      <c r="I115" s="18"/>
      <c r="J115" s="18"/>
      <c r="K115" s="18"/>
      <c r="L115" s="18"/>
      <c r="M115" s="7" t="s">
        <v>397</v>
      </c>
    </row>
    <row r="116" spans="1:13" x14ac:dyDescent="0.2">
      <c r="A116" s="8" t="str">
        <f t="shared" si="7"/>
        <v>2025/5末</v>
      </c>
      <c r="B116" s="8" t="str">
        <f t="shared" si="7"/>
        <v>令和7/5末</v>
      </c>
      <c r="C116" s="16">
        <v>114</v>
      </c>
      <c r="D116" s="16">
        <v>147</v>
      </c>
      <c r="E116" s="17" t="s">
        <v>152</v>
      </c>
      <c r="F116" s="16"/>
      <c r="G116" s="16"/>
      <c r="H116" s="16"/>
      <c r="I116" s="16"/>
      <c r="J116" s="16"/>
      <c r="K116" s="16"/>
      <c r="L116" s="16"/>
      <c r="M116" s="9" t="s">
        <v>397</v>
      </c>
    </row>
    <row r="117" spans="1:13" x14ac:dyDescent="0.2">
      <c r="A117" s="10" t="str">
        <f t="shared" ref="A117:B132" si="8">A116</f>
        <v>2025/5末</v>
      </c>
      <c r="B117" s="10" t="str">
        <f t="shared" si="8"/>
        <v>令和7/5末</v>
      </c>
      <c r="C117" s="18">
        <v>115</v>
      </c>
      <c r="D117" s="18">
        <v>148</v>
      </c>
      <c r="E117" s="19" t="s">
        <v>153</v>
      </c>
      <c r="F117" s="18"/>
      <c r="G117" s="18"/>
      <c r="H117" s="18"/>
      <c r="I117" s="18"/>
      <c r="J117" s="18"/>
      <c r="K117" s="18"/>
      <c r="L117" s="18"/>
      <c r="M117" s="7" t="s">
        <v>397</v>
      </c>
    </row>
    <row r="118" spans="1:13" x14ac:dyDescent="0.2">
      <c r="A118" s="8" t="str">
        <f t="shared" si="8"/>
        <v>2025/5末</v>
      </c>
      <c r="B118" s="8" t="str">
        <f t="shared" si="8"/>
        <v>令和7/5末</v>
      </c>
      <c r="C118" s="16">
        <v>116</v>
      </c>
      <c r="D118" s="16">
        <v>110</v>
      </c>
      <c r="E118" s="17" t="s">
        <v>154</v>
      </c>
      <c r="F118" s="16"/>
      <c r="G118" s="16"/>
      <c r="H118" s="16"/>
      <c r="I118" s="16"/>
      <c r="J118" s="16"/>
      <c r="K118" s="16"/>
      <c r="L118" s="16"/>
      <c r="M118" s="9" t="s">
        <v>398</v>
      </c>
    </row>
    <row r="119" spans="1:13" x14ac:dyDescent="0.2">
      <c r="A119" s="10" t="str">
        <f t="shared" si="8"/>
        <v>2025/5末</v>
      </c>
      <c r="B119" s="10" t="str">
        <f t="shared" si="8"/>
        <v>令和7/5末</v>
      </c>
      <c r="C119" s="18">
        <v>117</v>
      </c>
      <c r="D119" s="18">
        <v>111</v>
      </c>
      <c r="E119" s="19" t="s">
        <v>155</v>
      </c>
      <c r="F119" s="18"/>
      <c r="G119" s="18"/>
      <c r="H119" s="18"/>
      <c r="I119" s="18"/>
      <c r="J119" s="18"/>
      <c r="K119" s="18"/>
      <c r="L119" s="18"/>
      <c r="M119" s="7" t="s">
        <v>398</v>
      </c>
    </row>
    <row r="120" spans="1:13" x14ac:dyDescent="0.2">
      <c r="A120" s="8" t="str">
        <f t="shared" si="8"/>
        <v>2025/5末</v>
      </c>
      <c r="B120" s="8" t="str">
        <f t="shared" si="8"/>
        <v>令和7/5末</v>
      </c>
      <c r="C120" s="16">
        <v>118</v>
      </c>
      <c r="D120" s="16">
        <v>112</v>
      </c>
      <c r="E120" s="17" t="s">
        <v>156</v>
      </c>
      <c r="F120" s="16"/>
      <c r="G120" s="16"/>
      <c r="H120" s="16"/>
      <c r="I120" s="16"/>
      <c r="J120" s="16"/>
      <c r="K120" s="16"/>
      <c r="L120" s="16"/>
      <c r="M120" s="9" t="s">
        <v>398</v>
      </c>
    </row>
    <row r="121" spans="1:13" x14ac:dyDescent="0.2">
      <c r="A121" s="10" t="str">
        <f t="shared" si="8"/>
        <v>2025/5末</v>
      </c>
      <c r="B121" s="10" t="str">
        <f t="shared" si="8"/>
        <v>令和7/5末</v>
      </c>
      <c r="C121" s="18">
        <v>119</v>
      </c>
      <c r="D121" s="18">
        <v>113</v>
      </c>
      <c r="E121" s="19" t="s">
        <v>477</v>
      </c>
      <c r="F121" s="18"/>
      <c r="G121" s="18"/>
      <c r="H121" s="18"/>
      <c r="I121" s="18"/>
      <c r="J121" s="18"/>
      <c r="K121" s="18"/>
      <c r="L121" s="18"/>
      <c r="M121" s="7" t="s">
        <v>398</v>
      </c>
    </row>
    <row r="122" spans="1:13" x14ac:dyDescent="0.2">
      <c r="A122" s="8" t="str">
        <f t="shared" si="8"/>
        <v>2025/5末</v>
      </c>
      <c r="B122" s="8" t="str">
        <f t="shared" si="8"/>
        <v>令和7/5末</v>
      </c>
      <c r="C122" s="16">
        <v>120</v>
      </c>
      <c r="D122" s="16">
        <v>114</v>
      </c>
      <c r="E122" s="17" t="s">
        <v>157</v>
      </c>
      <c r="F122" s="16"/>
      <c r="G122" s="16"/>
      <c r="H122" s="16"/>
      <c r="I122" s="16"/>
      <c r="J122" s="16"/>
      <c r="K122" s="16"/>
      <c r="L122" s="16"/>
      <c r="M122" s="9" t="s">
        <v>398</v>
      </c>
    </row>
    <row r="123" spans="1:13" x14ac:dyDescent="0.2">
      <c r="A123" s="10" t="str">
        <f t="shared" si="8"/>
        <v>2025/5末</v>
      </c>
      <c r="B123" s="10" t="str">
        <f t="shared" si="8"/>
        <v>令和7/5末</v>
      </c>
      <c r="C123" s="18">
        <v>121</v>
      </c>
      <c r="D123" s="18">
        <v>115</v>
      </c>
      <c r="E123" s="19" t="s">
        <v>158</v>
      </c>
      <c r="F123" s="18"/>
      <c r="G123" s="18"/>
      <c r="H123" s="18"/>
      <c r="I123" s="18"/>
      <c r="J123" s="18"/>
      <c r="K123" s="18"/>
      <c r="L123" s="18"/>
      <c r="M123" s="7" t="s">
        <v>398</v>
      </c>
    </row>
    <row r="124" spans="1:13" x14ac:dyDescent="0.2">
      <c r="A124" s="8" t="str">
        <f t="shared" si="8"/>
        <v>2025/5末</v>
      </c>
      <c r="B124" s="8" t="str">
        <f t="shared" si="8"/>
        <v>令和7/5末</v>
      </c>
      <c r="C124" s="16">
        <v>122</v>
      </c>
      <c r="D124" s="16">
        <v>116</v>
      </c>
      <c r="E124" s="17" t="s">
        <v>159</v>
      </c>
      <c r="F124" s="16"/>
      <c r="G124" s="16"/>
      <c r="H124" s="16"/>
      <c r="I124" s="16"/>
      <c r="J124" s="16"/>
      <c r="K124" s="16"/>
      <c r="L124" s="16"/>
      <c r="M124" s="9" t="s">
        <v>398</v>
      </c>
    </row>
    <row r="125" spans="1:13" x14ac:dyDescent="0.2">
      <c r="A125" s="10" t="str">
        <f t="shared" si="8"/>
        <v>2025/5末</v>
      </c>
      <c r="B125" s="10" t="str">
        <f t="shared" si="8"/>
        <v>令和7/5末</v>
      </c>
      <c r="C125" s="18">
        <v>123</v>
      </c>
      <c r="D125" s="18">
        <v>117</v>
      </c>
      <c r="E125" s="19" t="s">
        <v>160</v>
      </c>
      <c r="F125" s="18"/>
      <c r="G125" s="18"/>
      <c r="H125" s="18"/>
      <c r="I125" s="18"/>
      <c r="J125" s="18"/>
      <c r="K125" s="18"/>
      <c r="L125" s="18"/>
      <c r="M125" s="7" t="s">
        <v>398</v>
      </c>
    </row>
    <row r="126" spans="1:13" x14ac:dyDescent="0.2">
      <c r="A126" s="8" t="str">
        <f t="shared" si="8"/>
        <v>2025/5末</v>
      </c>
      <c r="B126" s="8" t="str">
        <f t="shared" si="8"/>
        <v>令和7/5末</v>
      </c>
      <c r="C126" s="16">
        <v>124</v>
      </c>
      <c r="D126" s="16">
        <v>118</v>
      </c>
      <c r="E126" s="17" t="s">
        <v>161</v>
      </c>
      <c r="F126" s="16"/>
      <c r="G126" s="16"/>
      <c r="H126" s="16"/>
      <c r="I126" s="16"/>
      <c r="J126" s="16"/>
      <c r="K126" s="16"/>
      <c r="L126" s="16"/>
      <c r="M126" s="9" t="s">
        <v>398</v>
      </c>
    </row>
    <row r="127" spans="1:13" x14ac:dyDescent="0.2">
      <c r="A127" s="10" t="str">
        <f t="shared" si="8"/>
        <v>2025/5末</v>
      </c>
      <c r="B127" s="10" t="str">
        <f t="shared" si="8"/>
        <v>令和7/5末</v>
      </c>
      <c r="C127" s="18">
        <v>125</v>
      </c>
      <c r="D127" s="18">
        <v>119</v>
      </c>
      <c r="E127" s="19" t="s">
        <v>162</v>
      </c>
      <c r="F127" s="18"/>
      <c r="G127" s="18"/>
      <c r="H127" s="18"/>
      <c r="I127" s="18"/>
      <c r="J127" s="18"/>
      <c r="K127" s="18"/>
      <c r="L127" s="18"/>
      <c r="M127" s="7" t="s">
        <v>398</v>
      </c>
    </row>
    <row r="128" spans="1:13" x14ac:dyDescent="0.2">
      <c r="A128" s="8" t="str">
        <f t="shared" si="8"/>
        <v>2025/5末</v>
      </c>
      <c r="B128" s="8" t="str">
        <f t="shared" si="8"/>
        <v>令和7/5末</v>
      </c>
      <c r="C128" s="16">
        <v>126</v>
      </c>
      <c r="D128" s="16">
        <v>122</v>
      </c>
      <c r="E128" s="17" t="s">
        <v>163</v>
      </c>
      <c r="F128" s="16"/>
      <c r="G128" s="16"/>
      <c r="H128" s="16"/>
      <c r="I128" s="16"/>
      <c r="J128" s="16"/>
      <c r="K128" s="16"/>
      <c r="L128" s="16"/>
      <c r="M128" s="9" t="s">
        <v>398</v>
      </c>
    </row>
    <row r="129" spans="1:13" x14ac:dyDescent="0.2">
      <c r="A129" s="10" t="str">
        <f t="shared" si="8"/>
        <v>2025/5末</v>
      </c>
      <c r="B129" s="10" t="str">
        <f t="shared" si="8"/>
        <v>令和7/5末</v>
      </c>
      <c r="C129" s="18">
        <v>127</v>
      </c>
      <c r="D129" s="18">
        <v>123</v>
      </c>
      <c r="E129" s="19" t="s">
        <v>164</v>
      </c>
      <c r="F129" s="18"/>
      <c r="G129" s="18"/>
      <c r="H129" s="18"/>
      <c r="I129" s="18"/>
      <c r="J129" s="18"/>
      <c r="K129" s="18"/>
      <c r="L129" s="18"/>
      <c r="M129" s="7" t="s">
        <v>398</v>
      </c>
    </row>
    <row r="130" spans="1:13" x14ac:dyDescent="0.2">
      <c r="A130" s="8" t="str">
        <f t="shared" si="8"/>
        <v>2025/5末</v>
      </c>
      <c r="B130" s="8" t="str">
        <f t="shared" si="8"/>
        <v>令和7/5末</v>
      </c>
      <c r="C130" s="16">
        <v>128</v>
      </c>
      <c r="D130" s="16">
        <v>124</v>
      </c>
      <c r="E130" s="17" t="s">
        <v>165</v>
      </c>
      <c r="F130" s="16"/>
      <c r="G130" s="16"/>
      <c r="H130" s="16"/>
      <c r="I130" s="16"/>
      <c r="J130" s="16"/>
      <c r="K130" s="16"/>
      <c r="L130" s="16"/>
      <c r="M130" s="9" t="s">
        <v>398</v>
      </c>
    </row>
    <row r="131" spans="1:13" x14ac:dyDescent="0.2">
      <c r="A131" s="10" t="str">
        <f t="shared" si="8"/>
        <v>2025/5末</v>
      </c>
      <c r="B131" s="10" t="str">
        <f t="shared" si="8"/>
        <v>令和7/5末</v>
      </c>
      <c r="C131" s="18">
        <v>129</v>
      </c>
      <c r="D131" s="18">
        <v>125</v>
      </c>
      <c r="E131" s="19" t="s">
        <v>166</v>
      </c>
      <c r="F131" s="18"/>
      <c r="G131" s="18"/>
      <c r="H131" s="18"/>
      <c r="I131" s="18"/>
      <c r="J131" s="18"/>
      <c r="K131" s="18"/>
      <c r="L131" s="18"/>
      <c r="M131" s="7" t="s">
        <v>398</v>
      </c>
    </row>
    <row r="132" spans="1:13" x14ac:dyDescent="0.2">
      <c r="A132" s="8" t="str">
        <f t="shared" si="8"/>
        <v>2025/5末</v>
      </c>
      <c r="B132" s="8" t="str">
        <f t="shared" si="8"/>
        <v>令和7/5末</v>
      </c>
      <c r="C132" s="16">
        <v>130</v>
      </c>
      <c r="D132" s="16">
        <v>126</v>
      </c>
      <c r="E132" s="17" t="s">
        <v>167</v>
      </c>
      <c r="F132" s="16"/>
      <c r="G132" s="16"/>
      <c r="H132" s="16"/>
      <c r="I132" s="16"/>
      <c r="J132" s="16"/>
      <c r="K132" s="16"/>
      <c r="L132" s="16"/>
      <c r="M132" s="9" t="s">
        <v>398</v>
      </c>
    </row>
    <row r="133" spans="1:13" x14ac:dyDescent="0.2">
      <c r="A133" s="10" t="str">
        <f t="shared" ref="A133:B148" si="9">A132</f>
        <v>2025/5末</v>
      </c>
      <c r="B133" s="10" t="str">
        <f t="shared" si="9"/>
        <v>令和7/5末</v>
      </c>
      <c r="C133" s="18">
        <v>131</v>
      </c>
      <c r="D133" s="18">
        <v>127</v>
      </c>
      <c r="E133" s="19" t="s">
        <v>168</v>
      </c>
      <c r="F133" s="18"/>
      <c r="G133" s="18"/>
      <c r="H133" s="18"/>
      <c r="I133" s="18"/>
      <c r="J133" s="18"/>
      <c r="K133" s="18"/>
      <c r="L133" s="18"/>
      <c r="M133" s="7" t="s">
        <v>398</v>
      </c>
    </row>
    <row r="134" spans="1:13" x14ac:dyDescent="0.2">
      <c r="A134" s="8" t="str">
        <f t="shared" si="9"/>
        <v>2025/5末</v>
      </c>
      <c r="B134" s="8" t="str">
        <f t="shared" si="9"/>
        <v>令和7/5末</v>
      </c>
      <c r="C134" s="16">
        <v>132</v>
      </c>
      <c r="D134" s="16">
        <v>128</v>
      </c>
      <c r="E134" s="17" t="s">
        <v>169</v>
      </c>
      <c r="F134" s="16"/>
      <c r="G134" s="16"/>
      <c r="H134" s="16"/>
      <c r="I134" s="16"/>
      <c r="J134" s="16"/>
      <c r="K134" s="16"/>
      <c r="L134" s="16"/>
      <c r="M134" s="9" t="s">
        <v>398</v>
      </c>
    </row>
    <row r="135" spans="1:13" x14ac:dyDescent="0.2">
      <c r="A135" s="10" t="str">
        <f t="shared" si="9"/>
        <v>2025/5末</v>
      </c>
      <c r="B135" s="10" t="str">
        <f t="shared" si="9"/>
        <v>令和7/5末</v>
      </c>
      <c r="C135" s="18">
        <v>133</v>
      </c>
      <c r="D135" s="18">
        <v>129</v>
      </c>
      <c r="E135" s="19" t="s">
        <v>170</v>
      </c>
      <c r="F135" s="18"/>
      <c r="G135" s="18"/>
      <c r="H135" s="18"/>
      <c r="I135" s="18"/>
      <c r="J135" s="18"/>
      <c r="K135" s="18"/>
      <c r="L135" s="18"/>
      <c r="M135" s="7" t="s">
        <v>398</v>
      </c>
    </row>
    <row r="136" spans="1:13" x14ac:dyDescent="0.2">
      <c r="A136" s="8" t="str">
        <f t="shared" si="9"/>
        <v>2025/5末</v>
      </c>
      <c r="B136" s="8" t="str">
        <f t="shared" si="9"/>
        <v>令和7/5末</v>
      </c>
      <c r="C136" s="16">
        <v>134</v>
      </c>
      <c r="D136" s="16">
        <v>130</v>
      </c>
      <c r="E136" s="17" t="s">
        <v>171</v>
      </c>
      <c r="F136" s="16"/>
      <c r="G136" s="16"/>
      <c r="H136" s="16"/>
      <c r="I136" s="16"/>
      <c r="J136" s="16"/>
      <c r="K136" s="16"/>
      <c r="L136" s="16"/>
      <c r="M136" s="9" t="s">
        <v>398</v>
      </c>
    </row>
    <row r="137" spans="1:13" x14ac:dyDescent="0.2">
      <c r="A137" s="10" t="str">
        <f t="shared" si="9"/>
        <v>2025/5末</v>
      </c>
      <c r="B137" s="10" t="str">
        <f t="shared" si="9"/>
        <v>令和7/5末</v>
      </c>
      <c r="C137" s="18">
        <v>135</v>
      </c>
      <c r="D137" s="18">
        <v>131</v>
      </c>
      <c r="E137" s="19" t="s">
        <v>172</v>
      </c>
      <c r="F137" s="18"/>
      <c r="G137" s="18"/>
      <c r="H137" s="18"/>
      <c r="I137" s="18"/>
      <c r="J137" s="18"/>
      <c r="K137" s="18"/>
      <c r="L137" s="18"/>
      <c r="M137" s="7" t="s">
        <v>398</v>
      </c>
    </row>
    <row r="138" spans="1:13" x14ac:dyDescent="0.2">
      <c r="A138" s="8" t="str">
        <f t="shared" si="9"/>
        <v>2025/5末</v>
      </c>
      <c r="B138" s="8" t="str">
        <f t="shared" si="9"/>
        <v>令和7/5末</v>
      </c>
      <c r="C138" s="16">
        <v>136</v>
      </c>
      <c r="D138" s="16">
        <v>150</v>
      </c>
      <c r="E138" s="17" t="s">
        <v>173</v>
      </c>
      <c r="F138" s="16"/>
      <c r="G138" s="16"/>
      <c r="H138" s="16"/>
      <c r="I138" s="16"/>
      <c r="J138" s="16"/>
      <c r="K138" s="16"/>
      <c r="L138" s="16"/>
      <c r="M138" s="9" t="s">
        <v>399</v>
      </c>
    </row>
    <row r="139" spans="1:13" x14ac:dyDescent="0.2">
      <c r="A139" s="10" t="str">
        <f t="shared" si="9"/>
        <v>2025/5末</v>
      </c>
      <c r="B139" s="10" t="str">
        <f t="shared" si="9"/>
        <v>令和7/5末</v>
      </c>
      <c r="C139" s="18">
        <v>137</v>
      </c>
      <c r="D139" s="18">
        <v>151</v>
      </c>
      <c r="E139" s="19" t="s">
        <v>174</v>
      </c>
      <c r="F139" s="18"/>
      <c r="G139" s="18"/>
      <c r="H139" s="18"/>
      <c r="I139" s="18"/>
      <c r="J139" s="18"/>
      <c r="K139" s="18"/>
      <c r="L139" s="18"/>
      <c r="M139" s="7" t="s">
        <v>399</v>
      </c>
    </row>
    <row r="140" spans="1:13" x14ac:dyDescent="0.2">
      <c r="A140" s="8" t="str">
        <f t="shared" si="9"/>
        <v>2025/5末</v>
      </c>
      <c r="B140" s="8" t="str">
        <f t="shared" si="9"/>
        <v>令和7/5末</v>
      </c>
      <c r="C140" s="16">
        <v>138</v>
      </c>
      <c r="D140" s="16">
        <v>152</v>
      </c>
      <c r="E140" s="17" t="s">
        <v>175</v>
      </c>
      <c r="F140" s="16"/>
      <c r="G140" s="16"/>
      <c r="H140" s="16"/>
      <c r="I140" s="16"/>
      <c r="J140" s="16"/>
      <c r="K140" s="16"/>
      <c r="L140" s="16"/>
      <c r="M140" s="9" t="s">
        <v>399</v>
      </c>
    </row>
    <row r="141" spans="1:13" x14ac:dyDescent="0.2">
      <c r="A141" s="10" t="str">
        <f t="shared" si="9"/>
        <v>2025/5末</v>
      </c>
      <c r="B141" s="10" t="str">
        <f t="shared" si="9"/>
        <v>令和7/5末</v>
      </c>
      <c r="C141" s="18">
        <v>139</v>
      </c>
      <c r="D141" s="18">
        <v>153</v>
      </c>
      <c r="E141" s="19" t="s">
        <v>176</v>
      </c>
      <c r="F141" s="18"/>
      <c r="G141" s="18"/>
      <c r="H141" s="18"/>
      <c r="I141" s="18"/>
      <c r="J141" s="18"/>
      <c r="K141" s="18"/>
      <c r="L141" s="18"/>
      <c r="M141" s="7" t="s">
        <v>399</v>
      </c>
    </row>
    <row r="142" spans="1:13" x14ac:dyDescent="0.2">
      <c r="A142" s="8" t="str">
        <f t="shared" si="9"/>
        <v>2025/5末</v>
      </c>
      <c r="B142" s="8" t="str">
        <f t="shared" si="9"/>
        <v>令和7/5末</v>
      </c>
      <c r="C142" s="16">
        <v>140</v>
      </c>
      <c r="D142" s="16">
        <v>154</v>
      </c>
      <c r="E142" s="17" t="s">
        <v>177</v>
      </c>
      <c r="F142" s="16"/>
      <c r="G142" s="16"/>
      <c r="H142" s="16"/>
      <c r="I142" s="16"/>
      <c r="J142" s="16"/>
      <c r="K142" s="16"/>
      <c r="L142" s="16"/>
      <c r="M142" s="9" t="s">
        <v>399</v>
      </c>
    </row>
    <row r="143" spans="1:13" x14ac:dyDescent="0.2">
      <c r="A143" s="10" t="str">
        <f t="shared" si="9"/>
        <v>2025/5末</v>
      </c>
      <c r="B143" s="10" t="str">
        <f t="shared" si="9"/>
        <v>令和7/5末</v>
      </c>
      <c r="C143" s="18">
        <v>141</v>
      </c>
      <c r="D143" s="18">
        <v>155</v>
      </c>
      <c r="E143" s="19" t="s">
        <v>178</v>
      </c>
      <c r="F143" s="18"/>
      <c r="G143" s="18"/>
      <c r="H143" s="18"/>
      <c r="I143" s="18"/>
      <c r="J143" s="18"/>
      <c r="K143" s="18"/>
      <c r="L143" s="18"/>
      <c r="M143" s="7" t="s">
        <v>399</v>
      </c>
    </row>
    <row r="144" spans="1:13" x14ac:dyDescent="0.2">
      <c r="A144" s="8" t="str">
        <f t="shared" si="9"/>
        <v>2025/5末</v>
      </c>
      <c r="B144" s="8" t="str">
        <f t="shared" si="9"/>
        <v>令和7/5末</v>
      </c>
      <c r="C144" s="16">
        <v>142</v>
      </c>
      <c r="D144" s="16">
        <v>157</v>
      </c>
      <c r="E144" s="17" t="s">
        <v>179</v>
      </c>
      <c r="F144" s="16"/>
      <c r="G144" s="16"/>
      <c r="H144" s="16"/>
      <c r="I144" s="16"/>
      <c r="J144" s="16"/>
      <c r="K144" s="16"/>
      <c r="L144" s="16"/>
      <c r="M144" s="9" t="s">
        <v>399</v>
      </c>
    </row>
    <row r="145" spans="1:13" x14ac:dyDescent="0.2">
      <c r="A145" s="10" t="str">
        <f t="shared" si="9"/>
        <v>2025/5末</v>
      </c>
      <c r="B145" s="10" t="str">
        <f t="shared" si="9"/>
        <v>令和7/5末</v>
      </c>
      <c r="C145" s="18">
        <v>143</v>
      </c>
      <c r="D145" s="18">
        <v>158</v>
      </c>
      <c r="E145" s="19" t="s">
        <v>180</v>
      </c>
      <c r="F145" s="18"/>
      <c r="G145" s="18"/>
      <c r="H145" s="18"/>
      <c r="I145" s="18"/>
      <c r="J145" s="18"/>
      <c r="K145" s="18"/>
      <c r="L145" s="18"/>
      <c r="M145" s="7" t="s">
        <v>399</v>
      </c>
    </row>
    <row r="146" spans="1:13" x14ac:dyDescent="0.2">
      <c r="A146" s="8" t="str">
        <f t="shared" si="9"/>
        <v>2025/5末</v>
      </c>
      <c r="B146" s="8" t="str">
        <f t="shared" si="9"/>
        <v>令和7/5末</v>
      </c>
      <c r="C146" s="16">
        <v>144</v>
      </c>
      <c r="D146" s="16">
        <v>159</v>
      </c>
      <c r="E146" s="17" t="s">
        <v>181</v>
      </c>
      <c r="F146" s="16"/>
      <c r="G146" s="16"/>
      <c r="H146" s="16"/>
      <c r="I146" s="16"/>
      <c r="J146" s="16"/>
      <c r="K146" s="16"/>
      <c r="L146" s="16"/>
      <c r="M146" s="9" t="s">
        <v>400</v>
      </c>
    </row>
    <row r="147" spans="1:13" x14ac:dyDescent="0.2">
      <c r="A147" s="10" t="str">
        <f t="shared" si="9"/>
        <v>2025/5末</v>
      </c>
      <c r="B147" s="10" t="str">
        <f t="shared" si="9"/>
        <v>令和7/5末</v>
      </c>
      <c r="C147" s="18">
        <v>145</v>
      </c>
      <c r="D147" s="18">
        <v>160</v>
      </c>
      <c r="E147" s="19" t="s">
        <v>472</v>
      </c>
      <c r="F147" s="18"/>
      <c r="G147" s="18"/>
      <c r="H147" s="18"/>
      <c r="I147" s="18"/>
      <c r="J147" s="18"/>
      <c r="K147" s="18"/>
      <c r="L147" s="18"/>
      <c r="M147" s="7" t="s">
        <v>400</v>
      </c>
    </row>
    <row r="148" spans="1:13" x14ac:dyDescent="0.2">
      <c r="A148" s="8" t="str">
        <f t="shared" si="9"/>
        <v>2025/5末</v>
      </c>
      <c r="B148" s="8" t="str">
        <f t="shared" si="9"/>
        <v>令和7/5末</v>
      </c>
      <c r="C148" s="16">
        <v>146</v>
      </c>
      <c r="D148" s="16">
        <v>161</v>
      </c>
      <c r="E148" s="17" t="s">
        <v>182</v>
      </c>
      <c r="F148" s="16"/>
      <c r="G148" s="16"/>
      <c r="H148" s="16"/>
      <c r="I148" s="16"/>
      <c r="J148" s="16"/>
      <c r="K148" s="16"/>
      <c r="L148" s="16"/>
      <c r="M148" s="9" t="s">
        <v>400</v>
      </c>
    </row>
    <row r="149" spans="1:13" x14ac:dyDescent="0.2">
      <c r="A149" s="10" t="str">
        <f t="shared" ref="A149:B164" si="10">A148</f>
        <v>2025/5末</v>
      </c>
      <c r="B149" s="10" t="str">
        <f t="shared" si="10"/>
        <v>令和7/5末</v>
      </c>
      <c r="C149" s="18">
        <v>147</v>
      </c>
      <c r="D149" s="18">
        <v>162</v>
      </c>
      <c r="E149" s="19" t="s">
        <v>183</v>
      </c>
      <c r="F149" s="18"/>
      <c r="G149" s="18"/>
      <c r="H149" s="18"/>
      <c r="I149" s="18"/>
      <c r="J149" s="18"/>
      <c r="K149" s="18"/>
      <c r="L149" s="18"/>
      <c r="M149" s="7" t="s">
        <v>400</v>
      </c>
    </row>
    <row r="150" spans="1:13" x14ac:dyDescent="0.2">
      <c r="A150" s="8" t="str">
        <f t="shared" si="10"/>
        <v>2025/5末</v>
      </c>
      <c r="B150" s="8" t="str">
        <f t="shared" si="10"/>
        <v>令和7/5末</v>
      </c>
      <c r="C150" s="16">
        <v>148</v>
      </c>
      <c r="D150" s="16">
        <v>163</v>
      </c>
      <c r="E150" s="17" t="s">
        <v>184</v>
      </c>
      <c r="F150" s="16"/>
      <c r="G150" s="16"/>
      <c r="H150" s="16"/>
      <c r="I150" s="16"/>
      <c r="J150" s="16"/>
      <c r="K150" s="16"/>
      <c r="L150" s="16"/>
      <c r="M150" s="9" t="s">
        <v>400</v>
      </c>
    </row>
    <row r="151" spans="1:13" x14ac:dyDescent="0.2">
      <c r="A151" s="10" t="str">
        <f t="shared" si="10"/>
        <v>2025/5末</v>
      </c>
      <c r="B151" s="10" t="str">
        <f t="shared" si="10"/>
        <v>令和7/5末</v>
      </c>
      <c r="C151" s="18">
        <v>149</v>
      </c>
      <c r="D151" s="18">
        <v>164</v>
      </c>
      <c r="E151" s="19" t="s">
        <v>185</v>
      </c>
      <c r="F151" s="18"/>
      <c r="G151" s="18"/>
      <c r="H151" s="18"/>
      <c r="I151" s="18"/>
      <c r="J151" s="18"/>
      <c r="K151" s="18"/>
      <c r="L151" s="18"/>
      <c r="M151" s="7" t="s">
        <v>400</v>
      </c>
    </row>
    <row r="152" spans="1:13" x14ac:dyDescent="0.2">
      <c r="A152" s="8" t="str">
        <f t="shared" si="10"/>
        <v>2025/5末</v>
      </c>
      <c r="B152" s="8" t="str">
        <f t="shared" si="10"/>
        <v>令和7/5末</v>
      </c>
      <c r="C152" s="16">
        <v>150</v>
      </c>
      <c r="D152" s="16">
        <v>165</v>
      </c>
      <c r="E152" s="17" t="s">
        <v>186</v>
      </c>
      <c r="F152" s="16"/>
      <c r="G152" s="16"/>
      <c r="H152" s="16"/>
      <c r="I152" s="16"/>
      <c r="J152" s="16"/>
      <c r="K152" s="16"/>
      <c r="L152" s="16"/>
      <c r="M152" s="9" t="s">
        <v>400</v>
      </c>
    </row>
    <row r="153" spans="1:13" x14ac:dyDescent="0.2">
      <c r="A153" s="10" t="str">
        <f t="shared" si="10"/>
        <v>2025/5末</v>
      </c>
      <c r="B153" s="10" t="str">
        <f t="shared" si="10"/>
        <v>令和7/5末</v>
      </c>
      <c r="C153" s="18">
        <v>151</v>
      </c>
      <c r="D153" s="18">
        <v>166</v>
      </c>
      <c r="E153" s="19" t="s">
        <v>187</v>
      </c>
      <c r="F153" s="18"/>
      <c r="G153" s="18"/>
      <c r="H153" s="18"/>
      <c r="I153" s="18"/>
      <c r="J153" s="18"/>
      <c r="K153" s="18"/>
      <c r="L153" s="18"/>
      <c r="M153" s="7" t="s">
        <v>400</v>
      </c>
    </row>
    <row r="154" spans="1:13" x14ac:dyDescent="0.2">
      <c r="A154" s="8" t="str">
        <f t="shared" si="10"/>
        <v>2025/5末</v>
      </c>
      <c r="B154" s="8" t="str">
        <f t="shared" si="10"/>
        <v>令和7/5末</v>
      </c>
      <c r="C154" s="16">
        <v>152</v>
      </c>
      <c r="D154" s="16">
        <v>167</v>
      </c>
      <c r="E154" s="17" t="s">
        <v>188</v>
      </c>
      <c r="F154" s="16"/>
      <c r="G154" s="16"/>
      <c r="H154" s="16"/>
      <c r="I154" s="16"/>
      <c r="J154" s="16"/>
      <c r="K154" s="16"/>
      <c r="L154" s="16"/>
      <c r="M154" s="9" t="s">
        <v>400</v>
      </c>
    </row>
    <row r="155" spans="1:13" x14ac:dyDescent="0.2">
      <c r="A155" s="10" t="str">
        <f t="shared" si="10"/>
        <v>2025/5末</v>
      </c>
      <c r="B155" s="10" t="str">
        <f t="shared" si="10"/>
        <v>令和7/5末</v>
      </c>
      <c r="C155" s="18">
        <v>153</v>
      </c>
      <c r="D155" s="18">
        <v>168</v>
      </c>
      <c r="E155" s="19" t="s">
        <v>189</v>
      </c>
      <c r="F155" s="18"/>
      <c r="G155" s="18"/>
      <c r="H155" s="18"/>
      <c r="I155" s="18"/>
      <c r="J155" s="18"/>
      <c r="K155" s="18"/>
      <c r="L155" s="18"/>
      <c r="M155" s="7" t="s">
        <v>400</v>
      </c>
    </row>
    <row r="156" spans="1:13" x14ac:dyDescent="0.2">
      <c r="A156" s="8" t="str">
        <f t="shared" si="10"/>
        <v>2025/5末</v>
      </c>
      <c r="B156" s="8" t="str">
        <f t="shared" si="10"/>
        <v>令和7/5末</v>
      </c>
      <c r="C156" s="16">
        <v>154</v>
      </c>
      <c r="D156" s="16">
        <v>169</v>
      </c>
      <c r="E156" s="17" t="s">
        <v>190</v>
      </c>
      <c r="F156" s="16"/>
      <c r="G156" s="16"/>
      <c r="H156" s="16"/>
      <c r="I156" s="16"/>
      <c r="J156" s="16"/>
      <c r="K156" s="16"/>
      <c r="L156" s="16"/>
      <c r="M156" s="9" t="s">
        <v>400</v>
      </c>
    </row>
    <row r="157" spans="1:13" x14ac:dyDescent="0.2">
      <c r="A157" s="10" t="str">
        <f t="shared" si="10"/>
        <v>2025/5末</v>
      </c>
      <c r="B157" s="10" t="str">
        <f t="shared" si="10"/>
        <v>令和7/5末</v>
      </c>
      <c r="C157" s="18">
        <v>155</v>
      </c>
      <c r="D157" s="18">
        <v>170</v>
      </c>
      <c r="E157" s="19" t="s">
        <v>191</v>
      </c>
      <c r="F157" s="18"/>
      <c r="G157" s="18"/>
      <c r="H157" s="18"/>
      <c r="I157" s="18"/>
      <c r="J157" s="18"/>
      <c r="K157" s="18"/>
      <c r="L157" s="18"/>
      <c r="M157" s="7" t="s">
        <v>400</v>
      </c>
    </row>
    <row r="158" spans="1:13" x14ac:dyDescent="0.2">
      <c r="A158" s="8" t="str">
        <f t="shared" si="10"/>
        <v>2025/5末</v>
      </c>
      <c r="B158" s="8" t="str">
        <f t="shared" si="10"/>
        <v>令和7/5末</v>
      </c>
      <c r="C158" s="16">
        <v>156</v>
      </c>
      <c r="D158" s="16">
        <v>171</v>
      </c>
      <c r="E158" s="17" t="s">
        <v>192</v>
      </c>
      <c r="F158" s="16"/>
      <c r="G158" s="16"/>
      <c r="H158" s="16"/>
      <c r="I158" s="16"/>
      <c r="J158" s="16"/>
      <c r="K158" s="16"/>
      <c r="L158" s="16"/>
      <c r="M158" s="9" t="s">
        <v>400</v>
      </c>
    </row>
    <row r="159" spans="1:13" x14ac:dyDescent="0.2">
      <c r="A159" s="10" t="str">
        <f t="shared" si="10"/>
        <v>2025/5末</v>
      </c>
      <c r="B159" s="10" t="str">
        <f t="shared" si="10"/>
        <v>令和7/5末</v>
      </c>
      <c r="C159" s="18">
        <v>157</v>
      </c>
      <c r="D159" s="18">
        <v>172</v>
      </c>
      <c r="E159" s="19" t="s">
        <v>193</v>
      </c>
      <c r="F159" s="18"/>
      <c r="G159" s="18"/>
      <c r="H159" s="18"/>
      <c r="I159" s="18"/>
      <c r="J159" s="18"/>
      <c r="K159" s="18"/>
      <c r="L159" s="18"/>
      <c r="M159" s="7" t="s">
        <v>400</v>
      </c>
    </row>
    <row r="160" spans="1:13" x14ac:dyDescent="0.2">
      <c r="A160" s="8" t="str">
        <f t="shared" si="10"/>
        <v>2025/5末</v>
      </c>
      <c r="B160" s="8" t="str">
        <f t="shared" si="10"/>
        <v>令和7/5末</v>
      </c>
      <c r="C160" s="16">
        <v>158</v>
      </c>
      <c r="D160" s="16">
        <v>173</v>
      </c>
      <c r="E160" s="17" t="s">
        <v>194</v>
      </c>
      <c r="F160" s="16"/>
      <c r="G160" s="16"/>
      <c r="H160" s="16"/>
      <c r="I160" s="16"/>
      <c r="J160" s="16"/>
      <c r="K160" s="16"/>
      <c r="L160" s="16"/>
      <c r="M160" s="9" t="s">
        <v>400</v>
      </c>
    </row>
    <row r="161" spans="1:13" x14ac:dyDescent="0.2">
      <c r="A161" s="10" t="str">
        <f t="shared" si="10"/>
        <v>2025/5末</v>
      </c>
      <c r="B161" s="10" t="str">
        <f t="shared" si="10"/>
        <v>令和7/5末</v>
      </c>
      <c r="C161" s="18">
        <v>159</v>
      </c>
      <c r="D161" s="18">
        <v>174</v>
      </c>
      <c r="E161" s="19" t="s">
        <v>473</v>
      </c>
      <c r="F161" s="18"/>
      <c r="G161" s="18"/>
      <c r="H161" s="18"/>
      <c r="I161" s="18"/>
      <c r="J161" s="18"/>
      <c r="K161" s="18"/>
      <c r="L161" s="18"/>
      <c r="M161" s="7" t="s">
        <v>400</v>
      </c>
    </row>
    <row r="162" spans="1:13" x14ac:dyDescent="0.2">
      <c r="A162" s="8" t="str">
        <f t="shared" si="10"/>
        <v>2025/5末</v>
      </c>
      <c r="B162" s="8" t="str">
        <f t="shared" si="10"/>
        <v>令和7/5末</v>
      </c>
      <c r="C162" s="16">
        <v>160</v>
      </c>
      <c r="D162" s="16">
        <v>175</v>
      </c>
      <c r="E162" s="17" t="s">
        <v>474</v>
      </c>
      <c r="F162" s="16"/>
      <c r="G162" s="16"/>
      <c r="H162" s="16"/>
      <c r="I162" s="16"/>
      <c r="J162" s="16"/>
      <c r="K162" s="16"/>
      <c r="L162" s="16"/>
      <c r="M162" s="9" t="s">
        <v>400</v>
      </c>
    </row>
    <row r="163" spans="1:13" x14ac:dyDescent="0.2">
      <c r="A163" s="10" t="str">
        <f t="shared" si="10"/>
        <v>2025/5末</v>
      </c>
      <c r="B163" s="10" t="str">
        <f t="shared" si="10"/>
        <v>令和7/5末</v>
      </c>
      <c r="C163" s="18">
        <v>161</v>
      </c>
      <c r="D163" s="18">
        <v>176</v>
      </c>
      <c r="E163" s="19" t="s">
        <v>475</v>
      </c>
      <c r="F163" s="18"/>
      <c r="G163" s="18"/>
      <c r="H163" s="18"/>
      <c r="I163" s="18"/>
      <c r="J163" s="18"/>
      <c r="K163" s="18"/>
      <c r="L163" s="18"/>
      <c r="M163" s="7" t="s">
        <v>400</v>
      </c>
    </row>
    <row r="164" spans="1:13" x14ac:dyDescent="0.2">
      <c r="A164" s="8" t="str">
        <f t="shared" si="10"/>
        <v>2025/5末</v>
      </c>
      <c r="B164" s="8" t="str">
        <f t="shared" si="10"/>
        <v>令和7/5末</v>
      </c>
      <c r="C164" s="16">
        <v>162</v>
      </c>
      <c r="D164" s="16">
        <v>177</v>
      </c>
      <c r="E164" s="17" t="s">
        <v>195</v>
      </c>
      <c r="F164" s="16"/>
      <c r="G164" s="16"/>
      <c r="H164" s="16"/>
      <c r="I164" s="16"/>
      <c r="J164" s="16"/>
      <c r="K164" s="16"/>
      <c r="L164" s="16"/>
      <c r="M164" s="9" t="s">
        <v>400</v>
      </c>
    </row>
    <row r="165" spans="1:13" x14ac:dyDescent="0.2">
      <c r="A165" s="10" t="str">
        <f t="shared" ref="A165:B180" si="11">A164</f>
        <v>2025/5末</v>
      </c>
      <c r="B165" s="10" t="str">
        <f t="shared" si="11"/>
        <v>令和7/5末</v>
      </c>
      <c r="C165" s="18">
        <v>163</v>
      </c>
      <c r="D165" s="18">
        <v>178</v>
      </c>
      <c r="E165" s="19" t="s">
        <v>196</v>
      </c>
      <c r="F165" s="18"/>
      <c r="G165" s="18"/>
      <c r="H165" s="18"/>
      <c r="I165" s="18"/>
      <c r="J165" s="18"/>
      <c r="K165" s="18"/>
      <c r="L165" s="18"/>
      <c r="M165" s="7" t="s">
        <v>400</v>
      </c>
    </row>
    <row r="166" spans="1:13" x14ac:dyDescent="0.2">
      <c r="A166" s="8" t="str">
        <f t="shared" si="11"/>
        <v>2025/5末</v>
      </c>
      <c r="B166" s="8" t="str">
        <f t="shared" si="11"/>
        <v>令和7/5末</v>
      </c>
      <c r="C166" s="16">
        <v>164</v>
      </c>
      <c r="D166" s="16">
        <v>179</v>
      </c>
      <c r="E166" s="17" t="s">
        <v>197</v>
      </c>
      <c r="F166" s="16"/>
      <c r="G166" s="16"/>
      <c r="H166" s="16"/>
      <c r="I166" s="16"/>
      <c r="J166" s="16"/>
      <c r="K166" s="16"/>
      <c r="L166" s="16"/>
      <c r="M166" s="9" t="s">
        <v>400</v>
      </c>
    </row>
    <row r="167" spans="1:13" x14ac:dyDescent="0.2">
      <c r="A167" s="10" t="str">
        <f t="shared" si="11"/>
        <v>2025/5末</v>
      </c>
      <c r="B167" s="10" t="str">
        <f t="shared" si="11"/>
        <v>令和7/5末</v>
      </c>
      <c r="C167" s="18">
        <v>165</v>
      </c>
      <c r="D167" s="18">
        <v>193</v>
      </c>
      <c r="E167" s="19" t="s">
        <v>198</v>
      </c>
      <c r="F167" s="18"/>
      <c r="G167" s="18"/>
      <c r="H167" s="18"/>
      <c r="I167" s="18"/>
      <c r="J167" s="18"/>
      <c r="K167" s="18"/>
      <c r="L167" s="18"/>
      <c r="M167" s="7" t="s">
        <v>400</v>
      </c>
    </row>
    <row r="168" spans="1:13" x14ac:dyDescent="0.2">
      <c r="A168" s="8" t="str">
        <f t="shared" si="11"/>
        <v>2025/5末</v>
      </c>
      <c r="B168" s="8" t="str">
        <f t="shared" si="11"/>
        <v>令和7/5末</v>
      </c>
      <c r="C168" s="16">
        <v>166</v>
      </c>
      <c r="D168" s="16">
        <v>322</v>
      </c>
      <c r="E168" s="17" t="s">
        <v>199</v>
      </c>
      <c r="F168" s="16"/>
      <c r="G168" s="16"/>
      <c r="H168" s="16"/>
      <c r="I168" s="16"/>
      <c r="J168" s="16"/>
      <c r="K168" s="16"/>
      <c r="L168" s="16"/>
      <c r="M168" s="9" t="s">
        <v>400</v>
      </c>
    </row>
    <row r="169" spans="1:13" x14ac:dyDescent="0.2">
      <c r="A169" s="10" t="str">
        <f t="shared" si="11"/>
        <v>2025/5末</v>
      </c>
      <c r="B169" s="10" t="str">
        <f t="shared" si="11"/>
        <v>令和7/5末</v>
      </c>
      <c r="C169" s="18">
        <v>167</v>
      </c>
      <c r="D169" s="18">
        <v>180</v>
      </c>
      <c r="E169" s="19" t="s">
        <v>200</v>
      </c>
      <c r="F169" s="18"/>
      <c r="G169" s="18"/>
      <c r="H169" s="18"/>
      <c r="I169" s="18"/>
      <c r="J169" s="18"/>
      <c r="K169" s="18"/>
      <c r="L169" s="18"/>
      <c r="M169" s="7" t="s">
        <v>401</v>
      </c>
    </row>
    <row r="170" spans="1:13" x14ac:dyDescent="0.2">
      <c r="A170" s="8" t="str">
        <f t="shared" si="11"/>
        <v>2025/5末</v>
      </c>
      <c r="B170" s="8" t="str">
        <f t="shared" si="11"/>
        <v>令和7/5末</v>
      </c>
      <c r="C170" s="16">
        <v>168</v>
      </c>
      <c r="D170" s="16">
        <v>181</v>
      </c>
      <c r="E170" s="17" t="s">
        <v>201</v>
      </c>
      <c r="F170" s="16"/>
      <c r="G170" s="16"/>
      <c r="H170" s="16"/>
      <c r="I170" s="16"/>
      <c r="J170" s="16"/>
      <c r="K170" s="16"/>
      <c r="L170" s="16"/>
      <c r="M170" s="9" t="s">
        <v>401</v>
      </c>
    </row>
    <row r="171" spans="1:13" x14ac:dyDescent="0.2">
      <c r="A171" s="10" t="str">
        <f t="shared" si="11"/>
        <v>2025/5末</v>
      </c>
      <c r="B171" s="10" t="str">
        <f t="shared" si="11"/>
        <v>令和7/5末</v>
      </c>
      <c r="C171" s="18">
        <v>169</v>
      </c>
      <c r="D171" s="18">
        <v>182</v>
      </c>
      <c r="E171" s="19" t="s">
        <v>202</v>
      </c>
      <c r="F171" s="18"/>
      <c r="G171" s="18"/>
      <c r="H171" s="18"/>
      <c r="I171" s="18"/>
      <c r="J171" s="18"/>
      <c r="K171" s="18"/>
      <c r="L171" s="18"/>
      <c r="M171" s="7" t="s">
        <v>401</v>
      </c>
    </row>
    <row r="172" spans="1:13" x14ac:dyDescent="0.2">
      <c r="A172" s="8" t="str">
        <f t="shared" si="11"/>
        <v>2025/5末</v>
      </c>
      <c r="B172" s="8" t="str">
        <f t="shared" si="11"/>
        <v>令和7/5末</v>
      </c>
      <c r="C172" s="16">
        <v>170</v>
      </c>
      <c r="D172" s="16">
        <v>183</v>
      </c>
      <c r="E172" s="17" t="s">
        <v>203</v>
      </c>
      <c r="F172" s="16"/>
      <c r="G172" s="16"/>
      <c r="H172" s="16"/>
      <c r="I172" s="16"/>
      <c r="J172" s="16"/>
      <c r="K172" s="16"/>
      <c r="L172" s="16"/>
      <c r="M172" s="9" t="s">
        <v>401</v>
      </c>
    </row>
    <row r="173" spans="1:13" x14ac:dyDescent="0.2">
      <c r="A173" s="10" t="str">
        <f t="shared" si="11"/>
        <v>2025/5末</v>
      </c>
      <c r="B173" s="10" t="str">
        <f t="shared" si="11"/>
        <v>令和7/5末</v>
      </c>
      <c r="C173" s="18">
        <v>171</v>
      </c>
      <c r="D173" s="18">
        <v>184</v>
      </c>
      <c r="E173" s="19" t="s">
        <v>204</v>
      </c>
      <c r="F173" s="18"/>
      <c r="G173" s="18"/>
      <c r="H173" s="18"/>
      <c r="I173" s="18"/>
      <c r="J173" s="18"/>
      <c r="K173" s="18"/>
      <c r="L173" s="18"/>
      <c r="M173" s="7" t="s">
        <v>401</v>
      </c>
    </row>
    <row r="174" spans="1:13" x14ac:dyDescent="0.2">
      <c r="A174" s="8" t="str">
        <f t="shared" si="11"/>
        <v>2025/5末</v>
      </c>
      <c r="B174" s="8" t="str">
        <f t="shared" si="11"/>
        <v>令和7/5末</v>
      </c>
      <c r="C174" s="16">
        <v>172</v>
      </c>
      <c r="D174" s="16">
        <v>185</v>
      </c>
      <c r="E174" s="17" t="s">
        <v>205</v>
      </c>
      <c r="F174" s="16"/>
      <c r="G174" s="16"/>
      <c r="H174" s="16"/>
      <c r="I174" s="16"/>
      <c r="J174" s="16"/>
      <c r="K174" s="16"/>
      <c r="L174" s="16"/>
      <c r="M174" s="9" t="s">
        <v>401</v>
      </c>
    </row>
    <row r="175" spans="1:13" x14ac:dyDescent="0.2">
      <c r="A175" s="10" t="str">
        <f t="shared" si="11"/>
        <v>2025/5末</v>
      </c>
      <c r="B175" s="10" t="str">
        <f t="shared" si="11"/>
        <v>令和7/5末</v>
      </c>
      <c r="C175" s="18">
        <v>173</v>
      </c>
      <c r="D175" s="18">
        <v>186</v>
      </c>
      <c r="E175" s="19" t="s">
        <v>206</v>
      </c>
      <c r="F175" s="18"/>
      <c r="G175" s="18"/>
      <c r="H175" s="18"/>
      <c r="I175" s="18"/>
      <c r="J175" s="18"/>
      <c r="K175" s="18"/>
      <c r="L175" s="18"/>
      <c r="M175" s="7" t="s">
        <v>401</v>
      </c>
    </row>
    <row r="176" spans="1:13" x14ac:dyDescent="0.2">
      <c r="A176" s="8" t="str">
        <f t="shared" si="11"/>
        <v>2025/5末</v>
      </c>
      <c r="B176" s="8" t="str">
        <f t="shared" si="11"/>
        <v>令和7/5末</v>
      </c>
      <c r="C176" s="16">
        <v>174</v>
      </c>
      <c r="D176" s="16">
        <v>187</v>
      </c>
      <c r="E176" s="17" t="s">
        <v>207</v>
      </c>
      <c r="F176" s="16"/>
      <c r="G176" s="16"/>
      <c r="H176" s="16"/>
      <c r="I176" s="16"/>
      <c r="J176" s="16"/>
      <c r="K176" s="16"/>
      <c r="L176" s="16"/>
      <c r="M176" s="9" t="s">
        <v>401</v>
      </c>
    </row>
    <row r="177" spans="1:13" x14ac:dyDescent="0.2">
      <c r="A177" s="10" t="str">
        <f t="shared" si="11"/>
        <v>2025/5末</v>
      </c>
      <c r="B177" s="10" t="str">
        <f t="shared" si="11"/>
        <v>令和7/5末</v>
      </c>
      <c r="C177" s="18">
        <v>175</v>
      </c>
      <c r="D177" s="18">
        <v>188</v>
      </c>
      <c r="E177" s="19" t="s">
        <v>208</v>
      </c>
      <c r="F177" s="18"/>
      <c r="G177" s="18"/>
      <c r="H177" s="18"/>
      <c r="I177" s="18"/>
      <c r="J177" s="18"/>
      <c r="K177" s="18"/>
      <c r="L177" s="18"/>
      <c r="M177" s="7" t="s">
        <v>401</v>
      </c>
    </row>
    <row r="178" spans="1:13" x14ac:dyDescent="0.2">
      <c r="A178" s="8" t="str">
        <f t="shared" si="11"/>
        <v>2025/5末</v>
      </c>
      <c r="B178" s="8" t="str">
        <f t="shared" si="11"/>
        <v>令和7/5末</v>
      </c>
      <c r="C178" s="16">
        <v>176</v>
      </c>
      <c r="D178" s="16">
        <v>189</v>
      </c>
      <c r="E178" s="17" t="s">
        <v>209</v>
      </c>
      <c r="F178" s="16"/>
      <c r="G178" s="16"/>
      <c r="H178" s="16"/>
      <c r="I178" s="16"/>
      <c r="J178" s="16"/>
      <c r="K178" s="16"/>
      <c r="L178" s="16"/>
      <c r="M178" s="9" t="s">
        <v>401</v>
      </c>
    </row>
    <row r="179" spans="1:13" x14ac:dyDescent="0.2">
      <c r="A179" s="10" t="str">
        <f t="shared" si="11"/>
        <v>2025/5末</v>
      </c>
      <c r="B179" s="10" t="str">
        <f t="shared" si="11"/>
        <v>令和7/5末</v>
      </c>
      <c r="C179" s="18">
        <v>177</v>
      </c>
      <c r="D179" s="18">
        <v>190</v>
      </c>
      <c r="E179" s="19" t="s">
        <v>210</v>
      </c>
      <c r="F179" s="18"/>
      <c r="G179" s="18"/>
      <c r="H179" s="18"/>
      <c r="I179" s="18"/>
      <c r="J179" s="18"/>
      <c r="K179" s="18"/>
      <c r="L179" s="18"/>
      <c r="M179" s="7" t="s">
        <v>401</v>
      </c>
    </row>
    <row r="180" spans="1:13" x14ac:dyDescent="0.2">
      <c r="A180" s="8" t="str">
        <f t="shared" si="11"/>
        <v>2025/5末</v>
      </c>
      <c r="B180" s="8" t="str">
        <f t="shared" si="11"/>
        <v>令和7/5末</v>
      </c>
      <c r="C180" s="16">
        <v>178</v>
      </c>
      <c r="D180" s="16">
        <v>192</v>
      </c>
      <c r="E180" s="17" t="s">
        <v>211</v>
      </c>
      <c r="F180" s="16"/>
      <c r="G180" s="16"/>
      <c r="H180" s="16"/>
      <c r="I180" s="16"/>
      <c r="J180" s="16"/>
      <c r="K180" s="16"/>
      <c r="L180" s="16"/>
      <c r="M180" s="9" t="s">
        <v>401</v>
      </c>
    </row>
    <row r="181" spans="1:13" x14ac:dyDescent="0.2">
      <c r="A181" s="10" t="str">
        <f t="shared" ref="A181:B196" si="12">A180</f>
        <v>2025/5末</v>
      </c>
      <c r="B181" s="10" t="str">
        <f t="shared" si="12"/>
        <v>令和7/5末</v>
      </c>
      <c r="C181" s="18">
        <v>179</v>
      </c>
      <c r="D181" s="18">
        <v>191</v>
      </c>
      <c r="E181" s="19" t="s">
        <v>212</v>
      </c>
      <c r="F181" s="18"/>
      <c r="G181" s="18"/>
      <c r="H181" s="18"/>
      <c r="I181" s="18"/>
      <c r="J181" s="18"/>
      <c r="K181" s="18"/>
      <c r="L181" s="18"/>
      <c r="M181" s="7" t="s">
        <v>401</v>
      </c>
    </row>
    <row r="182" spans="1:13" x14ac:dyDescent="0.2">
      <c r="A182" s="8" t="str">
        <f t="shared" si="12"/>
        <v>2025/5末</v>
      </c>
      <c r="B182" s="8" t="str">
        <f t="shared" si="12"/>
        <v>令和7/5末</v>
      </c>
      <c r="C182" s="16">
        <v>180</v>
      </c>
      <c r="D182" s="16">
        <v>240</v>
      </c>
      <c r="E182" s="17" t="s">
        <v>213</v>
      </c>
      <c r="F182" s="16"/>
      <c r="G182" s="16"/>
      <c r="H182" s="16"/>
      <c r="I182" s="16"/>
      <c r="J182" s="16"/>
      <c r="K182" s="16"/>
      <c r="L182" s="16"/>
      <c r="M182" s="9" t="s">
        <v>402</v>
      </c>
    </row>
    <row r="183" spans="1:13" x14ac:dyDescent="0.2">
      <c r="A183" s="10" t="str">
        <f t="shared" si="12"/>
        <v>2025/5末</v>
      </c>
      <c r="B183" s="10" t="str">
        <f t="shared" si="12"/>
        <v>令和7/5末</v>
      </c>
      <c r="C183" s="18">
        <v>181</v>
      </c>
      <c r="D183" s="18">
        <v>241</v>
      </c>
      <c r="E183" s="19" t="s">
        <v>214</v>
      </c>
      <c r="F183" s="18"/>
      <c r="G183" s="18"/>
      <c r="H183" s="18"/>
      <c r="I183" s="18"/>
      <c r="J183" s="18"/>
      <c r="K183" s="18"/>
      <c r="L183" s="18"/>
      <c r="M183" s="7" t="s">
        <v>402</v>
      </c>
    </row>
    <row r="184" spans="1:13" x14ac:dyDescent="0.2">
      <c r="A184" s="8" t="str">
        <f t="shared" si="12"/>
        <v>2025/5末</v>
      </c>
      <c r="B184" s="8" t="str">
        <f t="shared" si="12"/>
        <v>令和7/5末</v>
      </c>
      <c r="C184" s="16">
        <v>182</v>
      </c>
      <c r="D184" s="16">
        <v>242</v>
      </c>
      <c r="E184" s="17" t="s">
        <v>215</v>
      </c>
      <c r="F184" s="16"/>
      <c r="G184" s="16"/>
      <c r="H184" s="16"/>
      <c r="I184" s="16"/>
      <c r="J184" s="16"/>
      <c r="K184" s="16"/>
      <c r="L184" s="16"/>
      <c r="M184" s="9" t="s">
        <v>402</v>
      </c>
    </row>
    <row r="185" spans="1:13" x14ac:dyDescent="0.2">
      <c r="A185" s="10" t="str">
        <f t="shared" si="12"/>
        <v>2025/5末</v>
      </c>
      <c r="B185" s="10" t="str">
        <f t="shared" si="12"/>
        <v>令和7/5末</v>
      </c>
      <c r="C185" s="18">
        <v>183</v>
      </c>
      <c r="D185" s="18">
        <v>243</v>
      </c>
      <c r="E185" s="19" t="s">
        <v>216</v>
      </c>
      <c r="F185" s="18"/>
      <c r="G185" s="18"/>
      <c r="H185" s="18"/>
      <c r="I185" s="18"/>
      <c r="J185" s="18"/>
      <c r="K185" s="18"/>
      <c r="L185" s="18"/>
      <c r="M185" s="7" t="s">
        <v>402</v>
      </c>
    </row>
    <row r="186" spans="1:13" x14ac:dyDescent="0.2">
      <c r="A186" s="8" t="str">
        <f t="shared" si="12"/>
        <v>2025/5末</v>
      </c>
      <c r="B186" s="8" t="str">
        <f t="shared" si="12"/>
        <v>令和7/5末</v>
      </c>
      <c r="C186" s="16">
        <v>184</v>
      </c>
      <c r="D186" s="16">
        <v>244</v>
      </c>
      <c r="E186" s="17" t="s">
        <v>217</v>
      </c>
      <c r="F186" s="16"/>
      <c r="G186" s="16"/>
      <c r="H186" s="16"/>
      <c r="I186" s="16"/>
      <c r="J186" s="16"/>
      <c r="K186" s="16"/>
      <c r="L186" s="16"/>
      <c r="M186" s="9" t="s">
        <v>402</v>
      </c>
    </row>
    <row r="187" spans="1:13" x14ac:dyDescent="0.2">
      <c r="A187" s="10" t="str">
        <f t="shared" si="12"/>
        <v>2025/5末</v>
      </c>
      <c r="B187" s="10" t="str">
        <f t="shared" si="12"/>
        <v>令和7/5末</v>
      </c>
      <c r="C187" s="18">
        <v>185</v>
      </c>
      <c r="D187" s="18">
        <v>245</v>
      </c>
      <c r="E187" s="19" t="s">
        <v>218</v>
      </c>
      <c r="F187" s="18"/>
      <c r="G187" s="18"/>
      <c r="H187" s="18"/>
      <c r="I187" s="18"/>
      <c r="J187" s="18"/>
      <c r="K187" s="18"/>
      <c r="L187" s="18"/>
      <c r="M187" s="7" t="s">
        <v>402</v>
      </c>
    </row>
    <row r="188" spans="1:13" x14ac:dyDescent="0.2">
      <c r="A188" s="8" t="str">
        <f t="shared" si="12"/>
        <v>2025/5末</v>
      </c>
      <c r="B188" s="8" t="str">
        <f t="shared" si="12"/>
        <v>令和7/5末</v>
      </c>
      <c r="C188" s="16">
        <v>186</v>
      </c>
      <c r="D188" s="16">
        <v>246</v>
      </c>
      <c r="E188" s="17" t="s">
        <v>219</v>
      </c>
      <c r="F188" s="16"/>
      <c r="G188" s="16"/>
      <c r="H188" s="16"/>
      <c r="I188" s="16"/>
      <c r="J188" s="16"/>
      <c r="K188" s="16"/>
      <c r="L188" s="16"/>
      <c r="M188" s="9" t="s">
        <v>402</v>
      </c>
    </row>
    <row r="189" spans="1:13" x14ac:dyDescent="0.2">
      <c r="A189" s="10" t="str">
        <f t="shared" si="12"/>
        <v>2025/5末</v>
      </c>
      <c r="B189" s="10" t="str">
        <f t="shared" si="12"/>
        <v>令和7/5末</v>
      </c>
      <c r="C189" s="18">
        <v>187</v>
      </c>
      <c r="D189" s="18">
        <v>247</v>
      </c>
      <c r="E189" s="19" t="s">
        <v>220</v>
      </c>
      <c r="F189" s="18"/>
      <c r="G189" s="18"/>
      <c r="H189" s="18"/>
      <c r="I189" s="18"/>
      <c r="J189" s="18"/>
      <c r="K189" s="18"/>
      <c r="L189" s="18"/>
      <c r="M189" s="7" t="s">
        <v>402</v>
      </c>
    </row>
    <row r="190" spans="1:13" x14ac:dyDescent="0.2">
      <c r="A190" s="8" t="str">
        <f t="shared" si="12"/>
        <v>2025/5末</v>
      </c>
      <c r="B190" s="8" t="str">
        <f t="shared" si="12"/>
        <v>令和7/5末</v>
      </c>
      <c r="C190" s="16">
        <v>188</v>
      </c>
      <c r="D190" s="16">
        <v>100</v>
      </c>
      <c r="E190" s="17" t="s">
        <v>221</v>
      </c>
      <c r="F190" s="16"/>
      <c r="G190" s="16"/>
      <c r="H190" s="16"/>
      <c r="I190" s="16"/>
      <c r="J190" s="16"/>
      <c r="K190" s="16"/>
      <c r="L190" s="16"/>
      <c r="M190" s="9" t="s">
        <v>403</v>
      </c>
    </row>
    <row r="191" spans="1:13" x14ac:dyDescent="0.2">
      <c r="A191" s="10" t="str">
        <f t="shared" si="12"/>
        <v>2025/5末</v>
      </c>
      <c r="B191" s="10" t="str">
        <f t="shared" si="12"/>
        <v>令和7/5末</v>
      </c>
      <c r="C191" s="18">
        <v>189</v>
      </c>
      <c r="D191" s="18">
        <v>101</v>
      </c>
      <c r="E191" s="19" t="s">
        <v>222</v>
      </c>
      <c r="F191" s="18"/>
      <c r="G191" s="18"/>
      <c r="H191" s="18"/>
      <c r="I191" s="18"/>
      <c r="J191" s="18"/>
      <c r="K191" s="18"/>
      <c r="L191" s="18"/>
      <c r="M191" s="7" t="s">
        <v>403</v>
      </c>
    </row>
    <row r="192" spans="1:13" x14ac:dyDescent="0.2">
      <c r="A192" s="8" t="str">
        <f t="shared" si="12"/>
        <v>2025/5末</v>
      </c>
      <c r="B192" s="8" t="str">
        <f t="shared" si="12"/>
        <v>令和7/5末</v>
      </c>
      <c r="C192" s="16">
        <v>190</v>
      </c>
      <c r="D192" s="16">
        <v>102</v>
      </c>
      <c r="E192" s="17" t="s">
        <v>223</v>
      </c>
      <c r="F192" s="16"/>
      <c r="G192" s="16"/>
      <c r="H192" s="16"/>
      <c r="I192" s="16"/>
      <c r="J192" s="16"/>
      <c r="K192" s="16"/>
      <c r="L192" s="16"/>
      <c r="M192" s="9" t="s">
        <v>403</v>
      </c>
    </row>
    <row r="193" spans="1:13" x14ac:dyDescent="0.2">
      <c r="A193" s="10" t="str">
        <f t="shared" si="12"/>
        <v>2025/5末</v>
      </c>
      <c r="B193" s="10" t="str">
        <f t="shared" si="12"/>
        <v>令和7/5末</v>
      </c>
      <c r="C193" s="18">
        <v>191</v>
      </c>
      <c r="D193" s="18">
        <v>132</v>
      </c>
      <c r="E193" s="19" t="s">
        <v>224</v>
      </c>
      <c r="F193" s="18"/>
      <c r="G193" s="18"/>
      <c r="H193" s="18"/>
      <c r="I193" s="18"/>
      <c r="J193" s="18"/>
      <c r="K193" s="18"/>
      <c r="L193" s="18"/>
      <c r="M193" s="7" t="s">
        <v>403</v>
      </c>
    </row>
    <row r="194" spans="1:13" x14ac:dyDescent="0.2">
      <c r="A194" s="8" t="str">
        <f t="shared" si="12"/>
        <v>2025/5末</v>
      </c>
      <c r="B194" s="8" t="str">
        <f t="shared" si="12"/>
        <v>令和7/5末</v>
      </c>
      <c r="C194" s="16">
        <v>192</v>
      </c>
      <c r="D194" s="16">
        <v>220</v>
      </c>
      <c r="E194" s="17" t="s">
        <v>225</v>
      </c>
      <c r="F194" s="16"/>
      <c r="G194" s="16"/>
      <c r="H194" s="16"/>
      <c r="I194" s="16"/>
      <c r="J194" s="16"/>
      <c r="K194" s="16"/>
      <c r="L194" s="16"/>
      <c r="M194" s="9" t="s">
        <v>404</v>
      </c>
    </row>
    <row r="195" spans="1:13" x14ac:dyDescent="0.2">
      <c r="A195" s="10" t="str">
        <f t="shared" si="12"/>
        <v>2025/5末</v>
      </c>
      <c r="B195" s="10" t="str">
        <f t="shared" si="12"/>
        <v>令和7/5末</v>
      </c>
      <c r="C195" s="18">
        <v>193</v>
      </c>
      <c r="D195" s="18">
        <v>221</v>
      </c>
      <c r="E195" s="19" t="s">
        <v>226</v>
      </c>
      <c r="F195" s="18"/>
      <c r="G195" s="18"/>
      <c r="H195" s="18"/>
      <c r="I195" s="18"/>
      <c r="J195" s="18"/>
      <c r="K195" s="18"/>
      <c r="L195" s="18"/>
      <c r="M195" s="7" t="s">
        <v>404</v>
      </c>
    </row>
    <row r="196" spans="1:13" x14ac:dyDescent="0.2">
      <c r="A196" s="8" t="str">
        <f t="shared" si="12"/>
        <v>2025/5末</v>
      </c>
      <c r="B196" s="8" t="str">
        <f t="shared" si="12"/>
        <v>令和7/5末</v>
      </c>
      <c r="C196" s="16">
        <v>194</v>
      </c>
      <c r="D196" s="16">
        <v>222</v>
      </c>
      <c r="E196" s="17" t="s">
        <v>227</v>
      </c>
      <c r="F196" s="16"/>
      <c r="G196" s="16"/>
      <c r="H196" s="16"/>
      <c r="I196" s="16"/>
      <c r="J196" s="16"/>
      <c r="K196" s="16"/>
      <c r="L196" s="16"/>
      <c r="M196" s="9" t="s">
        <v>404</v>
      </c>
    </row>
    <row r="197" spans="1:13" x14ac:dyDescent="0.2">
      <c r="A197" s="10" t="str">
        <f t="shared" ref="A197:B212" si="13">A196</f>
        <v>2025/5末</v>
      </c>
      <c r="B197" s="10" t="str">
        <f t="shared" si="13"/>
        <v>令和7/5末</v>
      </c>
      <c r="C197" s="18">
        <v>195</v>
      </c>
      <c r="D197" s="18">
        <v>223</v>
      </c>
      <c r="E197" s="19" t="s">
        <v>228</v>
      </c>
      <c r="F197" s="18"/>
      <c r="G197" s="18"/>
      <c r="H197" s="18"/>
      <c r="I197" s="18"/>
      <c r="J197" s="18"/>
      <c r="K197" s="18"/>
      <c r="L197" s="18"/>
      <c r="M197" s="7" t="s">
        <v>404</v>
      </c>
    </row>
    <row r="198" spans="1:13" x14ac:dyDescent="0.2">
      <c r="A198" s="8" t="str">
        <f t="shared" si="13"/>
        <v>2025/5末</v>
      </c>
      <c r="B198" s="8" t="str">
        <f t="shared" si="13"/>
        <v>令和7/5末</v>
      </c>
      <c r="C198" s="16">
        <v>196</v>
      </c>
      <c r="D198" s="16">
        <v>224</v>
      </c>
      <c r="E198" s="17" t="s">
        <v>229</v>
      </c>
      <c r="F198" s="16"/>
      <c r="G198" s="16"/>
      <c r="H198" s="16"/>
      <c r="I198" s="16"/>
      <c r="J198" s="16"/>
      <c r="K198" s="16"/>
      <c r="L198" s="16"/>
      <c r="M198" s="9" t="s">
        <v>404</v>
      </c>
    </row>
    <row r="199" spans="1:13" x14ac:dyDescent="0.2">
      <c r="A199" s="10" t="str">
        <f t="shared" si="13"/>
        <v>2025/5末</v>
      </c>
      <c r="B199" s="10" t="str">
        <f t="shared" si="13"/>
        <v>令和7/5末</v>
      </c>
      <c r="C199" s="18">
        <v>197</v>
      </c>
      <c r="D199" s="18">
        <v>225</v>
      </c>
      <c r="E199" s="19" t="s">
        <v>230</v>
      </c>
      <c r="F199" s="18"/>
      <c r="G199" s="18"/>
      <c r="H199" s="18"/>
      <c r="I199" s="18"/>
      <c r="J199" s="18"/>
      <c r="K199" s="18"/>
      <c r="L199" s="18"/>
      <c r="M199" s="7" t="s">
        <v>404</v>
      </c>
    </row>
    <row r="200" spans="1:13" x14ac:dyDescent="0.2">
      <c r="A200" s="8" t="str">
        <f t="shared" si="13"/>
        <v>2025/5末</v>
      </c>
      <c r="B200" s="8" t="str">
        <f t="shared" si="13"/>
        <v>令和7/5末</v>
      </c>
      <c r="C200" s="16">
        <v>198</v>
      </c>
      <c r="D200" s="16">
        <v>226</v>
      </c>
      <c r="E200" s="17" t="s">
        <v>231</v>
      </c>
      <c r="F200" s="16"/>
      <c r="G200" s="16"/>
      <c r="H200" s="16"/>
      <c r="I200" s="16"/>
      <c r="J200" s="16"/>
      <c r="K200" s="16"/>
      <c r="L200" s="16"/>
      <c r="M200" s="9" t="s">
        <v>404</v>
      </c>
    </row>
    <row r="201" spans="1:13" x14ac:dyDescent="0.2">
      <c r="A201" s="10" t="str">
        <f t="shared" si="13"/>
        <v>2025/5末</v>
      </c>
      <c r="B201" s="10" t="str">
        <f t="shared" si="13"/>
        <v>令和7/5末</v>
      </c>
      <c r="C201" s="18">
        <v>199</v>
      </c>
      <c r="D201" s="18">
        <v>227</v>
      </c>
      <c r="E201" s="19" t="s">
        <v>232</v>
      </c>
      <c r="F201" s="18"/>
      <c r="G201" s="18"/>
      <c r="H201" s="18"/>
      <c r="I201" s="18"/>
      <c r="J201" s="18"/>
      <c r="K201" s="18"/>
      <c r="L201" s="18"/>
      <c r="M201" s="7" t="s">
        <v>404</v>
      </c>
    </row>
    <row r="202" spans="1:13" x14ac:dyDescent="0.2">
      <c r="A202" s="8" t="str">
        <f t="shared" si="13"/>
        <v>2025/5末</v>
      </c>
      <c r="B202" s="8" t="str">
        <f t="shared" si="13"/>
        <v>令和7/5末</v>
      </c>
      <c r="C202" s="16">
        <v>200</v>
      </c>
      <c r="D202" s="16">
        <v>228</v>
      </c>
      <c r="E202" s="17" t="s">
        <v>233</v>
      </c>
      <c r="F202" s="16"/>
      <c r="G202" s="16"/>
      <c r="H202" s="16"/>
      <c r="I202" s="16"/>
      <c r="J202" s="16"/>
      <c r="K202" s="16"/>
      <c r="L202" s="16"/>
      <c r="M202" s="9" t="s">
        <v>404</v>
      </c>
    </row>
    <row r="203" spans="1:13" x14ac:dyDescent="0.2">
      <c r="A203" s="10" t="str">
        <f t="shared" si="13"/>
        <v>2025/5末</v>
      </c>
      <c r="B203" s="10" t="str">
        <f t="shared" si="13"/>
        <v>令和7/5末</v>
      </c>
      <c r="C203" s="18">
        <v>201</v>
      </c>
      <c r="D203" s="18">
        <v>230</v>
      </c>
      <c r="E203" s="19" t="s">
        <v>234</v>
      </c>
      <c r="F203" s="18"/>
      <c r="G203" s="18"/>
      <c r="H203" s="18"/>
      <c r="I203" s="18"/>
      <c r="J203" s="18"/>
      <c r="K203" s="18"/>
      <c r="L203" s="18"/>
      <c r="M203" s="7" t="s">
        <v>405</v>
      </c>
    </row>
    <row r="204" spans="1:13" x14ac:dyDescent="0.2">
      <c r="A204" s="8" t="str">
        <f t="shared" si="13"/>
        <v>2025/5末</v>
      </c>
      <c r="B204" s="8" t="str">
        <f t="shared" si="13"/>
        <v>令和7/5末</v>
      </c>
      <c r="C204" s="16">
        <v>202</v>
      </c>
      <c r="D204" s="16">
        <v>231</v>
      </c>
      <c r="E204" s="17" t="s">
        <v>235</v>
      </c>
      <c r="F204" s="16"/>
      <c r="G204" s="16"/>
      <c r="H204" s="16"/>
      <c r="I204" s="16"/>
      <c r="J204" s="16"/>
      <c r="K204" s="16"/>
      <c r="L204" s="16"/>
      <c r="M204" s="9" t="s">
        <v>405</v>
      </c>
    </row>
    <row r="205" spans="1:13" x14ac:dyDescent="0.2">
      <c r="A205" s="10" t="str">
        <f t="shared" si="13"/>
        <v>2025/5末</v>
      </c>
      <c r="B205" s="10" t="str">
        <f t="shared" si="13"/>
        <v>令和7/5末</v>
      </c>
      <c r="C205" s="18">
        <v>203</v>
      </c>
      <c r="D205" s="18">
        <v>232</v>
      </c>
      <c r="E205" s="19" t="s">
        <v>236</v>
      </c>
      <c r="F205" s="18"/>
      <c r="G205" s="18"/>
      <c r="H205" s="18"/>
      <c r="I205" s="18"/>
      <c r="J205" s="18"/>
      <c r="K205" s="18"/>
      <c r="L205" s="18"/>
      <c r="M205" s="7" t="s">
        <v>405</v>
      </c>
    </row>
    <row r="206" spans="1:13" x14ac:dyDescent="0.2">
      <c r="A206" s="8" t="str">
        <f t="shared" si="13"/>
        <v>2025/5末</v>
      </c>
      <c r="B206" s="8" t="str">
        <f t="shared" si="13"/>
        <v>令和7/5末</v>
      </c>
      <c r="C206" s="16">
        <v>204</v>
      </c>
      <c r="D206" s="16">
        <v>200</v>
      </c>
      <c r="E206" s="17" t="s">
        <v>237</v>
      </c>
      <c r="F206" s="16"/>
      <c r="G206" s="16"/>
      <c r="H206" s="16"/>
      <c r="I206" s="16"/>
      <c r="J206" s="16"/>
      <c r="K206" s="16"/>
      <c r="L206" s="16"/>
      <c r="M206" s="9" t="s">
        <v>406</v>
      </c>
    </row>
    <row r="207" spans="1:13" x14ac:dyDescent="0.2">
      <c r="A207" s="10" t="str">
        <f t="shared" si="13"/>
        <v>2025/5末</v>
      </c>
      <c r="B207" s="10" t="str">
        <f t="shared" si="13"/>
        <v>令和7/5末</v>
      </c>
      <c r="C207" s="18">
        <v>205</v>
      </c>
      <c r="D207" s="18">
        <v>201</v>
      </c>
      <c r="E207" s="19" t="s">
        <v>238</v>
      </c>
      <c r="F207" s="18"/>
      <c r="G207" s="18"/>
      <c r="H207" s="18"/>
      <c r="I207" s="18"/>
      <c r="J207" s="18"/>
      <c r="K207" s="18"/>
      <c r="L207" s="18"/>
      <c r="M207" s="7" t="s">
        <v>406</v>
      </c>
    </row>
    <row r="208" spans="1:13" x14ac:dyDescent="0.2">
      <c r="A208" s="8" t="str">
        <f t="shared" si="13"/>
        <v>2025/5末</v>
      </c>
      <c r="B208" s="8" t="str">
        <f t="shared" si="13"/>
        <v>令和7/5末</v>
      </c>
      <c r="C208" s="16">
        <v>206</v>
      </c>
      <c r="D208" s="16">
        <v>202</v>
      </c>
      <c r="E208" s="17" t="s">
        <v>239</v>
      </c>
      <c r="F208" s="16"/>
      <c r="G208" s="16"/>
      <c r="H208" s="16"/>
      <c r="I208" s="16"/>
      <c r="J208" s="16"/>
      <c r="K208" s="16"/>
      <c r="L208" s="16"/>
      <c r="M208" s="9" t="s">
        <v>406</v>
      </c>
    </row>
    <row r="209" spans="1:13" x14ac:dyDescent="0.2">
      <c r="A209" s="10" t="str">
        <f t="shared" si="13"/>
        <v>2025/5末</v>
      </c>
      <c r="B209" s="10" t="str">
        <f t="shared" si="13"/>
        <v>令和7/5末</v>
      </c>
      <c r="C209" s="18">
        <v>207</v>
      </c>
      <c r="D209" s="18">
        <v>203</v>
      </c>
      <c r="E209" s="19" t="s">
        <v>240</v>
      </c>
      <c r="F209" s="18"/>
      <c r="G209" s="18"/>
      <c r="H209" s="18"/>
      <c r="I209" s="18"/>
      <c r="J209" s="18"/>
      <c r="K209" s="18"/>
      <c r="L209" s="18"/>
      <c r="M209" s="7" t="s">
        <v>406</v>
      </c>
    </row>
    <row r="210" spans="1:13" x14ac:dyDescent="0.2">
      <c r="A210" s="8" t="str">
        <f t="shared" si="13"/>
        <v>2025/5末</v>
      </c>
      <c r="B210" s="8" t="str">
        <f t="shared" si="13"/>
        <v>令和7/5末</v>
      </c>
      <c r="C210" s="16">
        <v>208</v>
      </c>
      <c r="D210" s="16">
        <v>204</v>
      </c>
      <c r="E210" s="17" t="s">
        <v>241</v>
      </c>
      <c r="F210" s="16"/>
      <c r="G210" s="16"/>
      <c r="H210" s="16"/>
      <c r="I210" s="16"/>
      <c r="J210" s="16"/>
      <c r="K210" s="16"/>
      <c r="L210" s="16"/>
      <c r="M210" s="9" t="s">
        <v>406</v>
      </c>
    </row>
    <row r="211" spans="1:13" x14ac:dyDescent="0.2">
      <c r="A211" s="10" t="str">
        <f t="shared" si="13"/>
        <v>2025/5末</v>
      </c>
      <c r="B211" s="10" t="str">
        <f t="shared" si="13"/>
        <v>令和7/5末</v>
      </c>
      <c r="C211" s="18">
        <v>209</v>
      </c>
      <c r="D211" s="18">
        <v>205</v>
      </c>
      <c r="E211" s="19" t="s">
        <v>242</v>
      </c>
      <c r="F211" s="18"/>
      <c r="G211" s="18"/>
      <c r="H211" s="18"/>
      <c r="I211" s="18"/>
      <c r="J211" s="18"/>
      <c r="K211" s="18"/>
      <c r="L211" s="18"/>
      <c r="M211" s="7" t="s">
        <v>406</v>
      </c>
    </row>
    <row r="212" spans="1:13" x14ac:dyDescent="0.2">
      <c r="A212" s="8" t="str">
        <f t="shared" si="13"/>
        <v>2025/5末</v>
      </c>
      <c r="B212" s="8" t="str">
        <f t="shared" si="13"/>
        <v>令和7/5末</v>
      </c>
      <c r="C212" s="16">
        <v>210</v>
      </c>
      <c r="D212" s="16">
        <v>206</v>
      </c>
      <c r="E212" s="17" t="s">
        <v>243</v>
      </c>
      <c r="F212" s="16"/>
      <c r="G212" s="16"/>
      <c r="H212" s="16"/>
      <c r="I212" s="16"/>
      <c r="J212" s="16"/>
      <c r="K212" s="16"/>
      <c r="L212" s="16"/>
      <c r="M212" s="9" t="s">
        <v>406</v>
      </c>
    </row>
    <row r="213" spans="1:13" x14ac:dyDescent="0.2">
      <c r="A213" s="10" t="str">
        <f t="shared" ref="A213:B228" si="14">A212</f>
        <v>2025/5末</v>
      </c>
      <c r="B213" s="10" t="str">
        <f t="shared" si="14"/>
        <v>令和7/5末</v>
      </c>
      <c r="C213" s="18">
        <v>211</v>
      </c>
      <c r="D213" s="18">
        <v>207</v>
      </c>
      <c r="E213" s="19" t="s">
        <v>244</v>
      </c>
      <c r="F213" s="18"/>
      <c r="G213" s="18"/>
      <c r="H213" s="18"/>
      <c r="I213" s="18"/>
      <c r="J213" s="18"/>
      <c r="K213" s="18"/>
      <c r="L213" s="18"/>
      <c r="M213" s="7" t="s">
        <v>406</v>
      </c>
    </row>
    <row r="214" spans="1:13" x14ac:dyDescent="0.2">
      <c r="A214" s="8" t="str">
        <f t="shared" si="14"/>
        <v>2025/5末</v>
      </c>
      <c r="B214" s="8" t="str">
        <f t="shared" si="14"/>
        <v>令和7/5末</v>
      </c>
      <c r="C214" s="16">
        <v>212</v>
      </c>
      <c r="D214" s="16">
        <v>208</v>
      </c>
      <c r="E214" s="17" t="s">
        <v>245</v>
      </c>
      <c r="F214" s="16"/>
      <c r="G214" s="16"/>
      <c r="H214" s="16"/>
      <c r="I214" s="16"/>
      <c r="J214" s="16"/>
      <c r="K214" s="16"/>
      <c r="L214" s="16"/>
      <c r="M214" s="9" t="s">
        <v>406</v>
      </c>
    </row>
    <row r="215" spans="1:13" x14ac:dyDescent="0.2">
      <c r="A215" s="10" t="str">
        <f t="shared" si="14"/>
        <v>2025/5末</v>
      </c>
      <c r="B215" s="10" t="str">
        <f t="shared" si="14"/>
        <v>令和7/5末</v>
      </c>
      <c r="C215" s="18">
        <v>213</v>
      </c>
      <c r="D215" s="18">
        <v>209</v>
      </c>
      <c r="E215" s="19" t="s">
        <v>246</v>
      </c>
      <c r="F215" s="18"/>
      <c r="G215" s="18"/>
      <c r="H215" s="18"/>
      <c r="I215" s="18"/>
      <c r="J215" s="18"/>
      <c r="K215" s="18"/>
      <c r="L215" s="18"/>
      <c r="M215" s="7" t="s">
        <v>406</v>
      </c>
    </row>
    <row r="216" spans="1:13" x14ac:dyDescent="0.2">
      <c r="A216" s="8" t="str">
        <f t="shared" si="14"/>
        <v>2025/5末</v>
      </c>
      <c r="B216" s="8" t="str">
        <f t="shared" si="14"/>
        <v>令和7/5末</v>
      </c>
      <c r="C216" s="16">
        <v>214</v>
      </c>
      <c r="D216" s="16">
        <v>210</v>
      </c>
      <c r="E216" s="17" t="s">
        <v>247</v>
      </c>
      <c r="F216" s="16"/>
      <c r="G216" s="16"/>
      <c r="H216" s="16"/>
      <c r="I216" s="16"/>
      <c r="J216" s="16"/>
      <c r="K216" s="16"/>
      <c r="L216" s="16"/>
      <c r="M216" s="9" t="s">
        <v>406</v>
      </c>
    </row>
    <row r="217" spans="1:13" x14ac:dyDescent="0.2">
      <c r="A217" s="10" t="str">
        <f t="shared" si="14"/>
        <v>2025/5末</v>
      </c>
      <c r="B217" s="10" t="str">
        <f t="shared" si="14"/>
        <v>令和7/5末</v>
      </c>
      <c r="C217" s="18">
        <v>215</v>
      </c>
      <c r="D217" s="18">
        <v>211</v>
      </c>
      <c r="E217" s="19" t="s">
        <v>248</v>
      </c>
      <c r="F217" s="18"/>
      <c r="G217" s="18"/>
      <c r="H217" s="18"/>
      <c r="I217" s="18"/>
      <c r="J217" s="18"/>
      <c r="K217" s="18"/>
      <c r="L217" s="18"/>
      <c r="M217" s="7" t="s">
        <v>406</v>
      </c>
    </row>
    <row r="218" spans="1:13" x14ac:dyDescent="0.2">
      <c r="A218" s="8" t="str">
        <f t="shared" si="14"/>
        <v>2025/5末</v>
      </c>
      <c r="B218" s="8" t="str">
        <f t="shared" si="14"/>
        <v>令和7/5末</v>
      </c>
      <c r="C218" s="16">
        <v>216</v>
      </c>
      <c r="D218" s="16">
        <v>320</v>
      </c>
      <c r="E218" s="17" t="s">
        <v>249</v>
      </c>
      <c r="F218" s="16"/>
      <c r="G218" s="16"/>
      <c r="H218" s="16"/>
      <c r="I218" s="16"/>
      <c r="J218" s="16"/>
      <c r="K218" s="16"/>
      <c r="L218" s="16"/>
      <c r="M218" s="9" t="s">
        <v>407</v>
      </c>
    </row>
    <row r="219" spans="1:13" x14ac:dyDescent="0.2">
      <c r="A219" s="10" t="str">
        <f t="shared" si="14"/>
        <v>2025/5末</v>
      </c>
      <c r="B219" s="10" t="str">
        <f t="shared" si="14"/>
        <v>令和7/5末</v>
      </c>
      <c r="C219" s="18">
        <v>217</v>
      </c>
      <c r="D219" s="18">
        <v>323</v>
      </c>
      <c r="E219" s="19" t="s">
        <v>250</v>
      </c>
      <c r="F219" s="18"/>
      <c r="G219" s="18"/>
      <c r="H219" s="18"/>
      <c r="I219" s="18"/>
      <c r="J219" s="18"/>
      <c r="K219" s="18"/>
      <c r="L219" s="18"/>
      <c r="M219" s="7" t="s">
        <v>407</v>
      </c>
    </row>
    <row r="220" spans="1:13" x14ac:dyDescent="0.2">
      <c r="A220" s="8" t="str">
        <f t="shared" si="14"/>
        <v>2025/5末</v>
      </c>
      <c r="B220" s="8" t="str">
        <f t="shared" si="14"/>
        <v>令和7/5末</v>
      </c>
      <c r="C220" s="16">
        <v>218</v>
      </c>
      <c r="D220" s="16">
        <v>324</v>
      </c>
      <c r="E220" s="17" t="s">
        <v>251</v>
      </c>
      <c r="F220" s="16"/>
      <c r="G220" s="16"/>
      <c r="H220" s="16"/>
      <c r="I220" s="16"/>
      <c r="J220" s="16"/>
      <c r="K220" s="16"/>
      <c r="L220" s="16"/>
      <c r="M220" s="9" t="s">
        <v>407</v>
      </c>
    </row>
    <row r="221" spans="1:13" x14ac:dyDescent="0.2">
      <c r="A221" s="10" t="str">
        <f t="shared" si="14"/>
        <v>2025/5末</v>
      </c>
      <c r="B221" s="10" t="str">
        <f t="shared" si="14"/>
        <v>令和7/5末</v>
      </c>
      <c r="C221" s="18">
        <v>219</v>
      </c>
      <c r="D221" s="18">
        <v>325</v>
      </c>
      <c r="E221" s="19" t="s">
        <v>252</v>
      </c>
      <c r="F221" s="18"/>
      <c r="G221" s="18"/>
      <c r="H221" s="18"/>
      <c r="I221" s="18"/>
      <c r="J221" s="18"/>
      <c r="K221" s="18"/>
      <c r="L221" s="18"/>
      <c r="M221" s="7" t="s">
        <v>407</v>
      </c>
    </row>
    <row r="222" spans="1:13" x14ac:dyDescent="0.2">
      <c r="A222" s="8" t="str">
        <f t="shared" si="14"/>
        <v>2025/5末</v>
      </c>
      <c r="B222" s="8" t="str">
        <f t="shared" si="14"/>
        <v>令和7/5末</v>
      </c>
      <c r="C222" s="16">
        <v>220</v>
      </c>
      <c r="D222" s="16">
        <v>327</v>
      </c>
      <c r="E222" s="17" t="s">
        <v>253</v>
      </c>
      <c r="F222" s="16"/>
      <c r="G222" s="16"/>
      <c r="H222" s="16"/>
      <c r="I222" s="16"/>
      <c r="J222" s="16"/>
      <c r="K222" s="16"/>
      <c r="L222" s="16"/>
      <c r="M222" s="9" t="s">
        <v>407</v>
      </c>
    </row>
    <row r="223" spans="1:13" x14ac:dyDescent="0.2">
      <c r="A223" s="10" t="str">
        <f t="shared" si="14"/>
        <v>2025/5末</v>
      </c>
      <c r="B223" s="10" t="str">
        <f t="shared" si="14"/>
        <v>令和7/5末</v>
      </c>
      <c r="C223" s="18">
        <v>221</v>
      </c>
      <c r="D223" s="18">
        <v>328</v>
      </c>
      <c r="E223" s="19" t="s">
        <v>254</v>
      </c>
      <c r="F223" s="18"/>
      <c r="G223" s="18"/>
      <c r="H223" s="18"/>
      <c r="I223" s="18"/>
      <c r="J223" s="18"/>
      <c r="K223" s="18"/>
      <c r="L223" s="18"/>
      <c r="M223" s="7" t="s">
        <v>407</v>
      </c>
    </row>
    <row r="224" spans="1:13" x14ac:dyDescent="0.2">
      <c r="A224" s="8" t="str">
        <f t="shared" si="14"/>
        <v>2025/5末</v>
      </c>
      <c r="B224" s="8" t="str">
        <f t="shared" si="14"/>
        <v>令和7/5末</v>
      </c>
      <c r="C224" s="16">
        <v>222</v>
      </c>
      <c r="D224" s="16">
        <v>329</v>
      </c>
      <c r="E224" s="17" t="s">
        <v>255</v>
      </c>
      <c r="F224" s="16"/>
      <c r="G224" s="16"/>
      <c r="H224" s="16"/>
      <c r="I224" s="16"/>
      <c r="J224" s="16"/>
      <c r="K224" s="16"/>
      <c r="L224" s="16"/>
      <c r="M224" s="9" t="s">
        <v>407</v>
      </c>
    </row>
    <row r="225" spans="1:13" x14ac:dyDescent="0.2">
      <c r="A225" s="10" t="str">
        <f t="shared" si="14"/>
        <v>2025/5末</v>
      </c>
      <c r="B225" s="10" t="str">
        <f t="shared" si="14"/>
        <v>令和7/5末</v>
      </c>
      <c r="C225" s="18">
        <v>223</v>
      </c>
      <c r="D225" s="18">
        <v>331</v>
      </c>
      <c r="E225" s="19" t="s">
        <v>256</v>
      </c>
      <c r="F225" s="18"/>
      <c r="G225" s="18"/>
      <c r="H225" s="18"/>
      <c r="I225" s="18"/>
      <c r="J225" s="18"/>
      <c r="K225" s="18"/>
      <c r="L225" s="18"/>
      <c r="M225" s="7" t="s">
        <v>407</v>
      </c>
    </row>
    <row r="226" spans="1:13" x14ac:dyDescent="0.2">
      <c r="A226" s="8" t="str">
        <f t="shared" si="14"/>
        <v>2025/5末</v>
      </c>
      <c r="B226" s="8" t="str">
        <f t="shared" si="14"/>
        <v>令和7/5末</v>
      </c>
      <c r="C226" s="16">
        <v>224</v>
      </c>
      <c r="D226" s="16">
        <v>332</v>
      </c>
      <c r="E226" s="17" t="s">
        <v>257</v>
      </c>
      <c r="F226" s="16"/>
      <c r="G226" s="16"/>
      <c r="H226" s="16"/>
      <c r="I226" s="16"/>
      <c r="J226" s="16"/>
      <c r="K226" s="16"/>
      <c r="L226" s="16"/>
      <c r="M226" s="9" t="s">
        <v>407</v>
      </c>
    </row>
    <row r="227" spans="1:13" x14ac:dyDescent="0.2">
      <c r="A227" s="10" t="str">
        <f t="shared" si="14"/>
        <v>2025/5末</v>
      </c>
      <c r="B227" s="10" t="str">
        <f t="shared" si="14"/>
        <v>令和7/5末</v>
      </c>
      <c r="C227" s="18">
        <v>225</v>
      </c>
      <c r="D227" s="18">
        <v>333</v>
      </c>
      <c r="E227" s="19" t="s">
        <v>258</v>
      </c>
      <c r="F227" s="18"/>
      <c r="G227" s="18"/>
      <c r="H227" s="18"/>
      <c r="I227" s="18"/>
      <c r="J227" s="18"/>
      <c r="K227" s="18"/>
      <c r="L227" s="18"/>
      <c r="M227" s="7" t="s">
        <v>407</v>
      </c>
    </row>
    <row r="228" spans="1:13" x14ac:dyDescent="0.2">
      <c r="A228" s="8" t="str">
        <f t="shared" si="14"/>
        <v>2025/5末</v>
      </c>
      <c r="B228" s="8" t="str">
        <f t="shared" si="14"/>
        <v>令和7/5末</v>
      </c>
      <c r="C228" s="16">
        <v>226</v>
      </c>
      <c r="D228" s="16">
        <v>334</v>
      </c>
      <c r="E228" s="17" t="s">
        <v>259</v>
      </c>
      <c r="F228" s="16"/>
      <c r="G228" s="16"/>
      <c r="H228" s="16"/>
      <c r="I228" s="16"/>
      <c r="J228" s="16"/>
      <c r="K228" s="16"/>
      <c r="L228" s="16"/>
      <c r="M228" s="9" t="s">
        <v>407</v>
      </c>
    </row>
    <row r="229" spans="1:13" x14ac:dyDescent="0.2">
      <c r="A229" s="10" t="str">
        <f t="shared" ref="A229:B244" si="15">A228</f>
        <v>2025/5末</v>
      </c>
      <c r="B229" s="10" t="str">
        <f t="shared" si="15"/>
        <v>令和7/5末</v>
      </c>
      <c r="C229" s="18">
        <v>227</v>
      </c>
      <c r="D229" s="18">
        <v>335</v>
      </c>
      <c r="E229" s="19" t="s">
        <v>260</v>
      </c>
      <c r="F229" s="18"/>
      <c r="G229" s="18"/>
      <c r="H229" s="18"/>
      <c r="I229" s="18"/>
      <c r="J229" s="18"/>
      <c r="K229" s="18"/>
      <c r="L229" s="18"/>
      <c r="M229" s="7" t="s">
        <v>407</v>
      </c>
    </row>
    <row r="230" spans="1:13" x14ac:dyDescent="0.2">
      <c r="A230" s="8" t="str">
        <f t="shared" si="15"/>
        <v>2025/5末</v>
      </c>
      <c r="B230" s="8" t="str">
        <f t="shared" si="15"/>
        <v>令和7/5末</v>
      </c>
      <c r="C230" s="16">
        <v>228</v>
      </c>
      <c r="D230" s="16">
        <v>336</v>
      </c>
      <c r="E230" s="17" t="s">
        <v>261</v>
      </c>
      <c r="F230" s="16"/>
      <c r="G230" s="16"/>
      <c r="H230" s="16"/>
      <c r="I230" s="16"/>
      <c r="J230" s="16"/>
      <c r="K230" s="16"/>
      <c r="L230" s="16"/>
      <c r="M230" s="9" t="s">
        <v>407</v>
      </c>
    </row>
    <row r="231" spans="1:13" x14ac:dyDescent="0.2">
      <c r="A231" s="10" t="str">
        <f t="shared" si="15"/>
        <v>2025/5末</v>
      </c>
      <c r="B231" s="10" t="str">
        <f t="shared" si="15"/>
        <v>令和7/5末</v>
      </c>
      <c r="C231" s="18">
        <v>229</v>
      </c>
      <c r="D231" s="18">
        <v>338</v>
      </c>
      <c r="E231" s="19" t="s">
        <v>164</v>
      </c>
      <c r="F231" s="18"/>
      <c r="G231" s="18"/>
      <c r="H231" s="18"/>
      <c r="I231" s="18"/>
      <c r="J231" s="18"/>
      <c r="K231" s="18"/>
      <c r="L231" s="18"/>
      <c r="M231" s="7" t="s">
        <v>407</v>
      </c>
    </row>
    <row r="232" spans="1:13" x14ac:dyDescent="0.2">
      <c r="A232" s="8" t="str">
        <f t="shared" si="15"/>
        <v>2025/5末</v>
      </c>
      <c r="B232" s="8" t="str">
        <f t="shared" si="15"/>
        <v>令和7/5末</v>
      </c>
      <c r="C232" s="16">
        <v>230</v>
      </c>
      <c r="D232" s="16">
        <v>339</v>
      </c>
      <c r="E232" s="17" t="s">
        <v>262</v>
      </c>
      <c r="F232" s="16"/>
      <c r="G232" s="16"/>
      <c r="H232" s="16"/>
      <c r="I232" s="16"/>
      <c r="J232" s="16"/>
      <c r="K232" s="16"/>
      <c r="L232" s="16"/>
      <c r="M232" s="9" t="s">
        <v>407</v>
      </c>
    </row>
    <row r="233" spans="1:13" x14ac:dyDescent="0.2">
      <c r="A233" s="10" t="str">
        <f t="shared" si="15"/>
        <v>2025/5末</v>
      </c>
      <c r="B233" s="10" t="str">
        <f t="shared" si="15"/>
        <v>令和7/5末</v>
      </c>
      <c r="C233" s="18">
        <v>231</v>
      </c>
      <c r="D233" s="18">
        <v>340</v>
      </c>
      <c r="E233" s="19" t="s">
        <v>263</v>
      </c>
      <c r="F233" s="18"/>
      <c r="G233" s="18"/>
      <c r="H233" s="18"/>
      <c r="I233" s="18"/>
      <c r="J233" s="18"/>
      <c r="K233" s="18"/>
      <c r="L233" s="18"/>
      <c r="M233" s="7" t="s">
        <v>407</v>
      </c>
    </row>
    <row r="234" spans="1:13" x14ac:dyDescent="0.2">
      <c r="A234" s="8" t="str">
        <f t="shared" si="15"/>
        <v>2025/5末</v>
      </c>
      <c r="B234" s="8" t="str">
        <f t="shared" si="15"/>
        <v>令和7/5末</v>
      </c>
      <c r="C234" s="16">
        <v>232</v>
      </c>
      <c r="D234" s="16">
        <v>341</v>
      </c>
      <c r="E234" s="17" t="s">
        <v>264</v>
      </c>
      <c r="F234" s="16"/>
      <c r="G234" s="16"/>
      <c r="H234" s="16"/>
      <c r="I234" s="16"/>
      <c r="J234" s="16"/>
      <c r="K234" s="16"/>
      <c r="L234" s="16"/>
      <c r="M234" s="9" t="s">
        <v>407</v>
      </c>
    </row>
    <row r="235" spans="1:13" x14ac:dyDescent="0.2">
      <c r="A235" s="10" t="str">
        <f t="shared" si="15"/>
        <v>2025/5末</v>
      </c>
      <c r="B235" s="10" t="str">
        <f t="shared" si="15"/>
        <v>令和7/5末</v>
      </c>
      <c r="C235" s="18">
        <v>233</v>
      </c>
      <c r="D235" s="18">
        <v>343</v>
      </c>
      <c r="E235" s="19" t="s">
        <v>265</v>
      </c>
      <c r="F235" s="18"/>
      <c r="G235" s="18"/>
      <c r="H235" s="18"/>
      <c r="I235" s="18"/>
      <c r="J235" s="18"/>
      <c r="K235" s="18"/>
      <c r="L235" s="18"/>
      <c r="M235" s="7" t="s">
        <v>407</v>
      </c>
    </row>
    <row r="236" spans="1:13" x14ac:dyDescent="0.2">
      <c r="A236" s="8" t="str">
        <f t="shared" si="15"/>
        <v>2025/5末</v>
      </c>
      <c r="B236" s="8" t="str">
        <f t="shared" si="15"/>
        <v>令和7/5末</v>
      </c>
      <c r="C236" s="16">
        <v>234</v>
      </c>
      <c r="D236" s="16">
        <v>344</v>
      </c>
      <c r="E236" s="17" t="s">
        <v>266</v>
      </c>
      <c r="F236" s="16"/>
      <c r="G236" s="16"/>
      <c r="H236" s="16"/>
      <c r="I236" s="16"/>
      <c r="J236" s="16"/>
      <c r="K236" s="16"/>
      <c r="L236" s="16"/>
      <c r="M236" s="9" t="s">
        <v>407</v>
      </c>
    </row>
    <row r="237" spans="1:13" x14ac:dyDescent="0.2">
      <c r="A237" s="10" t="str">
        <f t="shared" si="15"/>
        <v>2025/5末</v>
      </c>
      <c r="B237" s="10" t="str">
        <f t="shared" si="15"/>
        <v>令和7/5末</v>
      </c>
      <c r="C237" s="18">
        <v>235</v>
      </c>
      <c r="D237" s="18">
        <v>345</v>
      </c>
      <c r="E237" s="19" t="s">
        <v>267</v>
      </c>
      <c r="F237" s="18"/>
      <c r="G237" s="18"/>
      <c r="H237" s="18"/>
      <c r="I237" s="18"/>
      <c r="J237" s="18"/>
      <c r="K237" s="18"/>
      <c r="L237" s="18"/>
      <c r="M237" s="7" t="s">
        <v>407</v>
      </c>
    </row>
    <row r="238" spans="1:13" x14ac:dyDescent="0.2">
      <c r="A238" s="8" t="str">
        <f t="shared" si="15"/>
        <v>2025/5末</v>
      </c>
      <c r="B238" s="8" t="str">
        <f t="shared" si="15"/>
        <v>令和7/5末</v>
      </c>
      <c r="C238" s="16">
        <v>236</v>
      </c>
      <c r="D238" s="16">
        <v>346</v>
      </c>
      <c r="E238" s="17" t="s">
        <v>268</v>
      </c>
      <c r="F238" s="16"/>
      <c r="G238" s="16"/>
      <c r="H238" s="16"/>
      <c r="I238" s="16"/>
      <c r="J238" s="16"/>
      <c r="K238" s="16"/>
      <c r="L238" s="16"/>
      <c r="M238" s="9" t="s">
        <v>407</v>
      </c>
    </row>
    <row r="239" spans="1:13" x14ac:dyDescent="0.2">
      <c r="A239" s="10" t="str">
        <f t="shared" si="15"/>
        <v>2025/5末</v>
      </c>
      <c r="B239" s="10" t="str">
        <f t="shared" si="15"/>
        <v>令和7/5末</v>
      </c>
      <c r="C239" s="18">
        <v>237</v>
      </c>
      <c r="D239" s="18">
        <v>347</v>
      </c>
      <c r="E239" s="19" t="s">
        <v>269</v>
      </c>
      <c r="F239" s="18"/>
      <c r="G239" s="18"/>
      <c r="H239" s="18"/>
      <c r="I239" s="18"/>
      <c r="J239" s="18"/>
      <c r="K239" s="18"/>
      <c r="L239" s="18"/>
      <c r="M239" s="7" t="s">
        <v>407</v>
      </c>
    </row>
    <row r="240" spans="1:13" x14ac:dyDescent="0.2">
      <c r="A240" s="8" t="str">
        <f t="shared" si="15"/>
        <v>2025/5末</v>
      </c>
      <c r="B240" s="8" t="str">
        <f t="shared" si="15"/>
        <v>令和7/5末</v>
      </c>
      <c r="C240" s="16">
        <v>238</v>
      </c>
      <c r="D240" s="16">
        <v>348</v>
      </c>
      <c r="E240" s="17" t="s">
        <v>270</v>
      </c>
      <c r="F240" s="16"/>
      <c r="G240" s="16"/>
      <c r="H240" s="16"/>
      <c r="I240" s="16"/>
      <c r="J240" s="16"/>
      <c r="K240" s="16"/>
      <c r="L240" s="16"/>
      <c r="M240" s="9" t="s">
        <v>407</v>
      </c>
    </row>
    <row r="241" spans="1:13" x14ac:dyDescent="0.2">
      <c r="A241" s="10" t="str">
        <f t="shared" si="15"/>
        <v>2025/5末</v>
      </c>
      <c r="B241" s="10" t="str">
        <f t="shared" si="15"/>
        <v>令和7/5末</v>
      </c>
      <c r="C241" s="18">
        <v>239</v>
      </c>
      <c r="D241" s="18">
        <v>349</v>
      </c>
      <c r="E241" s="19" t="s">
        <v>271</v>
      </c>
      <c r="F241" s="18"/>
      <c r="G241" s="18"/>
      <c r="H241" s="18"/>
      <c r="I241" s="18"/>
      <c r="J241" s="18"/>
      <c r="K241" s="18"/>
      <c r="L241" s="18"/>
      <c r="M241" s="7" t="s">
        <v>407</v>
      </c>
    </row>
    <row r="242" spans="1:13" x14ac:dyDescent="0.2">
      <c r="A242" s="8" t="str">
        <f t="shared" si="15"/>
        <v>2025/5末</v>
      </c>
      <c r="B242" s="8" t="str">
        <f t="shared" si="15"/>
        <v>令和7/5末</v>
      </c>
      <c r="C242" s="16">
        <v>240</v>
      </c>
      <c r="D242" s="16">
        <v>250</v>
      </c>
      <c r="E242" s="17" t="s">
        <v>272</v>
      </c>
      <c r="F242" s="16"/>
      <c r="G242" s="16"/>
      <c r="H242" s="16"/>
      <c r="I242" s="16"/>
      <c r="J242" s="16"/>
      <c r="K242" s="16"/>
      <c r="L242" s="16"/>
      <c r="M242" s="9" t="s">
        <v>408</v>
      </c>
    </row>
    <row r="243" spans="1:13" x14ac:dyDescent="0.2">
      <c r="A243" s="10" t="str">
        <f t="shared" si="15"/>
        <v>2025/5末</v>
      </c>
      <c r="B243" s="10" t="str">
        <f t="shared" si="15"/>
        <v>令和7/5末</v>
      </c>
      <c r="C243" s="18">
        <v>241</v>
      </c>
      <c r="D243" s="18">
        <v>251</v>
      </c>
      <c r="E243" s="19" t="s">
        <v>273</v>
      </c>
      <c r="F243" s="18"/>
      <c r="G243" s="18"/>
      <c r="H243" s="18"/>
      <c r="I243" s="18"/>
      <c r="J243" s="18"/>
      <c r="K243" s="18"/>
      <c r="L243" s="18"/>
      <c r="M243" s="7" t="s">
        <v>408</v>
      </c>
    </row>
    <row r="244" spans="1:13" x14ac:dyDescent="0.2">
      <c r="A244" s="8" t="str">
        <f t="shared" si="15"/>
        <v>2025/5末</v>
      </c>
      <c r="B244" s="8" t="str">
        <f t="shared" si="15"/>
        <v>令和7/5末</v>
      </c>
      <c r="C244" s="16">
        <v>242</v>
      </c>
      <c r="D244" s="16">
        <v>252</v>
      </c>
      <c r="E244" s="17" t="s">
        <v>274</v>
      </c>
      <c r="F244" s="16"/>
      <c r="G244" s="16"/>
      <c r="H244" s="16"/>
      <c r="I244" s="16"/>
      <c r="J244" s="16"/>
      <c r="K244" s="16"/>
      <c r="L244" s="16"/>
      <c r="M244" s="9" t="s">
        <v>408</v>
      </c>
    </row>
    <row r="245" spans="1:13" x14ac:dyDescent="0.2">
      <c r="A245" s="10" t="str">
        <f t="shared" ref="A245:B260" si="16">A244</f>
        <v>2025/5末</v>
      </c>
      <c r="B245" s="10" t="str">
        <f t="shared" si="16"/>
        <v>令和7/5末</v>
      </c>
      <c r="C245" s="18">
        <v>243</v>
      </c>
      <c r="D245" s="18">
        <v>253</v>
      </c>
      <c r="E245" s="19" t="s">
        <v>275</v>
      </c>
      <c r="F245" s="18"/>
      <c r="G245" s="18"/>
      <c r="H245" s="18"/>
      <c r="I245" s="18"/>
      <c r="J245" s="18"/>
      <c r="K245" s="18"/>
      <c r="L245" s="18"/>
      <c r="M245" s="7" t="s">
        <v>408</v>
      </c>
    </row>
    <row r="246" spans="1:13" x14ac:dyDescent="0.2">
      <c r="A246" s="8" t="str">
        <f t="shared" si="16"/>
        <v>2025/5末</v>
      </c>
      <c r="B246" s="8" t="str">
        <f t="shared" si="16"/>
        <v>令和7/5末</v>
      </c>
      <c r="C246" s="16">
        <v>244</v>
      </c>
      <c r="D246" s="16">
        <v>254</v>
      </c>
      <c r="E246" s="17" t="s">
        <v>276</v>
      </c>
      <c r="F246" s="16"/>
      <c r="G246" s="16"/>
      <c r="H246" s="16"/>
      <c r="I246" s="16"/>
      <c r="J246" s="16"/>
      <c r="K246" s="16"/>
      <c r="L246" s="16"/>
      <c r="M246" s="9" t="s">
        <v>408</v>
      </c>
    </row>
    <row r="247" spans="1:13" x14ac:dyDescent="0.2">
      <c r="A247" s="10" t="str">
        <f t="shared" si="16"/>
        <v>2025/5末</v>
      </c>
      <c r="B247" s="10" t="str">
        <f t="shared" si="16"/>
        <v>令和7/5末</v>
      </c>
      <c r="C247" s="18">
        <v>245</v>
      </c>
      <c r="D247" s="18">
        <v>255</v>
      </c>
      <c r="E247" s="19" t="s">
        <v>468</v>
      </c>
      <c r="F247" s="18"/>
      <c r="G247" s="18"/>
      <c r="H247" s="18"/>
      <c r="I247" s="18"/>
      <c r="J247" s="18"/>
      <c r="K247" s="18"/>
      <c r="L247" s="18"/>
      <c r="M247" s="7" t="s">
        <v>408</v>
      </c>
    </row>
    <row r="248" spans="1:13" x14ac:dyDescent="0.2">
      <c r="A248" s="8" t="str">
        <f t="shared" si="16"/>
        <v>2025/5末</v>
      </c>
      <c r="B248" s="8" t="str">
        <f t="shared" si="16"/>
        <v>令和7/5末</v>
      </c>
      <c r="C248" s="16">
        <v>246</v>
      </c>
      <c r="D248" s="16">
        <v>256</v>
      </c>
      <c r="E248" s="17" t="s">
        <v>277</v>
      </c>
      <c r="F248" s="16"/>
      <c r="G248" s="16"/>
      <c r="H248" s="16"/>
      <c r="I248" s="16"/>
      <c r="J248" s="16"/>
      <c r="K248" s="16"/>
      <c r="L248" s="16"/>
      <c r="M248" s="9" t="s">
        <v>408</v>
      </c>
    </row>
    <row r="249" spans="1:13" x14ac:dyDescent="0.2">
      <c r="A249" s="10" t="str">
        <f t="shared" si="16"/>
        <v>2025/5末</v>
      </c>
      <c r="B249" s="10" t="str">
        <f t="shared" si="16"/>
        <v>令和7/5末</v>
      </c>
      <c r="C249" s="18">
        <v>247</v>
      </c>
      <c r="D249" s="18">
        <v>257</v>
      </c>
      <c r="E249" s="19" t="s">
        <v>469</v>
      </c>
      <c r="F249" s="18"/>
      <c r="G249" s="18"/>
      <c r="H249" s="18"/>
      <c r="I249" s="18"/>
      <c r="J249" s="18"/>
      <c r="K249" s="18"/>
      <c r="L249" s="18"/>
      <c r="M249" s="7" t="s">
        <v>408</v>
      </c>
    </row>
    <row r="250" spans="1:13" x14ac:dyDescent="0.2">
      <c r="A250" s="8" t="str">
        <f t="shared" si="16"/>
        <v>2025/5末</v>
      </c>
      <c r="B250" s="8" t="str">
        <f t="shared" si="16"/>
        <v>令和7/5末</v>
      </c>
      <c r="C250" s="16">
        <v>248</v>
      </c>
      <c r="D250" s="16">
        <v>258</v>
      </c>
      <c r="E250" s="17" t="s">
        <v>278</v>
      </c>
      <c r="F250" s="16"/>
      <c r="G250" s="16"/>
      <c r="H250" s="16"/>
      <c r="I250" s="16"/>
      <c r="J250" s="16"/>
      <c r="K250" s="16"/>
      <c r="L250" s="16"/>
      <c r="M250" s="9" t="s">
        <v>408</v>
      </c>
    </row>
    <row r="251" spans="1:13" x14ac:dyDescent="0.2">
      <c r="A251" s="10" t="str">
        <f t="shared" si="16"/>
        <v>2025/5末</v>
      </c>
      <c r="B251" s="10" t="str">
        <f t="shared" si="16"/>
        <v>令和7/5末</v>
      </c>
      <c r="C251" s="18">
        <v>249</v>
      </c>
      <c r="D251" s="18">
        <v>259</v>
      </c>
      <c r="E251" s="19" t="s">
        <v>470</v>
      </c>
      <c r="F251" s="18"/>
      <c r="G251" s="18"/>
      <c r="H251" s="18"/>
      <c r="I251" s="18"/>
      <c r="J251" s="18"/>
      <c r="K251" s="18"/>
      <c r="L251" s="18"/>
      <c r="M251" s="7" t="s">
        <v>408</v>
      </c>
    </row>
    <row r="252" spans="1:13" x14ac:dyDescent="0.2">
      <c r="A252" s="8" t="str">
        <f t="shared" si="16"/>
        <v>2025/5末</v>
      </c>
      <c r="B252" s="8" t="str">
        <f t="shared" si="16"/>
        <v>令和7/5末</v>
      </c>
      <c r="C252" s="16">
        <v>250</v>
      </c>
      <c r="D252" s="16">
        <v>270</v>
      </c>
      <c r="E252" s="17" t="s">
        <v>279</v>
      </c>
      <c r="F252" s="16"/>
      <c r="G252" s="16"/>
      <c r="H252" s="16"/>
      <c r="I252" s="16"/>
      <c r="J252" s="16"/>
      <c r="K252" s="16"/>
      <c r="L252" s="16"/>
      <c r="M252" s="9" t="s">
        <v>409</v>
      </c>
    </row>
    <row r="253" spans="1:13" x14ac:dyDescent="0.2">
      <c r="A253" s="10" t="str">
        <f t="shared" si="16"/>
        <v>2025/5末</v>
      </c>
      <c r="B253" s="10" t="str">
        <f t="shared" si="16"/>
        <v>令和7/5末</v>
      </c>
      <c r="C253" s="18">
        <v>251</v>
      </c>
      <c r="D253" s="18">
        <v>271</v>
      </c>
      <c r="E253" s="19" t="s">
        <v>280</v>
      </c>
      <c r="F253" s="18"/>
      <c r="G253" s="18"/>
      <c r="H253" s="18"/>
      <c r="I253" s="18"/>
      <c r="J253" s="18"/>
      <c r="K253" s="18"/>
      <c r="L253" s="18"/>
      <c r="M253" s="7" t="s">
        <v>409</v>
      </c>
    </row>
    <row r="254" spans="1:13" x14ac:dyDescent="0.2">
      <c r="A254" s="8" t="str">
        <f t="shared" si="16"/>
        <v>2025/5末</v>
      </c>
      <c r="B254" s="8" t="str">
        <f t="shared" si="16"/>
        <v>令和7/5末</v>
      </c>
      <c r="C254" s="16">
        <v>252</v>
      </c>
      <c r="D254" s="16">
        <v>272</v>
      </c>
      <c r="E254" s="17" t="s">
        <v>281</v>
      </c>
      <c r="F254" s="16"/>
      <c r="G254" s="16"/>
      <c r="H254" s="16"/>
      <c r="I254" s="16"/>
      <c r="J254" s="16"/>
      <c r="K254" s="16"/>
      <c r="L254" s="16"/>
      <c r="M254" s="9" t="s">
        <v>409</v>
      </c>
    </row>
    <row r="255" spans="1:13" x14ac:dyDescent="0.2">
      <c r="A255" s="10" t="str">
        <f t="shared" si="16"/>
        <v>2025/5末</v>
      </c>
      <c r="B255" s="10" t="str">
        <f t="shared" si="16"/>
        <v>令和7/5末</v>
      </c>
      <c r="C255" s="18">
        <v>253</v>
      </c>
      <c r="D255" s="18">
        <v>273</v>
      </c>
      <c r="E255" s="19" t="s">
        <v>282</v>
      </c>
      <c r="F255" s="18"/>
      <c r="G255" s="18"/>
      <c r="H255" s="18"/>
      <c r="I255" s="18"/>
      <c r="J255" s="18"/>
      <c r="K255" s="18"/>
      <c r="L255" s="18"/>
      <c r="M255" s="7" t="s">
        <v>409</v>
      </c>
    </row>
    <row r="256" spans="1:13" x14ac:dyDescent="0.2">
      <c r="A256" s="8" t="str">
        <f t="shared" si="16"/>
        <v>2025/5末</v>
      </c>
      <c r="B256" s="8" t="str">
        <f t="shared" si="16"/>
        <v>令和7/5末</v>
      </c>
      <c r="C256" s="16">
        <v>254</v>
      </c>
      <c r="D256" s="16">
        <v>274</v>
      </c>
      <c r="E256" s="17" t="s">
        <v>283</v>
      </c>
      <c r="F256" s="16"/>
      <c r="G256" s="16"/>
      <c r="H256" s="16"/>
      <c r="I256" s="16"/>
      <c r="J256" s="16"/>
      <c r="K256" s="16"/>
      <c r="L256" s="16"/>
      <c r="M256" s="9" t="s">
        <v>409</v>
      </c>
    </row>
    <row r="257" spans="1:13" x14ac:dyDescent="0.2">
      <c r="A257" s="10" t="str">
        <f t="shared" si="16"/>
        <v>2025/5末</v>
      </c>
      <c r="B257" s="10" t="str">
        <f t="shared" si="16"/>
        <v>令和7/5末</v>
      </c>
      <c r="C257" s="18">
        <v>255</v>
      </c>
      <c r="D257" s="18">
        <v>275</v>
      </c>
      <c r="E257" s="19" t="s">
        <v>284</v>
      </c>
      <c r="F257" s="18"/>
      <c r="G257" s="18"/>
      <c r="H257" s="18"/>
      <c r="I257" s="18"/>
      <c r="J257" s="18"/>
      <c r="K257" s="18"/>
      <c r="L257" s="18"/>
      <c r="M257" s="7" t="s">
        <v>409</v>
      </c>
    </row>
    <row r="258" spans="1:13" x14ac:dyDescent="0.2">
      <c r="A258" s="8" t="str">
        <f t="shared" si="16"/>
        <v>2025/5末</v>
      </c>
      <c r="B258" s="8" t="str">
        <f t="shared" si="16"/>
        <v>令和7/5末</v>
      </c>
      <c r="C258" s="16">
        <v>256</v>
      </c>
      <c r="D258" s="16">
        <v>276</v>
      </c>
      <c r="E258" s="17" t="s">
        <v>285</v>
      </c>
      <c r="F258" s="16"/>
      <c r="G258" s="16"/>
      <c r="H258" s="16"/>
      <c r="I258" s="16"/>
      <c r="J258" s="16"/>
      <c r="K258" s="16"/>
      <c r="L258" s="16"/>
      <c r="M258" s="9" t="s">
        <v>409</v>
      </c>
    </row>
    <row r="259" spans="1:13" x14ac:dyDescent="0.2">
      <c r="A259" s="10" t="str">
        <f t="shared" si="16"/>
        <v>2025/5末</v>
      </c>
      <c r="B259" s="10" t="str">
        <f t="shared" si="16"/>
        <v>令和7/5末</v>
      </c>
      <c r="C259" s="18">
        <v>257</v>
      </c>
      <c r="D259" s="18">
        <v>277</v>
      </c>
      <c r="E259" s="19" t="s">
        <v>286</v>
      </c>
      <c r="F259" s="18"/>
      <c r="G259" s="18"/>
      <c r="H259" s="18"/>
      <c r="I259" s="18"/>
      <c r="J259" s="18"/>
      <c r="K259" s="18"/>
      <c r="L259" s="18"/>
      <c r="M259" s="7" t="s">
        <v>409</v>
      </c>
    </row>
    <row r="260" spans="1:13" x14ac:dyDescent="0.2">
      <c r="A260" s="8" t="str">
        <f t="shared" si="16"/>
        <v>2025/5末</v>
      </c>
      <c r="B260" s="8" t="str">
        <f t="shared" si="16"/>
        <v>令和7/5末</v>
      </c>
      <c r="C260" s="16">
        <v>258</v>
      </c>
      <c r="D260" s="16">
        <v>278</v>
      </c>
      <c r="E260" s="17" t="s">
        <v>287</v>
      </c>
      <c r="F260" s="16"/>
      <c r="G260" s="16"/>
      <c r="H260" s="16"/>
      <c r="I260" s="16"/>
      <c r="J260" s="16"/>
      <c r="K260" s="16"/>
      <c r="L260" s="16"/>
      <c r="M260" s="9" t="s">
        <v>409</v>
      </c>
    </row>
    <row r="261" spans="1:13" x14ac:dyDescent="0.2">
      <c r="A261" s="10" t="str">
        <f t="shared" ref="A261:B276" si="17">A260</f>
        <v>2025/5末</v>
      </c>
      <c r="B261" s="10" t="str">
        <f t="shared" si="17"/>
        <v>令和7/5末</v>
      </c>
      <c r="C261" s="18">
        <v>259</v>
      </c>
      <c r="D261" s="18">
        <v>280</v>
      </c>
      <c r="E261" s="19" t="s">
        <v>471</v>
      </c>
      <c r="F261" s="18"/>
      <c r="G261" s="18"/>
      <c r="H261" s="18"/>
      <c r="I261" s="18"/>
      <c r="J261" s="18"/>
      <c r="K261" s="18"/>
      <c r="L261" s="18"/>
      <c r="M261" s="7" t="s">
        <v>410</v>
      </c>
    </row>
    <row r="262" spans="1:13" x14ac:dyDescent="0.2">
      <c r="A262" s="8" t="str">
        <f t="shared" si="17"/>
        <v>2025/5末</v>
      </c>
      <c r="B262" s="8" t="str">
        <f t="shared" si="17"/>
        <v>令和7/5末</v>
      </c>
      <c r="C262" s="16">
        <v>260</v>
      </c>
      <c r="D262" s="16">
        <v>281</v>
      </c>
      <c r="E262" s="17" t="s">
        <v>478</v>
      </c>
      <c r="F262" s="16"/>
      <c r="G262" s="16"/>
      <c r="H262" s="16"/>
      <c r="I262" s="16"/>
      <c r="J262" s="16"/>
      <c r="K262" s="16"/>
      <c r="L262" s="16"/>
      <c r="M262" s="9" t="s">
        <v>410</v>
      </c>
    </row>
    <row r="263" spans="1:13" x14ac:dyDescent="0.2">
      <c r="A263" s="10" t="str">
        <f t="shared" si="17"/>
        <v>2025/5末</v>
      </c>
      <c r="B263" s="10" t="str">
        <f t="shared" si="17"/>
        <v>令和7/5末</v>
      </c>
      <c r="C263" s="18">
        <v>261</v>
      </c>
      <c r="D263" s="18">
        <v>282</v>
      </c>
      <c r="E263" s="19" t="s">
        <v>479</v>
      </c>
      <c r="F263" s="18"/>
      <c r="G263" s="18"/>
      <c r="H263" s="18"/>
      <c r="I263" s="18"/>
      <c r="J263" s="18"/>
      <c r="K263" s="18"/>
      <c r="L263" s="18"/>
      <c r="M263" s="7" t="s">
        <v>410</v>
      </c>
    </row>
    <row r="264" spans="1:13" x14ac:dyDescent="0.2">
      <c r="A264" s="8" t="str">
        <f t="shared" si="17"/>
        <v>2025/5末</v>
      </c>
      <c r="B264" s="8" t="str">
        <f t="shared" si="17"/>
        <v>令和7/5末</v>
      </c>
      <c r="C264" s="16">
        <v>262</v>
      </c>
      <c r="D264" s="16">
        <v>283</v>
      </c>
      <c r="E264" s="17" t="s">
        <v>480</v>
      </c>
      <c r="F264" s="16"/>
      <c r="G264" s="16"/>
      <c r="H264" s="16"/>
      <c r="I264" s="16"/>
      <c r="J264" s="16"/>
      <c r="K264" s="16"/>
      <c r="L264" s="16"/>
      <c r="M264" s="9" t="s">
        <v>410</v>
      </c>
    </row>
    <row r="265" spans="1:13" x14ac:dyDescent="0.2">
      <c r="A265" s="10" t="str">
        <f t="shared" si="17"/>
        <v>2025/5末</v>
      </c>
      <c r="B265" s="10" t="str">
        <f t="shared" si="17"/>
        <v>令和7/5末</v>
      </c>
      <c r="C265" s="18">
        <v>263</v>
      </c>
      <c r="D265" s="18">
        <v>284</v>
      </c>
      <c r="E265" s="19" t="s">
        <v>481</v>
      </c>
      <c r="F265" s="18"/>
      <c r="G265" s="18"/>
      <c r="H265" s="18"/>
      <c r="I265" s="18"/>
      <c r="J265" s="18"/>
      <c r="K265" s="18"/>
      <c r="L265" s="18"/>
      <c r="M265" s="7" t="s">
        <v>410</v>
      </c>
    </row>
    <row r="266" spans="1:13" x14ac:dyDescent="0.2">
      <c r="A266" s="8" t="str">
        <f t="shared" si="17"/>
        <v>2025/5末</v>
      </c>
      <c r="B266" s="8" t="str">
        <f t="shared" si="17"/>
        <v>令和7/5末</v>
      </c>
      <c r="C266" s="16">
        <v>264</v>
      </c>
      <c r="D266" s="16">
        <v>285</v>
      </c>
      <c r="E266" s="17" t="s">
        <v>482</v>
      </c>
      <c r="F266" s="16"/>
      <c r="G266" s="16"/>
      <c r="H266" s="16"/>
      <c r="I266" s="16"/>
      <c r="J266" s="16"/>
      <c r="K266" s="16"/>
      <c r="L266" s="16"/>
      <c r="M266" s="9" t="s">
        <v>410</v>
      </c>
    </row>
    <row r="267" spans="1:13" x14ac:dyDescent="0.2">
      <c r="A267" s="10" t="str">
        <f t="shared" si="17"/>
        <v>2025/5末</v>
      </c>
      <c r="B267" s="10" t="str">
        <f t="shared" si="17"/>
        <v>令和7/5末</v>
      </c>
      <c r="C267" s="18">
        <v>265</v>
      </c>
      <c r="D267" s="18">
        <v>286</v>
      </c>
      <c r="E267" s="19" t="s">
        <v>483</v>
      </c>
      <c r="F267" s="18"/>
      <c r="G267" s="18"/>
      <c r="H267" s="18"/>
      <c r="I267" s="18"/>
      <c r="J267" s="18"/>
      <c r="K267" s="18"/>
      <c r="L267" s="18"/>
      <c r="M267" s="7" t="s">
        <v>410</v>
      </c>
    </row>
    <row r="268" spans="1:13" x14ac:dyDescent="0.2">
      <c r="A268" s="8" t="str">
        <f t="shared" si="17"/>
        <v>2025/5末</v>
      </c>
      <c r="B268" s="8" t="str">
        <f t="shared" si="17"/>
        <v>令和7/5末</v>
      </c>
      <c r="C268" s="16">
        <v>266</v>
      </c>
      <c r="D268" s="16">
        <v>287</v>
      </c>
      <c r="E268" s="17" t="s">
        <v>484</v>
      </c>
      <c r="F268" s="16"/>
      <c r="G268" s="16"/>
      <c r="H268" s="16"/>
      <c r="I268" s="16"/>
      <c r="J268" s="16"/>
      <c r="K268" s="16"/>
      <c r="L268" s="16"/>
      <c r="M268" s="9" t="s">
        <v>410</v>
      </c>
    </row>
    <row r="269" spans="1:13" x14ac:dyDescent="0.2">
      <c r="A269" s="10" t="str">
        <f t="shared" si="17"/>
        <v>2025/5末</v>
      </c>
      <c r="B269" s="10" t="str">
        <f t="shared" si="17"/>
        <v>令和7/5末</v>
      </c>
      <c r="C269" s="18">
        <v>267</v>
      </c>
      <c r="D269" s="18">
        <v>288</v>
      </c>
      <c r="E269" s="19" t="s">
        <v>485</v>
      </c>
      <c r="F269" s="18"/>
      <c r="G269" s="18"/>
      <c r="H269" s="18"/>
      <c r="I269" s="18"/>
      <c r="J269" s="18"/>
      <c r="K269" s="18"/>
      <c r="L269" s="18"/>
      <c r="M269" s="7" t="s">
        <v>410</v>
      </c>
    </row>
    <row r="270" spans="1:13" x14ac:dyDescent="0.2">
      <c r="A270" s="8" t="str">
        <f t="shared" si="17"/>
        <v>2025/5末</v>
      </c>
      <c r="B270" s="8" t="str">
        <f t="shared" si="17"/>
        <v>令和7/5末</v>
      </c>
      <c r="C270" s="16">
        <v>268</v>
      </c>
      <c r="D270" s="16">
        <v>289</v>
      </c>
      <c r="E270" s="17" t="s">
        <v>486</v>
      </c>
      <c r="F270" s="16"/>
      <c r="G270" s="16"/>
      <c r="H270" s="16"/>
      <c r="I270" s="16"/>
      <c r="J270" s="16"/>
      <c r="K270" s="16"/>
      <c r="L270" s="16"/>
      <c r="M270" s="9" t="s">
        <v>410</v>
      </c>
    </row>
    <row r="271" spans="1:13" x14ac:dyDescent="0.2">
      <c r="A271" s="10" t="str">
        <f t="shared" si="17"/>
        <v>2025/5末</v>
      </c>
      <c r="B271" s="10" t="str">
        <f t="shared" si="17"/>
        <v>令和7/5末</v>
      </c>
      <c r="C271" s="18">
        <v>269</v>
      </c>
      <c r="D271" s="18">
        <v>290</v>
      </c>
      <c r="E271" s="19" t="s">
        <v>487</v>
      </c>
      <c r="F271" s="18"/>
      <c r="G271" s="18"/>
      <c r="H271" s="18"/>
      <c r="I271" s="18"/>
      <c r="J271" s="18"/>
      <c r="K271" s="18"/>
      <c r="L271" s="18"/>
      <c r="M271" s="7" t="s">
        <v>410</v>
      </c>
    </row>
    <row r="272" spans="1:13" x14ac:dyDescent="0.2">
      <c r="A272" s="8" t="str">
        <f t="shared" si="17"/>
        <v>2025/5末</v>
      </c>
      <c r="B272" s="8" t="str">
        <f t="shared" si="17"/>
        <v>令和7/5末</v>
      </c>
      <c r="C272" s="16">
        <v>270</v>
      </c>
      <c r="D272" s="16">
        <v>291</v>
      </c>
      <c r="E272" s="17" t="s">
        <v>488</v>
      </c>
      <c r="F272" s="16"/>
      <c r="G272" s="16"/>
      <c r="H272" s="16"/>
      <c r="I272" s="16"/>
      <c r="J272" s="16"/>
      <c r="K272" s="16"/>
      <c r="L272" s="16"/>
      <c r="M272" s="9" t="s">
        <v>410</v>
      </c>
    </row>
    <row r="273" spans="1:13" x14ac:dyDescent="0.2">
      <c r="A273" s="10" t="str">
        <f t="shared" si="17"/>
        <v>2025/5末</v>
      </c>
      <c r="B273" s="10" t="str">
        <f t="shared" si="17"/>
        <v>令和7/5末</v>
      </c>
      <c r="C273" s="18">
        <v>271</v>
      </c>
      <c r="D273" s="18">
        <v>292</v>
      </c>
      <c r="E273" s="19" t="s">
        <v>489</v>
      </c>
      <c r="F273" s="18"/>
      <c r="G273" s="18"/>
      <c r="H273" s="18"/>
      <c r="I273" s="18"/>
      <c r="J273" s="18"/>
      <c r="K273" s="18"/>
      <c r="L273" s="18"/>
      <c r="M273" s="7" t="s">
        <v>410</v>
      </c>
    </row>
    <row r="274" spans="1:13" x14ac:dyDescent="0.2">
      <c r="A274" s="8" t="str">
        <f t="shared" si="17"/>
        <v>2025/5末</v>
      </c>
      <c r="B274" s="8" t="str">
        <f t="shared" si="17"/>
        <v>令和7/5末</v>
      </c>
      <c r="C274" s="16">
        <v>272</v>
      </c>
      <c r="D274" s="16">
        <v>293</v>
      </c>
      <c r="E274" s="17" t="s">
        <v>490</v>
      </c>
      <c r="F274" s="16"/>
      <c r="G274" s="16"/>
      <c r="H274" s="16"/>
      <c r="I274" s="16"/>
      <c r="J274" s="16"/>
      <c r="K274" s="16"/>
      <c r="L274" s="16"/>
      <c r="M274" s="9" t="s">
        <v>410</v>
      </c>
    </row>
    <row r="275" spans="1:13" x14ac:dyDescent="0.2">
      <c r="A275" s="10" t="str">
        <f t="shared" si="17"/>
        <v>2025/5末</v>
      </c>
      <c r="B275" s="10" t="str">
        <f t="shared" si="17"/>
        <v>令和7/5末</v>
      </c>
      <c r="C275" s="18">
        <v>273</v>
      </c>
      <c r="D275" s="18">
        <v>294</v>
      </c>
      <c r="E275" s="19" t="s">
        <v>491</v>
      </c>
      <c r="F275" s="18"/>
      <c r="G275" s="18"/>
      <c r="H275" s="18"/>
      <c r="I275" s="18"/>
      <c r="J275" s="18"/>
      <c r="K275" s="18"/>
      <c r="L275" s="18"/>
      <c r="M275" s="7" t="s">
        <v>410</v>
      </c>
    </row>
    <row r="276" spans="1:13" x14ac:dyDescent="0.2">
      <c r="A276" s="8" t="str">
        <f t="shared" si="17"/>
        <v>2025/5末</v>
      </c>
      <c r="B276" s="8" t="str">
        <f t="shared" si="17"/>
        <v>令和7/5末</v>
      </c>
      <c r="C276" s="16">
        <v>274</v>
      </c>
      <c r="D276" s="16">
        <v>295</v>
      </c>
      <c r="E276" s="17" t="s">
        <v>492</v>
      </c>
      <c r="F276" s="16"/>
      <c r="G276" s="16"/>
      <c r="H276" s="16"/>
      <c r="I276" s="16"/>
      <c r="J276" s="16"/>
      <c r="K276" s="16"/>
      <c r="L276" s="16"/>
      <c r="M276" s="9" t="s">
        <v>410</v>
      </c>
    </row>
    <row r="277" spans="1:13" x14ac:dyDescent="0.2">
      <c r="A277" s="10" t="str">
        <f t="shared" ref="A277:B292" si="18">A276</f>
        <v>2025/5末</v>
      </c>
      <c r="B277" s="10" t="str">
        <f t="shared" si="18"/>
        <v>令和7/5末</v>
      </c>
      <c r="C277" s="18">
        <v>275</v>
      </c>
      <c r="D277" s="18">
        <v>296</v>
      </c>
      <c r="E277" s="19" t="s">
        <v>493</v>
      </c>
      <c r="F277" s="18"/>
      <c r="G277" s="18"/>
      <c r="H277" s="18"/>
      <c r="I277" s="18"/>
      <c r="J277" s="18"/>
      <c r="K277" s="18"/>
      <c r="L277" s="18"/>
      <c r="M277" s="7" t="s">
        <v>410</v>
      </c>
    </row>
    <row r="278" spans="1:13" x14ac:dyDescent="0.2">
      <c r="A278" s="8" t="str">
        <f t="shared" si="18"/>
        <v>2025/5末</v>
      </c>
      <c r="B278" s="8" t="str">
        <f t="shared" si="18"/>
        <v>令和7/5末</v>
      </c>
      <c r="C278" s="16">
        <v>276</v>
      </c>
      <c r="D278" s="16">
        <v>297</v>
      </c>
      <c r="E278" s="17" t="s">
        <v>494</v>
      </c>
      <c r="F278" s="16"/>
      <c r="G278" s="16"/>
      <c r="H278" s="16"/>
      <c r="I278" s="16"/>
      <c r="J278" s="16"/>
      <c r="K278" s="16"/>
      <c r="L278" s="16"/>
      <c r="M278" s="9" t="s">
        <v>410</v>
      </c>
    </row>
    <row r="279" spans="1:13" x14ac:dyDescent="0.2">
      <c r="A279" s="10" t="str">
        <f t="shared" si="18"/>
        <v>2025/5末</v>
      </c>
      <c r="B279" s="10" t="str">
        <f t="shared" si="18"/>
        <v>令和7/5末</v>
      </c>
      <c r="C279" s="18">
        <v>277</v>
      </c>
      <c r="D279" s="18">
        <v>298</v>
      </c>
      <c r="E279" s="19" t="s">
        <v>495</v>
      </c>
      <c r="F279" s="18"/>
      <c r="G279" s="18"/>
      <c r="H279" s="18"/>
      <c r="I279" s="18"/>
      <c r="J279" s="18"/>
      <c r="K279" s="18"/>
      <c r="L279" s="18"/>
      <c r="M279" s="7" t="s">
        <v>410</v>
      </c>
    </row>
    <row r="280" spans="1:13" x14ac:dyDescent="0.2">
      <c r="A280" s="8" t="str">
        <f t="shared" si="18"/>
        <v>2025/5末</v>
      </c>
      <c r="B280" s="8" t="str">
        <f t="shared" si="18"/>
        <v>令和7/5末</v>
      </c>
      <c r="C280" s="16">
        <v>278</v>
      </c>
      <c r="D280" s="16">
        <v>299</v>
      </c>
      <c r="E280" s="17" t="s">
        <v>496</v>
      </c>
      <c r="F280" s="16"/>
      <c r="G280" s="16"/>
      <c r="H280" s="16"/>
      <c r="I280" s="16"/>
      <c r="J280" s="16"/>
      <c r="K280" s="16"/>
      <c r="L280" s="16"/>
      <c r="M280" s="9" t="s">
        <v>410</v>
      </c>
    </row>
    <row r="281" spans="1:13" x14ac:dyDescent="0.2">
      <c r="A281" s="10" t="str">
        <f t="shared" si="18"/>
        <v>2025/5末</v>
      </c>
      <c r="B281" s="10" t="str">
        <f t="shared" si="18"/>
        <v>令和7/5末</v>
      </c>
      <c r="C281" s="18">
        <v>279</v>
      </c>
      <c r="D281" s="18">
        <v>300</v>
      </c>
      <c r="E281" s="19" t="s">
        <v>497</v>
      </c>
      <c r="F281" s="18"/>
      <c r="G281" s="18"/>
      <c r="H281" s="18"/>
      <c r="I281" s="18"/>
      <c r="J281" s="18"/>
      <c r="K281" s="18"/>
      <c r="L281" s="18"/>
      <c r="M281" s="7" t="s">
        <v>410</v>
      </c>
    </row>
    <row r="282" spans="1:13" x14ac:dyDescent="0.2">
      <c r="A282" s="8" t="str">
        <f t="shared" si="18"/>
        <v>2025/5末</v>
      </c>
      <c r="B282" s="8" t="str">
        <f t="shared" si="18"/>
        <v>令和7/5末</v>
      </c>
      <c r="C282" s="16">
        <v>280</v>
      </c>
      <c r="D282" s="16">
        <v>301</v>
      </c>
      <c r="E282" s="17" t="s">
        <v>498</v>
      </c>
      <c r="F282" s="16"/>
      <c r="G282" s="16"/>
      <c r="H282" s="16"/>
      <c r="I282" s="16"/>
      <c r="J282" s="16"/>
      <c r="K282" s="16"/>
      <c r="L282" s="16"/>
      <c r="M282" s="9" t="s">
        <v>410</v>
      </c>
    </row>
    <row r="283" spans="1:13" x14ac:dyDescent="0.2">
      <c r="A283" s="10" t="str">
        <f t="shared" si="18"/>
        <v>2025/5末</v>
      </c>
      <c r="B283" s="10" t="str">
        <f t="shared" si="18"/>
        <v>令和7/5末</v>
      </c>
      <c r="C283" s="18">
        <v>281</v>
      </c>
      <c r="D283" s="18">
        <v>302</v>
      </c>
      <c r="E283" s="19" t="s">
        <v>499</v>
      </c>
      <c r="F283" s="18"/>
      <c r="G283" s="18"/>
      <c r="H283" s="18"/>
      <c r="I283" s="18"/>
      <c r="J283" s="18"/>
      <c r="K283" s="18"/>
      <c r="L283" s="18"/>
      <c r="M283" s="7" t="s">
        <v>410</v>
      </c>
    </row>
    <row r="284" spans="1:13" x14ac:dyDescent="0.2">
      <c r="A284" s="8" t="str">
        <f t="shared" si="18"/>
        <v>2025/5末</v>
      </c>
      <c r="B284" s="8" t="str">
        <f t="shared" si="18"/>
        <v>令和7/5末</v>
      </c>
      <c r="C284" s="16">
        <v>282</v>
      </c>
      <c r="D284" s="16">
        <v>303</v>
      </c>
      <c r="E284" s="17" t="s">
        <v>500</v>
      </c>
      <c r="F284" s="16"/>
      <c r="G284" s="16"/>
      <c r="H284" s="16"/>
      <c r="I284" s="16"/>
      <c r="J284" s="16"/>
      <c r="K284" s="16"/>
      <c r="L284" s="16"/>
      <c r="M284" s="9" t="s">
        <v>410</v>
      </c>
    </row>
    <row r="285" spans="1:13" x14ac:dyDescent="0.2">
      <c r="A285" s="10" t="str">
        <f t="shared" si="18"/>
        <v>2025/5末</v>
      </c>
      <c r="B285" s="10" t="str">
        <f t="shared" si="18"/>
        <v>令和7/5末</v>
      </c>
      <c r="C285" s="18">
        <v>283</v>
      </c>
      <c r="D285" s="18">
        <v>400</v>
      </c>
      <c r="E285" s="19" t="s">
        <v>288</v>
      </c>
      <c r="F285" s="18"/>
      <c r="G285" s="18"/>
      <c r="H285" s="18"/>
      <c r="I285" s="18"/>
      <c r="J285" s="18"/>
      <c r="K285" s="18"/>
      <c r="L285" s="18"/>
      <c r="M285" s="7" t="s">
        <v>411</v>
      </c>
    </row>
    <row r="286" spans="1:13" x14ac:dyDescent="0.2">
      <c r="A286" s="8" t="str">
        <f t="shared" si="18"/>
        <v>2025/5末</v>
      </c>
      <c r="B286" s="8" t="str">
        <f t="shared" si="18"/>
        <v>令和7/5末</v>
      </c>
      <c r="C286" s="16">
        <v>284</v>
      </c>
      <c r="D286" s="16">
        <v>401</v>
      </c>
      <c r="E286" s="17" t="s">
        <v>289</v>
      </c>
      <c r="F286" s="16"/>
      <c r="G286" s="16"/>
      <c r="H286" s="16"/>
      <c r="I286" s="16"/>
      <c r="J286" s="16"/>
      <c r="K286" s="16"/>
      <c r="L286" s="16"/>
      <c r="M286" s="9" t="s">
        <v>411</v>
      </c>
    </row>
    <row r="287" spans="1:13" x14ac:dyDescent="0.2">
      <c r="A287" s="10" t="str">
        <f t="shared" si="18"/>
        <v>2025/5末</v>
      </c>
      <c r="B287" s="10" t="str">
        <f t="shared" si="18"/>
        <v>令和7/5末</v>
      </c>
      <c r="C287" s="18">
        <v>285</v>
      </c>
      <c r="D287" s="18">
        <v>402</v>
      </c>
      <c r="E287" s="19" t="s">
        <v>290</v>
      </c>
      <c r="F287" s="18"/>
      <c r="G287" s="18"/>
      <c r="H287" s="18"/>
      <c r="I287" s="18"/>
      <c r="J287" s="18"/>
      <c r="K287" s="18"/>
      <c r="L287" s="18"/>
      <c r="M287" s="7" t="s">
        <v>411</v>
      </c>
    </row>
    <row r="288" spans="1:13" x14ac:dyDescent="0.2">
      <c r="A288" s="8" t="str">
        <f t="shared" si="18"/>
        <v>2025/5末</v>
      </c>
      <c r="B288" s="8" t="str">
        <f t="shared" si="18"/>
        <v>令和7/5末</v>
      </c>
      <c r="C288" s="16">
        <v>286</v>
      </c>
      <c r="D288" s="16">
        <v>403</v>
      </c>
      <c r="E288" s="17" t="s">
        <v>291</v>
      </c>
      <c r="F288" s="16"/>
      <c r="G288" s="16"/>
      <c r="H288" s="16"/>
      <c r="I288" s="16"/>
      <c r="J288" s="16"/>
      <c r="K288" s="16"/>
      <c r="L288" s="16"/>
      <c r="M288" s="9" t="s">
        <v>411</v>
      </c>
    </row>
    <row r="289" spans="1:13" x14ac:dyDescent="0.2">
      <c r="A289" s="10" t="str">
        <f t="shared" si="18"/>
        <v>2025/5末</v>
      </c>
      <c r="B289" s="10" t="str">
        <f t="shared" si="18"/>
        <v>令和7/5末</v>
      </c>
      <c r="C289" s="18">
        <v>287</v>
      </c>
      <c r="D289" s="18">
        <v>404</v>
      </c>
      <c r="E289" s="19" t="s">
        <v>292</v>
      </c>
      <c r="F289" s="18"/>
      <c r="G289" s="18"/>
      <c r="H289" s="18"/>
      <c r="I289" s="18"/>
      <c r="J289" s="18"/>
      <c r="K289" s="18"/>
      <c r="L289" s="18"/>
      <c r="M289" s="7" t="s">
        <v>411</v>
      </c>
    </row>
    <row r="290" spans="1:13" x14ac:dyDescent="0.2">
      <c r="A290" s="8" t="str">
        <f t="shared" si="18"/>
        <v>2025/5末</v>
      </c>
      <c r="B290" s="8" t="str">
        <f t="shared" si="18"/>
        <v>令和7/5末</v>
      </c>
      <c r="C290" s="16">
        <v>288</v>
      </c>
      <c r="D290" s="16">
        <v>405</v>
      </c>
      <c r="E290" s="17" t="s">
        <v>293</v>
      </c>
      <c r="F290" s="16"/>
      <c r="G290" s="16"/>
      <c r="H290" s="16"/>
      <c r="I290" s="16"/>
      <c r="J290" s="16"/>
      <c r="K290" s="16"/>
      <c r="L290" s="16"/>
      <c r="M290" s="9" t="s">
        <v>411</v>
      </c>
    </row>
    <row r="291" spans="1:13" x14ac:dyDescent="0.2">
      <c r="A291" s="10" t="str">
        <f t="shared" si="18"/>
        <v>2025/5末</v>
      </c>
      <c r="B291" s="10" t="str">
        <f t="shared" si="18"/>
        <v>令和7/5末</v>
      </c>
      <c r="C291" s="18">
        <v>289</v>
      </c>
      <c r="D291" s="18">
        <v>406</v>
      </c>
      <c r="E291" s="19" t="s">
        <v>294</v>
      </c>
      <c r="F291" s="18"/>
      <c r="G291" s="18"/>
      <c r="H291" s="18"/>
      <c r="I291" s="18"/>
      <c r="J291" s="18"/>
      <c r="K291" s="18"/>
      <c r="L291" s="18"/>
      <c r="M291" s="7" t="s">
        <v>411</v>
      </c>
    </row>
    <row r="292" spans="1:13" x14ac:dyDescent="0.2">
      <c r="A292" s="8" t="str">
        <f t="shared" si="18"/>
        <v>2025/5末</v>
      </c>
      <c r="B292" s="8" t="str">
        <f t="shared" si="18"/>
        <v>令和7/5末</v>
      </c>
      <c r="C292" s="16">
        <v>290</v>
      </c>
      <c r="D292" s="16">
        <v>407</v>
      </c>
      <c r="E292" s="17" t="s">
        <v>295</v>
      </c>
      <c r="F292" s="16"/>
      <c r="G292" s="16"/>
      <c r="H292" s="16"/>
      <c r="I292" s="16"/>
      <c r="J292" s="16"/>
      <c r="K292" s="16"/>
      <c r="L292" s="16"/>
      <c r="M292" s="9" t="s">
        <v>411</v>
      </c>
    </row>
    <row r="293" spans="1:13" x14ac:dyDescent="0.2">
      <c r="A293" s="10" t="str">
        <f t="shared" ref="A293:B308" si="19">A292</f>
        <v>2025/5末</v>
      </c>
      <c r="B293" s="10" t="str">
        <f t="shared" si="19"/>
        <v>令和7/5末</v>
      </c>
      <c r="C293" s="18">
        <v>291</v>
      </c>
      <c r="D293" s="18">
        <v>408</v>
      </c>
      <c r="E293" s="19" t="s">
        <v>296</v>
      </c>
      <c r="F293" s="18"/>
      <c r="G293" s="18"/>
      <c r="H293" s="18"/>
      <c r="I293" s="18"/>
      <c r="J293" s="18"/>
      <c r="K293" s="18"/>
      <c r="L293" s="18"/>
      <c r="M293" s="7" t="s">
        <v>411</v>
      </c>
    </row>
    <row r="294" spans="1:13" x14ac:dyDescent="0.2">
      <c r="A294" s="8" t="str">
        <f t="shared" si="19"/>
        <v>2025/5末</v>
      </c>
      <c r="B294" s="8" t="str">
        <f t="shared" si="19"/>
        <v>令和7/5末</v>
      </c>
      <c r="C294" s="16">
        <v>292</v>
      </c>
      <c r="D294" s="16">
        <v>409</v>
      </c>
      <c r="E294" s="17" t="s">
        <v>297</v>
      </c>
      <c r="F294" s="16"/>
      <c r="G294" s="16"/>
      <c r="H294" s="16"/>
      <c r="I294" s="16"/>
      <c r="J294" s="16"/>
      <c r="K294" s="16"/>
      <c r="L294" s="16"/>
      <c r="M294" s="9" t="s">
        <v>411</v>
      </c>
    </row>
    <row r="295" spans="1:13" x14ac:dyDescent="0.2">
      <c r="A295" s="10" t="str">
        <f t="shared" si="19"/>
        <v>2025/5末</v>
      </c>
      <c r="B295" s="10" t="str">
        <f t="shared" si="19"/>
        <v>令和7/5末</v>
      </c>
      <c r="C295" s="18">
        <v>293</v>
      </c>
      <c r="D295" s="18">
        <v>410</v>
      </c>
      <c r="E295" s="19" t="s">
        <v>298</v>
      </c>
      <c r="F295" s="18"/>
      <c r="G295" s="18"/>
      <c r="H295" s="18"/>
      <c r="I295" s="18"/>
      <c r="J295" s="18"/>
      <c r="K295" s="18"/>
      <c r="L295" s="18"/>
      <c r="M295" s="7" t="s">
        <v>411</v>
      </c>
    </row>
    <row r="296" spans="1:13" x14ac:dyDescent="0.2">
      <c r="A296" s="8" t="str">
        <f t="shared" si="19"/>
        <v>2025/5末</v>
      </c>
      <c r="B296" s="8" t="str">
        <f t="shared" si="19"/>
        <v>令和7/5末</v>
      </c>
      <c r="C296" s="16">
        <v>294</v>
      </c>
      <c r="D296" s="16">
        <v>411</v>
      </c>
      <c r="E296" s="17" t="s">
        <v>299</v>
      </c>
      <c r="F296" s="16"/>
      <c r="G296" s="16"/>
      <c r="H296" s="16"/>
      <c r="I296" s="16"/>
      <c r="J296" s="16"/>
      <c r="K296" s="16"/>
      <c r="L296" s="16"/>
      <c r="M296" s="9" t="s">
        <v>411</v>
      </c>
    </row>
    <row r="297" spans="1:13" x14ac:dyDescent="0.2">
      <c r="A297" s="10" t="str">
        <f t="shared" si="19"/>
        <v>2025/5末</v>
      </c>
      <c r="B297" s="10" t="str">
        <f t="shared" si="19"/>
        <v>令和7/5末</v>
      </c>
      <c r="C297" s="18">
        <v>295</v>
      </c>
      <c r="D297" s="18">
        <v>412</v>
      </c>
      <c r="E297" s="19" t="s">
        <v>300</v>
      </c>
      <c r="F297" s="18"/>
      <c r="G297" s="18"/>
      <c r="H297" s="18"/>
      <c r="I297" s="18"/>
      <c r="J297" s="18"/>
      <c r="K297" s="18"/>
      <c r="L297" s="18"/>
      <c r="M297" s="7" t="s">
        <v>411</v>
      </c>
    </row>
    <row r="298" spans="1:13" x14ac:dyDescent="0.2">
      <c r="A298" s="8" t="str">
        <f t="shared" si="19"/>
        <v>2025/5末</v>
      </c>
      <c r="B298" s="8" t="str">
        <f t="shared" si="19"/>
        <v>令和7/5末</v>
      </c>
      <c r="C298" s="16">
        <v>296</v>
      </c>
      <c r="D298" s="16">
        <v>413</v>
      </c>
      <c r="E298" s="17" t="s">
        <v>301</v>
      </c>
      <c r="F298" s="16"/>
      <c r="G298" s="16"/>
      <c r="H298" s="16"/>
      <c r="I298" s="16"/>
      <c r="J298" s="16"/>
      <c r="K298" s="16"/>
      <c r="L298" s="16"/>
      <c r="M298" s="9" t="s">
        <v>411</v>
      </c>
    </row>
    <row r="299" spans="1:13" x14ac:dyDescent="0.2">
      <c r="A299" s="10" t="str">
        <f t="shared" si="19"/>
        <v>2025/5末</v>
      </c>
      <c r="B299" s="10" t="str">
        <f t="shared" si="19"/>
        <v>令和7/5末</v>
      </c>
      <c r="C299" s="18">
        <v>297</v>
      </c>
      <c r="D299" s="18">
        <v>414</v>
      </c>
      <c r="E299" s="19" t="s">
        <v>302</v>
      </c>
      <c r="F299" s="18"/>
      <c r="G299" s="18"/>
      <c r="H299" s="18"/>
      <c r="I299" s="18"/>
      <c r="J299" s="18"/>
      <c r="K299" s="18"/>
      <c r="L299" s="18"/>
      <c r="M299" s="7" t="s">
        <v>411</v>
      </c>
    </row>
    <row r="300" spans="1:13" x14ac:dyDescent="0.2">
      <c r="A300" s="8" t="str">
        <f t="shared" si="19"/>
        <v>2025/5末</v>
      </c>
      <c r="B300" s="8" t="str">
        <f t="shared" si="19"/>
        <v>令和7/5末</v>
      </c>
      <c r="C300" s="16">
        <v>298</v>
      </c>
      <c r="D300" s="16">
        <v>415</v>
      </c>
      <c r="E300" s="17" t="s">
        <v>303</v>
      </c>
      <c r="F300" s="16"/>
      <c r="G300" s="16"/>
      <c r="H300" s="16"/>
      <c r="I300" s="16"/>
      <c r="J300" s="16"/>
      <c r="K300" s="16"/>
      <c r="L300" s="16"/>
      <c r="M300" s="9" t="s">
        <v>411</v>
      </c>
    </row>
    <row r="301" spans="1:13" x14ac:dyDescent="0.2">
      <c r="A301" s="10" t="str">
        <f t="shared" si="19"/>
        <v>2025/5末</v>
      </c>
      <c r="B301" s="10" t="str">
        <f t="shared" si="19"/>
        <v>令和7/5末</v>
      </c>
      <c r="C301" s="18">
        <v>299</v>
      </c>
      <c r="D301" s="18">
        <v>416</v>
      </c>
      <c r="E301" s="19" t="s">
        <v>304</v>
      </c>
      <c r="F301" s="18"/>
      <c r="G301" s="18"/>
      <c r="H301" s="18"/>
      <c r="I301" s="18"/>
      <c r="J301" s="18"/>
      <c r="K301" s="18"/>
      <c r="L301" s="18"/>
      <c r="M301" s="7" t="s">
        <v>411</v>
      </c>
    </row>
    <row r="302" spans="1:13" x14ac:dyDescent="0.2">
      <c r="A302" s="8" t="str">
        <f t="shared" si="19"/>
        <v>2025/5末</v>
      </c>
      <c r="B302" s="8" t="str">
        <f t="shared" si="19"/>
        <v>令和7/5末</v>
      </c>
      <c r="C302" s="16">
        <v>300</v>
      </c>
      <c r="D302" s="16">
        <v>417</v>
      </c>
      <c r="E302" s="17" t="s">
        <v>305</v>
      </c>
      <c r="F302" s="16"/>
      <c r="G302" s="16"/>
      <c r="H302" s="16"/>
      <c r="I302" s="16"/>
      <c r="J302" s="16"/>
      <c r="K302" s="16"/>
      <c r="L302" s="16"/>
      <c r="M302" s="9" t="s">
        <v>411</v>
      </c>
    </row>
    <row r="303" spans="1:13" x14ac:dyDescent="0.2">
      <c r="A303" s="10" t="str">
        <f t="shared" si="19"/>
        <v>2025/5末</v>
      </c>
      <c r="B303" s="10" t="str">
        <f t="shared" si="19"/>
        <v>令和7/5末</v>
      </c>
      <c r="C303" s="18">
        <v>301</v>
      </c>
      <c r="D303" s="18">
        <v>418</v>
      </c>
      <c r="E303" s="19" t="s">
        <v>306</v>
      </c>
      <c r="F303" s="18"/>
      <c r="G303" s="18"/>
      <c r="H303" s="18"/>
      <c r="I303" s="18"/>
      <c r="J303" s="18"/>
      <c r="K303" s="18"/>
      <c r="L303" s="18"/>
      <c r="M303" s="7" t="s">
        <v>411</v>
      </c>
    </row>
    <row r="304" spans="1:13" x14ac:dyDescent="0.2">
      <c r="A304" s="8" t="str">
        <f t="shared" si="19"/>
        <v>2025/5末</v>
      </c>
      <c r="B304" s="8" t="str">
        <f t="shared" si="19"/>
        <v>令和7/5末</v>
      </c>
      <c r="C304" s="16">
        <v>302</v>
      </c>
      <c r="D304" s="16">
        <v>419</v>
      </c>
      <c r="E304" s="17" t="s">
        <v>307</v>
      </c>
      <c r="F304" s="16"/>
      <c r="G304" s="16"/>
      <c r="H304" s="16"/>
      <c r="I304" s="16"/>
      <c r="J304" s="16"/>
      <c r="K304" s="16"/>
      <c r="L304" s="16"/>
      <c r="M304" s="9" t="s">
        <v>411</v>
      </c>
    </row>
    <row r="305" spans="1:13" x14ac:dyDescent="0.2">
      <c r="A305" s="10" t="str">
        <f t="shared" si="19"/>
        <v>2025/5末</v>
      </c>
      <c r="B305" s="10" t="str">
        <f t="shared" si="19"/>
        <v>令和7/5末</v>
      </c>
      <c r="C305" s="18">
        <v>303</v>
      </c>
      <c r="D305" s="18">
        <v>500</v>
      </c>
      <c r="E305" s="19" t="s">
        <v>308</v>
      </c>
      <c r="F305" s="18"/>
      <c r="G305" s="18"/>
      <c r="H305" s="18"/>
      <c r="I305" s="18"/>
      <c r="J305" s="18"/>
      <c r="K305" s="18"/>
      <c r="L305" s="18"/>
      <c r="M305" s="7" t="s">
        <v>412</v>
      </c>
    </row>
    <row r="306" spans="1:13" x14ac:dyDescent="0.2">
      <c r="A306" s="8" t="str">
        <f t="shared" si="19"/>
        <v>2025/5末</v>
      </c>
      <c r="B306" s="8" t="str">
        <f t="shared" si="19"/>
        <v>令和7/5末</v>
      </c>
      <c r="C306" s="16">
        <v>304</v>
      </c>
      <c r="D306" s="16">
        <v>501</v>
      </c>
      <c r="E306" s="17" t="s">
        <v>309</v>
      </c>
      <c r="F306" s="16"/>
      <c r="G306" s="16"/>
      <c r="H306" s="16"/>
      <c r="I306" s="16"/>
      <c r="J306" s="16"/>
      <c r="K306" s="16"/>
      <c r="L306" s="16"/>
      <c r="M306" s="9" t="s">
        <v>412</v>
      </c>
    </row>
    <row r="307" spans="1:13" x14ac:dyDescent="0.2">
      <c r="A307" s="10" t="str">
        <f t="shared" si="19"/>
        <v>2025/5末</v>
      </c>
      <c r="B307" s="10" t="str">
        <f t="shared" si="19"/>
        <v>令和7/5末</v>
      </c>
      <c r="C307" s="18">
        <v>305</v>
      </c>
      <c r="D307" s="18">
        <v>502</v>
      </c>
      <c r="E307" s="19" t="s">
        <v>310</v>
      </c>
      <c r="F307" s="18"/>
      <c r="G307" s="18"/>
      <c r="H307" s="18"/>
      <c r="I307" s="18"/>
      <c r="J307" s="18"/>
      <c r="K307" s="18"/>
      <c r="L307" s="18"/>
      <c r="M307" s="7" t="s">
        <v>412</v>
      </c>
    </row>
    <row r="308" spans="1:13" x14ac:dyDescent="0.2">
      <c r="A308" s="8" t="str">
        <f t="shared" si="19"/>
        <v>2025/5末</v>
      </c>
      <c r="B308" s="8" t="str">
        <f t="shared" si="19"/>
        <v>令和7/5末</v>
      </c>
      <c r="C308" s="16">
        <v>306</v>
      </c>
      <c r="D308" s="16">
        <v>503</v>
      </c>
      <c r="E308" s="17" t="s">
        <v>311</v>
      </c>
      <c r="F308" s="16"/>
      <c r="G308" s="16"/>
      <c r="H308" s="16"/>
      <c r="I308" s="16"/>
      <c r="J308" s="16"/>
      <c r="K308" s="16"/>
      <c r="L308" s="16"/>
      <c r="M308" s="9" t="s">
        <v>412</v>
      </c>
    </row>
    <row r="309" spans="1:13" x14ac:dyDescent="0.2">
      <c r="A309" s="10" t="str">
        <f t="shared" ref="A309:B324" si="20">A308</f>
        <v>2025/5末</v>
      </c>
      <c r="B309" s="10" t="str">
        <f t="shared" si="20"/>
        <v>令和7/5末</v>
      </c>
      <c r="C309" s="18">
        <v>307</v>
      </c>
      <c r="D309" s="18">
        <v>504</v>
      </c>
      <c r="E309" s="19" t="s">
        <v>312</v>
      </c>
      <c r="F309" s="18"/>
      <c r="G309" s="18"/>
      <c r="H309" s="18"/>
      <c r="I309" s="18"/>
      <c r="J309" s="18"/>
      <c r="K309" s="18"/>
      <c r="L309" s="18"/>
      <c r="M309" s="7" t="s">
        <v>412</v>
      </c>
    </row>
    <row r="310" spans="1:13" x14ac:dyDescent="0.2">
      <c r="A310" s="8" t="str">
        <f t="shared" si="20"/>
        <v>2025/5末</v>
      </c>
      <c r="B310" s="8" t="str">
        <f t="shared" si="20"/>
        <v>令和7/5末</v>
      </c>
      <c r="C310" s="16">
        <v>308</v>
      </c>
      <c r="D310" s="16">
        <v>505</v>
      </c>
      <c r="E310" s="17" t="s">
        <v>313</v>
      </c>
      <c r="F310" s="16"/>
      <c r="G310" s="16"/>
      <c r="H310" s="16"/>
      <c r="I310" s="16"/>
      <c r="J310" s="16"/>
      <c r="K310" s="16"/>
      <c r="L310" s="16"/>
      <c r="M310" s="9" t="s">
        <v>412</v>
      </c>
    </row>
    <row r="311" spans="1:13" x14ac:dyDescent="0.2">
      <c r="A311" s="10" t="str">
        <f t="shared" si="20"/>
        <v>2025/5末</v>
      </c>
      <c r="B311" s="10" t="str">
        <f t="shared" si="20"/>
        <v>令和7/5末</v>
      </c>
      <c r="C311" s="18">
        <v>309</v>
      </c>
      <c r="D311" s="18">
        <v>506</v>
      </c>
      <c r="E311" s="19" t="s">
        <v>314</v>
      </c>
      <c r="F311" s="18"/>
      <c r="G311" s="18"/>
      <c r="H311" s="18"/>
      <c r="I311" s="18"/>
      <c r="J311" s="18"/>
      <c r="K311" s="18"/>
      <c r="L311" s="18"/>
      <c r="M311" s="7" t="s">
        <v>412</v>
      </c>
    </row>
    <row r="312" spans="1:13" x14ac:dyDescent="0.2">
      <c r="A312" s="8" t="str">
        <f t="shared" si="20"/>
        <v>2025/5末</v>
      </c>
      <c r="B312" s="8" t="str">
        <f t="shared" si="20"/>
        <v>令和7/5末</v>
      </c>
      <c r="C312" s="16">
        <v>310</v>
      </c>
      <c r="D312" s="16">
        <v>507</v>
      </c>
      <c r="E312" s="17" t="s">
        <v>315</v>
      </c>
      <c r="F312" s="16"/>
      <c r="G312" s="16"/>
      <c r="H312" s="16"/>
      <c r="I312" s="16"/>
      <c r="J312" s="16"/>
      <c r="K312" s="16"/>
      <c r="L312" s="16"/>
      <c r="M312" s="9" t="s">
        <v>412</v>
      </c>
    </row>
    <row r="313" spans="1:13" x14ac:dyDescent="0.2">
      <c r="A313" s="10" t="str">
        <f t="shared" si="20"/>
        <v>2025/5末</v>
      </c>
      <c r="B313" s="10" t="str">
        <f t="shared" si="20"/>
        <v>令和7/5末</v>
      </c>
      <c r="C313" s="18">
        <v>311</v>
      </c>
      <c r="D313" s="18">
        <v>508</v>
      </c>
      <c r="E313" s="19" t="s">
        <v>316</v>
      </c>
      <c r="F313" s="18"/>
      <c r="G313" s="18"/>
      <c r="H313" s="18"/>
      <c r="I313" s="18"/>
      <c r="J313" s="18"/>
      <c r="K313" s="18"/>
      <c r="L313" s="18"/>
      <c r="M313" s="7" t="s">
        <v>412</v>
      </c>
    </row>
    <row r="314" spans="1:13" x14ac:dyDescent="0.2">
      <c r="A314" s="8" t="str">
        <f t="shared" si="20"/>
        <v>2025/5末</v>
      </c>
      <c r="B314" s="8" t="str">
        <f t="shared" si="20"/>
        <v>令和7/5末</v>
      </c>
      <c r="C314" s="16">
        <v>312</v>
      </c>
      <c r="D314" s="16">
        <v>509</v>
      </c>
      <c r="E314" s="17" t="s">
        <v>317</v>
      </c>
      <c r="F314" s="16"/>
      <c r="G314" s="16"/>
      <c r="H314" s="16"/>
      <c r="I314" s="16"/>
      <c r="J314" s="16"/>
      <c r="K314" s="16"/>
      <c r="L314" s="16"/>
      <c r="M314" s="9" t="s">
        <v>412</v>
      </c>
    </row>
    <row r="315" spans="1:13" x14ac:dyDescent="0.2">
      <c r="A315" s="10" t="str">
        <f t="shared" si="20"/>
        <v>2025/5末</v>
      </c>
      <c r="B315" s="10" t="str">
        <f t="shared" si="20"/>
        <v>令和7/5末</v>
      </c>
      <c r="C315" s="18">
        <v>313</v>
      </c>
      <c r="D315" s="18">
        <v>510</v>
      </c>
      <c r="E315" s="19" t="s">
        <v>318</v>
      </c>
      <c r="F315" s="18"/>
      <c r="G315" s="18"/>
      <c r="H315" s="18"/>
      <c r="I315" s="18"/>
      <c r="J315" s="18"/>
      <c r="K315" s="18"/>
      <c r="L315" s="18"/>
      <c r="M315" s="7" t="s">
        <v>412</v>
      </c>
    </row>
    <row r="316" spans="1:13" x14ac:dyDescent="0.2">
      <c r="A316" s="8" t="str">
        <f t="shared" si="20"/>
        <v>2025/5末</v>
      </c>
      <c r="B316" s="8" t="str">
        <f t="shared" si="20"/>
        <v>令和7/5末</v>
      </c>
      <c r="C316" s="16">
        <v>314</v>
      </c>
      <c r="D316" s="16">
        <v>511</v>
      </c>
      <c r="E316" s="17" t="s">
        <v>319</v>
      </c>
      <c r="F316" s="16"/>
      <c r="G316" s="16"/>
      <c r="H316" s="16"/>
      <c r="I316" s="16"/>
      <c r="J316" s="16"/>
      <c r="K316" s="16"/>
      <c r="L316" s="16"/>
      <c r="M316" s="9" t="s">
        <v>412</v>
      </c>
    </row>
    <row r="317" spans="1:13" x14ac:dyDescent="0.2">
      <c r="A317" s="10" t="str">
        <f t="shared" si="20"/>
        <v>2025/5末</v>
      </c>
      <c r="B317" s="10" t="str">
        <f t="shared" si="20"/>
        <v>令和7/5末</v>
      </c>
      <c r="C317" s="18">
        <v>315</v>
      </c>
      <c r="D317" s="18">
        <v>512</v>
      </c>
      <c r="E317" s="19" t="s">
        <v>320</v>
      </c>
      <c r="F317" s="18"/>
      <c r="G317" s="18"/>
      <c r="H317" s="18"/>
      <c r="I317" s="18"/>
      <c r="J317" s="18"/>
      <c r="K317" s="18"/>
      <c r="L317" s="18"/>
      <c r="M317" s="7" t="s">
        <v>412</v>
      </c>
    </row>
    <row r="318" spans="1:13" x14ac:dyDescent="0.2">
      <c r="A318" s="8" t="str">
        <f t="shared" si="20"/>
        <v>2025/5末</v>
      </c>
      <c r="B318" s="8" t="str">
        <f t="shared" si="20"/>
        <v>令和7/5末</v>
      </c>
      <c r="C318" s="16">
        <v>316</v>
      </c>
      <c r="D318" s="16">
        <v>513</v>
      </c>
      <c r="E318" s="17" t="s">
        <v>321</v>
      </c>
      <c r="F318" s="16"/>
      <c r="G318" s="16"/>
      <c r="H318" s="16"/>
      <c r="I318" s="16"/>
      <c r="J318" s="16"/>
      <c r="K318" s="16"/>
      <c r="L318" s="16"/>
      <c r="M318" s="9" t="s">
        <v>412</v>
      </c>
    </row>
    <row r="319" spans="1:13" x14ac:dyDescent="0.2">
      <c r="A319" s="10" t="str">
        <f t="shared" si="20"/>
        <v>2025/5末</v>
      </c>
      <c r="B319" s="10" t="str">
        <f t="shared" si="20"/>
        <v>令和7/5末</v>
      </c>
      <c r="C319" s="18">
        <v>317</v>
      </c>
      <c r="D319" s="18">
        <v>514</v>
      </c>
      <c r="E319" s="19" t="s">
        <v>322</v>
      </c>
      <c r="F319" s="18"/>
      <c r="G319" s="18"/>
      <c r="H319" s="18"/>
      <c r="I319" s="18"/>
      <c r="J319" s="18"/>
      <c r="K319" s="18"/>
      <c r="L319" s="18"/>
      <c r="M319" s="7" t="s">
        <v>412</v>
      </c>
    </row>
    <row r="320" spans="1:13" x14ac:dyDescent="0.2">
      <c r="A320" s="8" t="str">
        <f t="shared" si="20"/>
        <v>2025/5末</v>
      </c>
      <c r="B320" s="8" t="str">
        <f t="shared" si="20"/>
        <v>令和7/5末</v>
      </c>
      <c r="C320" s="16">
        <v>318</v>
      </c>
      <c r="D320" s="16">
        <v>515</v>
      </c>
      <c r="E320" s="17" t="s">
        <v>323</v>
      </c>
      <c r="F320" s="16"/>
      <c r="G320" s="16"/>
      <c r="H320" s="16"/>
      <c r="I320" s="16"/>
      <c r="J320" s="16"/>
      <c r="K320" s="16"/>
      <c r="L320" s="16"/>
      <c r="M320" s="9" t="s">
        <v>412</v>
      </c>
    </row>
    <row r="321" spans="1:13" x14ac:dyDescent="0.2">
      <c r="A321" s="10" t="str">
        <f t="shared" si="20"/>
        <v>2025/5末</v>
      </c>
      <c r="B321" s="10" t="str">
        <f t="shared" si="20"/>
        <v>令和7/5末</v>
      </c>
      <c r="C321" s="18">
        <v>319</v>
      </c>
      <c r="D321" s="18">
        <v>516</v>
      </c>
      <c r="E321" s="19" t="s">
        <v>324</v>
      </c>
      <c r="F321" s="18"/>
      <c r="G321" s="18"/>
      <c r="H321" s="18"/>
      <c r="I321" s="18"/>
      <c r="J321" s="18"/>
      <c r="K321" s="18"/>
      <c r="L321" s="18"/>
      <c r="M321" s="7" t="s">
        <v>412</v>
      </c>
    </row>
    <row r="322" spans="1:13" x14ac:dyDescent="0.2">
      <c r="A322" s="8" t="str">
        <f t="shared" si="20"/>
        <v>2025/5末</v>
      </c>
      <c r="B322" s="8" t="str">
        <f t="shared" si="20"/>
        <v>令和7/5末</v>
      </c>
      <c r="C322" s="16">
        <v>320</v>
      </c>
      <c r="D322" s="16">
        <v>517</v>
      </c>
      <c r="E322" s="17" t="s">
        <v>325</v>
      </c>
      <c r="F322" s="16"/>
      <c r="G322" s="16"/>
      <c r="H322" s="16"/>
      <c r="I322" s="16"/>
      <c r="J322" s="16"/>
      <c r="K322" s="16"/>
      <c r="L322" s="16"/>
      <c r="M322" s="9" t="s">
        <v>412</v>
      </c>
    </row>
    <row r="323" spans="1:13" x14ac:dyDescent="0.2">
      <c r="A323" s="10" t="str">
        <f t="shared" si="20"/>
        <v>2025/5末</v>
      </c>
      <c r="B323" s="10" t="str">
        <f t="shared" si="20"/>
        <v>令和7/5末</v>
      </c>
      <c r="C323" s="18">
        <v>321</v>
      </c>
      <c r="D323" s="18">
        <v>518</v>
      </c>
      <c r="E323" s="19" t="s">
        <v>326</v>
      </c>
      <c r="F323" s="18"/>
      <c r="G323" s="18"/>
      <c r="H323" s="18"/>
      <c r="I323" s="18"/>
      <c r="J323" s="18"/>
      <c r="K323" s="18"/>
      <c r="L323" s="18"/>
      <c r="M323" s="7" t="s">
        <v>412</v>
      </c>
    </row>
    <row r="324" spans="1:13" x14ac:dyDescent="0.2">
      <c r="A324" s="8" t="str">
        <f t="shared" si="20"/>
        <v>2025/5末</v>
      </c>
      <c r="B324" s="8" t="str">
        <f t="shared" si="20"/>
        <v>令和7/5末</v>
      </c>
      <c r="C324" s="16">
        <v>322</v>
      </c>
      <c r="D324" s="16">
        <v>519</v>
      </c>
      <c r="E324" s="17" t="s">
        <v>327</v>
      </c>
      <c r="F324" s="16"/>
      <c r="G324" s="16"/>
      <c r="H324" s="16"/>
      <c r="I324" s="16"/>
      <c r="J324" s="16"/>
      <c r="K324" s="16"/>
      <c r="L324" s="16"/>
      <c r="M324" s="9" t="s">
        <v>412</v>
      </c>
    </row>
    <row r="325" spans="1:13" x14ac:dyDescent="0.2">
      <c r="A325" s="10" t="str">
        <f t="shared" ref="A325:B340" si="21">A324</f>
        <v>2025/5末</v>
      </c>
      <c r="B325" s="10" t="str">
        <f t="shared" si="21"/>
        <v>令和7/5末</v>
      </c>
      <c r="C325" s="18">
        <v>323</v>
      </c>
      <c r="D325" s="18">
        <v>520</v>
      </c>
      <c r="E325" s="19" t="s">
        <v>328</v>
      </c>
      <c r="F325" s="18"/>
      <c r="G325" s="18"/>
      <c r="H325" s="18"/>
      <c r="I325" s="18"/>
      <c r="J325" s="18"/>
      <c r="K325" s="18"/>
      <c r="L325" s="18"/>
      <c r="M325" s="7" t="s">
        <v>412</v>
      </c>
    </row>
    <row r="326" spans="1:13" x14ac:dyDescent="0.2">
      <c r="A326" s="8" t="str">
        <f t="shared" si="21"/>
        <v>2025/5末</v>
      </c>
      <c r="B326" s="8" t="str">
        <f t="shared" si="21"/>
        <v>令和7/5末</v>
      </c>
      <c r="C326" s="16">
        <v>324</v>
      </c>
      <c r="D326" s="16">
        <v>521</v>
      </c>
      <c r="E326" s="17" t="s">
        <v>329</v>
      </c>
      <c r="F326" s="16"/>
      <c r="G326" s="16"/>
      <c r="H326" s="16"/>
      <c r="I326" s="16"/>
      <c r="J326" s="16"/>
      <c r="K326" s="16"/>
      <c r="L326" s="16"/>
      <c r="M326" s="9" t="s">
        <v>412</v>
      </c>
    </row>
    <row r="327" spans="1:13" x14ac:dyDescent="0.2">
      <c r="A327" s="10" t="str">
        <f t="shared" si="21"/>
        <v>2025/5末</v>
      </c>
      <c r="B327" s="10" t="str">
        <f t="shared" si="21"/>
        <v>令和7/5末</v>
      </c>
      <c r="C327" s="18">
        <v>325</v>
      </c>
      <c r="D327" s="18">
        <v>522</v>
      </c>
      <c r="E327" s="19" t="s">
        <v>330</v>
      </c>
      <c r="F327" s="18"/>
      <c r="G327" s="18"/>
      <c r="H327" s="18"/>
      <c r="I327" s="18"/>
      <c r="J327" s="18"/>
      <c r="K327" s="18"/>
      <c r="L327" s="18"/>
      <c r="M327" s="7" t="s">
        <v>412</v>
      </c>
    </row>
    <row r="328" spans="1:13" x14ac:dyDescent="0.2">
      <c r="A328" s="8" t="str">
        <f t="shared" si="21"/>
        <v>2025/5末</v>
      </c>
      <c r="B328" s="8" t="str">
        <f t="shared" si="21"/>
        <v>令和7/5末</v>
      </c>
      <c r="C328" s="16">
        <v>326</v>
      </c>
      <c r="D328" s="16">
        <v>523</v>
      </c>
      <c r="E328" s="17" t="s">
        <v>331</v>
      </c>
      <c r="F328" s="16"/>
      <c r="G328" s="16"/>
      <c r="H328" s="16"/>
      <c r="I328" s="16"/>
      <c r="J328" s="16"/>
      <c r="K328" s="16"/>
      <c r="L328" s="16"/>
      <c r="M328" s="9" t="s">
        <v>412</v>
      </c>
    </row>
    <row r="329" spans="1:13" x14ac:dyDescent="0.2">
      <c r="A329" s="10" t="str">
        <f t="shared" si="21"/>
        <v>2025/5末</v>
      </c>
      <c r="B329" s="10" t="str">
        <f t="shared" si="21"/>
        <v>令和7/5末</v>
      </c>
      <c r="C329" s="18">
        <v>327</v>
      </c>
      <c r="D329" s="18">
        <v>524</v>
      </c>
      <c r="E329" s="19" t="s">
        <v>332</v>
      </c>
      <c r="F329" s="18"/>
      <c r="G329" s="18"/>
      <c r="H329" s="18"/>
      <c r="I329" s="18"/>
      <c r="J329" s="18"/>
      <c r="K329" s="18"/>
      <c r="L329" s="18"/>
      <c r="M329" s="7" t="s">
        <v>412</v>
      </c>
    </row>
    <row r="330" spans="1:13" x14ac:dyDescent="0.2">
      <c r="A330" s="8" t="str">
        <f t="shared" si="21"/>
        <v>2025/5末</v>
      </c>
      <c r="B330" s="8" t="str">
        <f t="shared" si="21"/>
        <v>令和7/5末</v>
      </c>
      <c r="C330" s="16">
        <v>328</v>
      </c>
      <c r="D330" s="16">
        <v>525</v>
      </c>
      <c r="E330" s="17" t="s">
        <v>333</v>
      </c>
      <c r="F330" s="16"/>
      <c r="G330" s="16"/>
      <c r="H330" s="16"/>
      <c r="I330" s="16"/>
      <c r="J330" s="16"/>
      <c r="K330" s="16"/>
      <c r="L330" s="16"/>
      <c r="M330" s="9" t="s">
        <v>412</v>
      </c>
    </row>
    <row r="331" spans="1:13" x14ac:dyDescent="0.2">
      <c r="A331" s="10" t="str">
        <f t="shared" si="21"/>
        <v>2025/5末</v>
      </c>
      <c r="B331" s="10" t="str">
        <f t="shared" si="21"/>
        <v>令和7/5末</v>
      </c>
      <c r="C331" s="18">
        <v>329</v>
      </c>
      <c r="D331" s="18">
        <v>526</v>
      </c>
      <c r="E331" s="19" t="s">
        <v>334</v>
      </c>
      <c r="F331" s="18"/>
      <c r="G331" s="18"/>
      <c r="H331" s="18"/>
      <c r="I331" s="18"/>
      <c r="J331" s="18"/>
      <c r="K331" s="18"/>
      <c r="L331" s="18"/>
      <c r="M331" s="7" t="s">
        <v>412</v>
      </c>
    </row>
    <row r="332" spans="1:13" x14ac:dyDescent="0.2">
      <c r="A332" s="8" t="str">
        <f t="shared" si="21"/>
        <v>2025/5末</v>
      </c>
      <c r="B332" s="8" t="str">
        <f t="shared" si="21"/>
        <v>令和7/5末</v>
      </c>
      <c r="C332" s="16">
        <v>330</v>
      </c>
      <c r="D332" s="16">
        <v>527</v>
      </c>
      <c r="E332" s="17" t="s">
        <v>335</v>
      </c>
      <c r="F332" s="16"/>
      <c r="G332" s="16"/>
      <c r="H332" s="16"/>
      <c r="I332" s="16"/>
      <c r="J332" s="16"/>
      <c r="K332" s="16"/>
      <c r="L332" s="16"/>
      <c r="M332" s="9" t="s">
        <v>412</v>
      </c>
    </row>
    <row r="333" spans="1:13" x14ac:dyDescent="0.2">
      <c r="A333" s="10" t="str">
        <f t="shared" si="21"/>
        <v>2025/5末</v>
      </c>
      <c r="B333" s="10" t="str">
        <f t="shared" si="21"/>
        <v>令和7/5末</v>
      </c>
      <c r="C333" s="18">
        <v>331</v>
      </c>
      <c r="D333" s="18">
        <v>528</v>
      </c>
      <c r="E333" s="19" t="s">
        <v>336</v>
      </c>
      <c r="F333" s="18"/>
      <c r="G333" s="18"/>
      <c r="H333" s="18"/>
      <c r="I333" s="18"/>
      <c r="J333" s="18"/>
      <c r="K333" s="18"/>
      <c r="L333" s="18"/>
      <c r="M333" s="7" t="s">
        <v>412</v>
      </c>
    </row>
    <row r="334" spans="1:13" x14ac:dyDescent="0.2">
      <c r="A334" s="8" t="str">
        <f t="shared" si="21"/>
        <v>2025/5末</v>
      </c>
      <c r="B334" s="8" t="str">
        <f t="shared" si="21"/>
        <v>令和7/5末</v>
      </c>
      <c r="C334" s="16">
        <v>332</v>
      </c>
      <c r="D334" s="16">
        <v>529</v>
      </c>
      <c r="E334" s="17" t="s">
        <v>337</v>
      </c>
      <c r="F334" s="16"/>
      <c r="G334" s="16"/>
      <c r="H334" s="16"/>
      <c r="I334" s="16"/>
      <c r="J334" s="16"/>
      <c r="K334" s="16"/>
      <c r="L334" s="16"/>
      <c r="M334" s="9" t="s">
        <v>412</v>
      </c>
    </row>
    <row r="335" spans="1:13" x14ac:dyDescent="0.2">
      <c r="A335" s="10" t="str">
        <f t="shared" si="21"/>
        <v>2025/5末</v>
      </c>
      <c r="B335" s="10" t="str">
        <f t="shared" si="21"/>
        <v>令和7/5末</v>
      </c>
      <c r="C335" s="18">
        <v>333</v>
      </c>
      <c r="D335" s="18">
        <v>530</v>
      </c>
      <c r="E335" s="19" t="s">
        <v>338</v>
      </c>
      <c r="F335" s="18"/>
      <c r="G335" s="18"/>
      <c r="H335" s="18"/>
      <c r="I335" s="18"/>
      <c r="J335" s="18"/>
      <c r="K335" s="18"/>
      <c r="L335" s="18"/>
      <c r="M335" s="7" t="s">
        <v>412</v>
      </c>
    </row>
    <row r="336" spans="1:13" x14ac:dyDescent="0.2">
      <c r="A336" s="8" t="str">
        <f t="shared" si="21"/>
        <v>2025/5末</v>
      </c>
      <c r="B336" s="8" t="str">
        <f t="shared" si="21"/>
        <v>令和7/5末</v>
      </c>
      <c r="C336" s="16">
        <v>334</v>
      </c>
      <c r="D336" s="16">
        <v>531</v>
      </c>
      <c r="E336" s="17" t="s">
        <v>339</v>
      </c>
      <c r="F336" s="16"/>
      <c r="G336" s="16"/>
      <c r="H336" s="16"/>
      <c r="I336" s="16"/>
      <c r="J336" s="16"/>
      <c r="K336" s="16"/>
      <c r="L336" s="16"/>
      <c r="M336" s="9" t="s">
        <v>412</v>
      </c>
    </row>
    <row r="337" spans="1:13" x14ac:dyDescent="0.2">
      <c r="A337" s="10" t="str">
        <f t="shared" si="21"/>
        <v>2025/5末</v>
      </c>
      <c r="B337" s="10" t="str">
        <f t="shared" si="21"/>
        <v>令和7/5末</v>
      </c>
      <c r="C337" s="18">
        <v>335</v>
      </c>
      <c r="D337" s="18">
        <v>532</v>
      </c>
      <c r="E337" s="19" t="s">
        <v>340</v>
      </c>
      <c r="F337" s="18"/>
      <c r="G337" s="18"/>
      <c r="H337" s="18"/>
      <c r="I337" s="18"/>
      <c r="J337" s="18"/>
      <c r="K337" s="18"/>
      <c r="L337" s="18"/>
      <c r="M337" s="7" t="s">
        <v>412</v>
      </c>
    </row>
    <row r="338" spans="1:13" x14ac:dyDescent="0.2">
      <c r="A338" s="8" t="str">
        <f t="shared" si="21"/>
        <v>2025/5末</v>
      </c>
      <c r="B338" s="8" t="str">
        <f t="shared" si="21"/>
        <v>令和7/5末</v>
      </c>
      <c r="C338" s="16">
        <v>336</v>
      </c>
      <c r="D338" s="16">
        <v>533</v>
      </c>
      <c r="E338" s="17" t="s">
        <v>341</v>
      </c>
      <c r="F338" s="16"/>
      <c r="G338" s="16"/>
      <c r="H338" s="16"/>
      <c r="I338" s="16"/>
      <c r="J338" s="16"/>
      <c r="K338" s="16"/>
      <c r="L338" s="16"/>
      <c r="M338" s="9" t="s">
        <v>412</v>
      </c>
    </row>
    <row r="339" spans="1:13" x14ac:dyDescent="0.2">
      <c r="A339" s="10" t="str">
        <f t="shared" si="21"/>
        <v>2025/5末</v>
      </c>
      <c r="B339" s="10" t="str">
        <f t="shared" si="21"/>
        <v>令和7/5末</v>
      </c>
      <c r="C339" s="18">
        <v>337</v>
      </c>
      <c r="D339" s="18">
        <v>534</v>
      </c>
      <c r="E339" s="19" t="s">
        <v>342</v>
      </c>
      <c r="F339" s="18"/>
      <c r="G339" s="18"/>
      <c r="H339" s="18"/>
      <c r="I339" s="18"/>
      <c r="J339" s="18"/>
      <c r="K339" s="18"/>
      <c r="L339" s="18"/>
      <c r="M339" s="7" t="s">
        <v>412</v>
      </c>
    </row>
    <row r="340" spans="1:13" x14ac:dyDescent="0.2">
      <c r="A340" s="8" t="str">
        <f t="shared" si="21"/>
        <v>2025/5末</v>
      </c>
      <c r="B340" s="8" t="str">
        <f t="shared" si="21"/>
        <v>令和7/5末</v>
      </c>
      <c r="C340" s="16">
        <v>338</v>
      </c>
      <c r="D340" s="16">
        <v>535</v>
      </c>
      <c r="E340" s="17" t="s">
        <v>343</v>
      </c>
      <c r="F340" s="16"/>
      <c r="G340" s="16"/>
      <c r="H340" s="16"/>
      <c r="I340" s="16"/>
      <c r="J340" s="16"/>
      <c r="K340" s="16"/>
      <c r="L340" s="16"/>
      <c r="M340" s="9" t="s">
        <v>412</v>
      </c>
    </row>
    <row r="341" spans="1:13" x14ac:dyDescent="0.2">
      <c r="A341" s="10" t="str">
        <f t="shared" ref="A341:B346" si="22">A340</f>
        <v>2025/5末</v>
      </c>
      <c r="B341" s="10" t="str">
        <f t="shared" si="22"/>
        <v>令和7/5末</v>
      </c>
      <c r="C341" s="18">
        <v>339</v>
      </c>
      <c r="D341" s="18">
        <v>536</v>
      </c>
      <c r="E341" s="19" t="s">
        <v>344</v>
      </c>
      <c r="F341" s="18"/>
      <c r="G341" s="18"/>
      <c r="H341" s="18"/>
      <c r="I341" s="18"/>
      <c r="J341" s="18"/>
      <c r="K341" s="18"/>
      <c r="L341" s="18"/>
      <c r="M341" s="7" t="s">
        <v>412</v>
      </c>
    </row>
    <row r="342" spans="1:13" x14ac:dyDescent="0.2">
      <c r="A342" s="8" t="str">
        <f t="shared" si="22"/>
        <v>2025/5末</v>
      </c>
      <c r="B342" s="8" t="str">
        <f t="shared" si="22"/>
        <v>令和7/5末</v>
      </c>
      <c r="C342" s="16">
        <v>340</v>
      </c>
      <c r="D342" s="16">
        <v>537</v>
      </c>
      <c r="E342" s="17" t="s">
        <v>345</v>
      </c>
      <c r="F342" s="16"/>
      <c r="G342" s="16"/>
      <c r="H342" s="16"/>
      <c r="I342" s="16"/>
      <c r="J342" s="16"/>
      <c r="K342" s="16"/>
      <c r="L342" s="16"/>
      <c r="M342" s="9" t="s">
        <v>412</v>
      </c>
    </row>
    <row r="343" spans="1:13" x14ac:dyDescent="0.2">
      <c r="A343" s="10" t="str">
        <f t="shared" si="22"/>
        <v>2025/5末</v>
      </c>
      <c r="B343" s="10" t="str">
        <f t="shared" si="22"/>
        <v>令和7/5末</v>
      </c>
      <c r="C343" s="18">
        <v>341</v>
      </c>
      <c r="D343" s="18">
        <v>538</v>
      </c>
      <c r="E343" s="19" t="s">
        <v>346</v>
      </c>
      <c r="F343" s="18"/>
      <c r="G343" s="18"/>
      <c r="H343" s="18"/>
      <c r="I343" s="18"/>
      <c r="J343" s="18"/>
      <c r="K343" s="18"/>
      <c r="L343" s="18"/>
      <c r="M343" s="7" t="s">
        <v>412</v>
      </c>
    </row>
    <row r="344" spans="1:13" x14ac:dyDescent="0.2">
      <c r="A344" s="8" t="str">
        <f t="shared" si="22"/>
        <v>2025/5末</v>
      </c>
      <c r="B344" s="8" t="str">
        <f t="shared" si="22"/>
        <v>令和7/5末</v>
      </c>
      <c r="C344" s="16">
        <v>342</v>
      </c>
      <c r="D344" s="16">
        <v>539</v>
      </c>
      <c r="E344" s="17" t="s">
        <v>347</v>
      </c>
      <c r="F344" s="16"/>
      <c r="G344" s="16"/>
      <c r="H344" s="16"/>
      <c r="I344" s="16"/>
      <c r="J344" s="16"/>
      <c r="K344" s="16"/>
      <c r="L344" s="16"/>
      <c r="M344" s="9" t="s">
        <v>412</v>
      </c>
    </row>
    <row r="345" spans="1:13" x14ac:dyDescent="0.2">
      <c r="A345" s="10" t="str">
        <f t="shared" si="22"/>
        <v>2025/5末</v>
      </c>
      <c r="B345" s="10" t="str">
        <f t="shared" si="22"/>
        <v>令和7/5末</v>
      </c>
      <c r="C345" s="18">
        <v>343</v>
      </c>
      <c r="D345" s="18">
        <v>540</v>
      </c>
      <c r="E345" s="19" t="s">
        <v>348</v>
      </c>
      <c r="F345" s="18"/>
      <c r="G345" s="18"/>
      <c r="H345" s="18"/>
      <c r="I345" s="18"/>
      <c r="J345" s="18"/>
      <c r="K345" s="18"/>
      <c r="L345" s="18"/>
      <c r="M345" s="7" t="s">
        <v>412</v>
      </c>
    </row>
    <row r="346" spans="1:13" x14ac:dyDescent="0.2">
      <c r="A346" s="11" t="str">
        <f t="shared" si="22"/>
        <v>2025/5末</v>
      </c>
      <c r="B346" s="11" t="str">
        <f t="shared" si="22"/>
        <v>令和7/5末</v>
      </c>
      <c r="C346" s="20">
        <v>344</v>
      </c>
      <c r="D346" s="20">
        <v>541</v>
      </c>
      <c r="E346" s="21" t="s">
        <v>349</v>
      </c>
      <c r="F346" s="20"/>
      <c r="G346" s="20"/>
      <c r="H346" s="20"/>
      <c r="I346" s="20"/>
      <c r="J346" s="20"/>
      <c r="K346" s="20"/>
      <c r="L346" s="20"/>
      <c r="M346" s="5" t="s">
        <v>412</v>
      </c>
    </row>
  </sheetData>
  <sheetProtection algorithmName="SHA-512" hashValue="XLMpdoNwVoni+6qC40ludq5F9O695vRZzQZqk+PjCepWzKkjVw0Rd5S32+a6K+YHqqZ+sXVwR91Iba5cK8tugQ==" saltValue="6oB+FsZFIGKzKAq+Gyr2QQ==" spinCount="100000" sheet="1" objects="1" scenarios="1" autoFilter="0"/>
  <phoneticPr fontId="3"/>
  <pageMargins left="0.7" right="0.7" top="0.75" bottom="0.75" header="0.3" footer="0.3"/>
  <pageSetup paperSize="9" orientation="portrait" r:id="rId1"/>
  <drawing r:id="rId2"/>
  <tableParts count="1">
    <tablePart r:id="rId3"/>
  </tableParts>
  <extLst>
    <ext xmlns:x15="http://schemas.microsoft.com/office/spreadsheetml/2010/11/main" uri="{3A4CF648-6AED-40f4-86FF-DC5316D8AED3}">
      <x14:slicerList xmlns:x14="http://schemas.microsoft.com/office/spreadsheetml/2009/9/main">
        <x14:slicer r:id="rId4"/>
      </x14:slicerList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7"/>
  </sheetPr>
  <dimension ref="A1:R346"/>
  <sheetViews>
    <sheetView workbookViewId="0"/>
  </sheetViews>
  <sheetFormatPr defaultRowHeight="13.2" x14ac:dyDescent="0.2"/>
  <cols>
    <col min="1" max="1" width="10.33203125" bestFit="1" customWidth="1"/>
    <col min="2" max="2" width="11.44140625" bestFit="1" customWidth="1"/>
    <col min="3" max="3" width="5.21875" customWidth="1"/>
    <col min="4" max="4" width="8.77734375" customWidth="1"/>
    <col min="5" max="5" width="18.44140625" customWidth="1"/>
    <col min="6" max="12" width="10.77734375" customWidth="1"/>
    <col min="13" max="13" width="9.77734375" bestFit="1" customWidth="1"/>
    <col min="14" max="14" width="3.44140625" customWidth="1"/>
    <col min="15" max="16" width="17" customWidth="1"/>
    <col min="17" max="17" width="15.21875" bestFit="1" customWidth="1"/>
    <col min="18" max="18" width="11.33203125" bestFit="1" customWidth="1"/>
  </cols>
  <sheetData>
    <row r="1" spans="1:18" x14ac:dyDescent="0.2">
      <c r="A1" s="13" t="s">
        <v>351</v>
      </c>
      <c r="B1" s="13" t="s">
        <v>352</v>
      </c>
      <c r="C1" s="13" t="s">
        <v>14</v>
      </c>
      <c r="D1" s="110" t="s">
        <v>15</v>
      </c>
      <c r="E1" s="110" t="s">
        <v>16</v>
      </c>
      <c r="F1" s="110" t="s">
        <v>17</v>
      </c>
      <c r="G1" s="110" t="s">
        <v>456</v>
      </c>
      <c r="H1" s="110" t="s">
        <v>18</v>
      </c>
      <c r="I1" s="110" t="s">
        <v>457</v>
      </c>
      <c r="J1" s="110" t="s">
        <v>19</v>
      </c>
      <c r="K1" s="110" t="s">
        <v>458</v>
      </c>
      <c r="L1" s="110" t="s">
        <v>20</v>
      </c>
      <c r="M1" s="111" t="s">
        <v>430</v>
      </c>
      <c r="O1" s="124"/>
    </row>
    <row r="2" spans="1:18" ht="16.2" x14ac:dyDescent="0.2">
      <c r="A2" s="24" t="s">
        <v>533</v>
      </c>
      <c r="B2" s="24" t="s">
        <v>534</v>
      </c>
      <c r="C2" s="25" t="s">
        <v>353</v>
      </c>
      <c r="D2" s="25" t="s">
        <v>353</v>
      </c>
      <c r="E2" s="25" t="s">
        <v>353</v>
      </c>
      <c r="F2" s="26">
        <f t="shared" ref="F2:L2" si="0">SUM(F3:F346)</f>
        <v>0</v>
      </c>
      <c r="G2" s="26">
        <f t="shared" si="0"/>
        <v>0</v>
      </c>
      <c r="H2" s="26">
        <f t="shared" si="0"/>
        <v>0</v>
      </c>
      <c r="I2" s="26">
        <f t="shared" si="0"/>
        <v>0</v>
      </c>
      <c r="J2" s="26">
        <f t="shared" si="0"/>
        <v>0</v>
      </c>
      <c r="K2" s="26">
        <f t="shared" si="0"/>
        <v>0</v>
      </c>
      <c r="L2" s="26">
        <f t="shared" si="0"/>
        <v>0</v>
      </c>
      <c r="M2" s="108" t="s">
        <v>350</v>
      </c>
    </row>
    <row r="3" spans="1:18" x14ac:dyDescent="0.2">
      <c r="A3" s="6" t="str">
        <f>A2</f>
        <v>2025/6末</v>
      </c>
      <c r="B3" s="6" t="str">
        <f>B2</f>
        <v>令和7/6末</v>
      </c>
      <c r="C3" s="14">
        <v>1</v>
      </c>
      <c r="D3" s="14">
        <v>1</v>
      </c>
      <c r="E3" s="15" t="s">
        <v>42</v>
      </c>
      <c r="F3" s="14"/>
      <c r="G3" s="14"/>
      <c r="H3" s="14"/>
      <c r="I3" s="14"/>
      <c r="J3" s="14"/>
      <c r="K3" s="14"/>
      <c r="L3" s="14"/>
      <c r="M3" s="12" t="s">
        <v>396</v>
      </c>
      <c r="O3" s="125"/>
      <c r="P3" s="125"/>
      <c r="Q3" s="125"/>
      <c r="R3" s="125"/>
    </row>
    <row r="4" spans="1:18" x14ac:dyDescent="0.2">
      <c r="A4" s="8" t="str">
        <f>A3</f>
        <v>2025/6末</v>
      </c>
      <c r="B4" s="8" t="str">
        <f>B3</f>
        <v>令和7/6末</v>
      </c>
      <c r="C4" s="16">
        <v>2</v>
      </c>
      <c r="D4" s="16">
        <v>2</v>
      </c>
      <c r="E4" s="17" t="s">
        <v>43</v>
      </c>
      <c r="F4" s="16"/>
      <c r="G4" s="16"/>
      <c r="H4" s="16"/>
      <c r="I4" s="16"/>
      <c r="J4" s="16"/>
      <c r="K4" s="16"/>
      <c r="L4" s="16"/>
      <c r="M4" s="9" t="s">
        <v>396</v>
      </c>
      <c r="Q4" s="1"/>
    </row>
    <row r="5" spans="1:18" x14ac:dyDescent="0.2">
      <c r="A5" s="10" t="str">
        <f t="shared" ref="A5:B20" si="1">A4</f>
        <v>2025/6末</v>
      </c>
      <c r="B5" s="10" t="str">
        <f t="shared" si="1"/>
        <v>令和7/6末</v>
      </c>
      <c r="C5" s="18">
        <v>3</v>
      </c>
      <c r="D5" s="18">
        <v>3</v>
      </c>
      <c r="E5" s="19" t="s">
        <v>44</v>
      </c>
      <c r="F5" s="18"/>
      <c r="G5" s="18"/>
      <c r="H5" s="18"/>
      <c r="I5" s="18"/>
      <c r="J5" s="18"/>
      <c r="K5" s="18"/>
      <c r="L5" s="18"/>
      <c r="M5" s="7" t="s">
        <v>396</v>
      </c>
    </row>
    <row r="6" spans="1:18" x14ac:dyDescent="0.2">
      <c r="A6" s="8" t="str">
        <f t="shared" si="1"/>
        <v>2025/6末</v>
      </c>
      <c r="B6" s="8" t="str">
        <f t="shared" si="1"/>
        <v>令和7/6末</v>
      </c>
      <c r="C6" s="16">
        <v>4</v>
      </c>
      <c r="D6" s="16">
        <v>4</v>
      </c>
      <c r="E6" s="17" t="s">
        <v>45</v>
      </c>
      <c r="F6" s="16"/>
      <c r="G6" s="16"/>
      <c r="H6" s="16"/>
      <c r="I6" s="16"/>
      <c r="J6" s="16"/>
      <c r="K6" s="16"/>
      <c r="L6" s="16"/>
      <c r="M6" s="9" t="s">
        <v>396</v>
      </c>
    </row>
    <row r="7" spans="1:18" x14ac:dyDescent="0.2">
      <c r="A7" s="10" t="str">
        <f t="shared" si="1"/>
        <v>2025/6末</v>
      </c>
      <c r="B7" s="10" t="str">
        <f t="shared" si="1"/>
        <v>令和7/6末</v>
      </c>
      <c r="C7" s="18">
        <v>5</v>
      </c>
      <c r="D7" s="18">
        <v>5</v>
      </c>
      <c r="E7" s="19" t="s">
        <v>46</v>
      </c>
      <c r="F7" s="18"/>
      <c r="G7" s="18"/>
      <c r="H7" s="18"/>
      <c r="I7" s="18"/>
      <c r="J7" s="18"/>
      <c r="K7" s="18"/>
      <c r="L7" s="18"/>
      <c r="M7" s="7" t="s">
        <v>396</v>
      </c>
    </row>
    <row r="8" spans="1:18" x14ac:dyDescent="0.2">
      <c r="A8" s="8" t="str">
        <f t="shared" si="1"/>
        <v>2025/6末</v>
      </c>
      <c r="B8" s="8" t="str">
        <f t="shared" si="1"/>
        <v>令和7/6末</v>
      </c>
      <c r="C8" s="16">
        <v>6</v>
      </c>
      <c r="D8" s="16">
        <v>6</v>
      </c>
      <c r="E8" s="17" t="s">
        <v>47</v>
      </c>
      <c r="F8" s="16"/>
      <c r="G8" s="16"/>
      <c r="H8" s="16"/>
      <c r="I8" s="16"/>
      <c r="J8" s="16"/>
      <c r="K8" s="16"/>
      <c r="L8" s="16"/>
      <c r="M8" s="9" t="s">
        <v>396</v>
      </c>
    </row>
    <row r="9" spans="1:18" x14ac:dyDescent="0.2">
      <c r="A9" s="10" t="str">
        <f t="shared" si="1"/>
        <v>2025/6末</v>
      </c>
      <c r="B9" s="10" t="str">
        <f t="shared" si="1"/>
        <v>令和7/6末</v>
      </c>
      <c r="C9" s="18">
        <v>7</v>
      </c>
      <c r="D9" s="18">
        <v>7</v>
      </c>
      <c r="E9" s="19" t="s">
        <v>48</v>
      </c>
      <c r="F9" s="18"/>
      <c r="G9" s="18"/>
      <c r="H9" s="18"/>
      <c r="I9" s="18"/>
      <c r="J9" s="18"/>
      <c r="K9" s="18"/>
      <c r="L9" s="18"/>
      <c r="M9" s="7" t="s">
        <v>396</v>
      </c>
    </row>
    <row r="10" spans="1:18" x14ac:dyDescent="0.2">
      <c r="A10" s="8" t="str">
        <f t="shared" si="1"/>
        <v>2025/6末</v>
      </c>
      <c r="B10" s="8" t="str">
        <f t="shared" si="1"/>
        <v>令和7/6末</v>
      </c>
      <c r="C10" s="16">
        <v>8</v>
      </c>
      <c r="D10" s="16">
        <v>8</v>
      </c>
      <c r="E10" s="17" t="s">
        <v>49</v>
      </c>
      <c r="F10" s="16"/>
      <c r="G10" s="16"/>
      <c r="H10" s="16"/>
      <c r="I10" s="16"/>
      <c r="J10" s="16"/>
      <c r="K10" s="16"/>
      <c r="L10" s="16"/>
      <c r="M10" s="9" t="s">
        <v>396</v>
      </c>
    </row>
    <row r="11" spans="1:18" x14ac:dyDescent="0.2">
      <c r="A11" s="10" t="str">
        <f t="shared" si="1"/>
        <v>2025/6末</v>
      </c>
      <c r="B11" s="10" t="str">
        <f t="shared" si="1"/>
        <v>令和7/6末</v>
      </c>
      <c r="C11" s="18">
        <v>9</v>
      </c>
      <c r="D11" s="18">
        <v>10</v>
      </c>
      <c r="E11" s="19" t="s">
        <v>50</v>
      </c>
      <c r="F11" s="18"/>
      <c r="G11" s="18"/>
      <c r="H11" s="18"/>
      <c r="I11" s="18"/>
      <c r="J11" s="18"/>
      <c r="K11" s="18"/>
      <c r="L11" s="18"/>
      <c r="M11" s="7" t="s">
        <v>396</v>
      </c>
    </row>
    <row r="12" spans="1:18" x14ac:dyDescent="0.2">
      <c r="A12" s="8" t="str">
        <f t="shared" si="1"/>
        <v>2025/6末</v>
      </c>
      <c r="B12" s="8" t="str">
        <f t="shared" si="1"/>
        <v>令和7/6末</v>
      </c>
      <c r="C12" s="16">
        <v>10</v>
      </c>
      <c r="D12" s="16">
        <v>11</v>
      </c>
      <c r="E12" s="17" t="s">
        <v>51</v>
      </c>
      <c r="F12" s="16"/>
      <c r="G12" s="16"/>
      <c r="H12" s="16"/>
      <c r="I12" s="16"/>
      <c r="J12" s="16"/>
      <c r="K12" s="16"/>
      <c r="L12" s="16"/>
      <c r="M12" s="9" t="s">
        <v>396</v>
      </c>
    </row>
    <row r="13" spans="1:18" x14ac:dyDescent="0.2">
      <c r="A13" s="10" t="str">
        <f t="shared" si="1"/>
        <v>2025/6末</v>
      </c>
      <c r="B13" s="10" t="str">
        <f t="shared" si="1"/>
        <v>令和7/6末</v>
      </c>
      <c r="C13" s="18">
        <v>11</v>
      </c>
      <c r="D13" s="18">
        <v>12</v>
      </c>
      <c r="E13" s="19" t="s">
        <v>52</v>
      </c>
      <c r="F13" s="18"/>
      <c r="G13" s="18"/>
      <c r="H13" s="18"/>
      <c r="I13" s="18"/>
      <c r="J13" s="18"/>
      <c r="K13" s="18"/>
      <c r="L13" s="18"/>
      <c r="M13" s="7" t="s">
        <v>396</v>
      </c>
    </row>
    <row r="14" spans="1:18" x14ac:dyDescent="0.2">
      <c r="A14" s="8" t="str">
        <f t="shared" si="1"/>
        <v>2025/6末</v>
      </c>
      <c r="B14" s="8" t="str">
        <f t="shared" si="1"/>
        <v>令和7/6末</v>
      </c>
      <c r="C14" s="16">
        <v>12</v>
      </c>
      <c r="D14" s="16">
        <v>13</v>
      </c>
      <c r="E14" s="17" t="s">
        <v>53</v>
      </c>
      <c r="F14" s="16"/>
      <c r="G14" s="16"/>
      <c r="H14" s="16"/>
      <c r="I14" s="16"/>
      <c r="J14" s="16"/>
      <c r="K14" s="16"/>
      <c r="L14" s="16"/>
      <c r="M14" s="9" t="s">
        <v>396</v>
      </c>
    </row>
    <row r="15" spans="1:18" x14ac:dyDescent="0.2">
      <c r="A15" s="10" t="str">
        <f t="shared" si="1"/>
        <v>2025/6末</v>
      </c>
      <c r="B15" s="10" t="str">
        <f t="shared" si="1"/>
        <v>令和7/6末</v>
      </c>
      <c r="C15" s="18">
        <v>13</v>
      </c>
      <c r="D15" s="18">
        <v>14</v>
      </c>
      <c r="E15" s="19" t="s">
        <v>54</v>
      </c>
      <c r="F15" s="18"/>
      <c r="G15" s="18"/>
      <c r="H15" s="18"/>
      <c r="I15" s="18"/>
      <c r="J15" s="18"/>
      <c r="K15" s="18"/>
      <c r="L15" s="18"/>
      <c r="M15" s="7" t="s">
        <v>396</v>
      </c>
    </row>
    <row r="16" spans="1:18" x14ac:dyDescent="0.2">
      <c r="A16" s="8" t="str">
        <f t="shared" si="1"/>
        <v>2025/6末</v>
      </c>
      <c r="B16" s="8" t="str">
        <f t="shared" si="1"/>
        <v>令和7/6末</v>
      </c>
      <c r="C16" s="16">
        <v>14</v>
      </c>
      <c r="D16" s="16">
        <v>15</v>
      </c>
      <c r="E16" s="17" t="s">
        <v>55</v>
      </c>
      <c r="F16" s="16"/>
      <c r="G16" s="16"/>
      <c r="H16" s="16"/>
      <c r="I16" s="16"/>
      <c r="J16" s="16"/>
      <c r="K16" s="16"/>
      <c r="L16" s="16"/>
      <c r="M16" s="9" t="s">
        <v>396</v>
      </c>
    </row>
    <row r="17" spans="1:13" x14ac:dyDescent="0.2">
      <c r="A17" s="10" t="str">
        <f t="shared" si="1"/>
        <v>2025/6末</v>
      </c>
      <c r="B17" s="10" t="str">
        <f t="shared" si="1"/>
        <v>令和7/6末</v>
      </c>
      <c r="C17" s="18">
        <v>15</v>
      </c>
      <c r="D17" s="18">
        <v>16</v>
      </c>
      <c r="E17" s="19" t="s">
        <v>56</v>
      </c>
      <c r="F17" s="18"/>
      <c r="G17" s="18"/>
      <c r="H17" s="18"/>
      <c r="I17" s="18"/>
      <c r="J17" s="18"/>
      <c r="K17" s="18"/>
      <c r="L17" s="18"/>
      <c r="M17" s="7" t="s">
        <v>396</v>
      </c>
    </row>
    <row r="18" spans="1:13" x14ac:dyDescent="0.2">
      <c r="A18" s="8" t="str">
        <f t="shared" si="1"/>
        <v>2025/6末</v>
      </c>
      <c r="B18" s="8" t="str">
        <f t="shared" si="1"/>
        <v>令和7/6末</v>
      </c>
      <c r="C18" s="16">
        <v>16</v>
      </c>
      <c r="D18" s="16">
        <v>17</v>
      </c>
      <c r="E18" s="17" t="s">
        <v>57</v>
      </c>
      <c r="F18" s="16"/>
      <c r="G18" s="16"/>
      <c r="H18" s="16"/>
      <c r="I18" s="16"/>
      <c r="J18" s="16"/>
      <c r="K18" s="16"/>
      <c r="L18" s="16"/>
      <c r="M18" s="9" t="s">
        <v>396</v>
      </c>
    </row>
    <row r="19" spans="1:13" x14ac:dyDescent="0.2">
      <c r="A19" s="10" t="str">
        <f t="shared" si="1"/>
        <v>2025/6末</v>
      </c>
      <c r="B19" s="10" t="str">
        <f t="shared" si="1"/>
        <v>令和7/6末</v>
      </c>
      <c r="C19" s="18">
        <v>17</v>
      </c>
      <c r="D19" s="18">
        <v>18</v>
      </c>
      <c r="E19" s="19" t="s">
        <v>58</v>
      </c>
      <c r="F19" s="18"/>
      <c r="G19" s="18"/>
      <c r="H19" s="18"/>
      <c r="I19" s="18"/>
      <c r="J19" s="18"/>
      <c r="K19" s="18"/>
      <c r="L19" s="18"/>
      <c r="M19" s="7" t="s">
        <v>396</v>
      </c>
    </row>
    <row r="20" spans="1:13" x14ac:dyDescent="0.2">
      <c r="A20" s="8" t="str">
        <f t="shared" si="1"/>
        <v>2025/6末</v>
      </c>
      <c r="B20" s="8" t="str">
        <f t="shared" si="1"/>
        <v>令和7/6末</v>
      </c>
      <c r="C20" s="16">
        <v>18</v>
      </c>
      <c r="D20" s="16">
        <v>19</v>
      </c>
      <c r="E20" s="17" t="s">
        <v>59</v>
      </c>
      <c r="F20" s="16"/>
      <c r="G20" s="16"/>
      <c r="H20" s="16"/>
      <c r="I20" s="16"/>
      <c r="J20" s="16"/>
      <c r="K20" s="16"/>
      <c r="L20" s="16"/>
      <c r="M20" s="9" t="s">
        <v>396</v>
      </c>
    </row>
    <row r="21" spans="1:13" x14ac:dyDescent="0.2">
      <c r="A21" s="10" t="str">
        <f t="shared" ref="A21:B36" si="2">A20</f>
        <v>2025/6末</v>
      </c>
      <c r="B21" s="10" t="str">
        <f t="shared" si="2"/>
        <v>令和7/6末</v>
      </c>
      <c r="C21" s="18">
        <v>19</v>
      </c>
      <c r="D21" s="18">
        <v>103</v>
      </c>
      <c r="E21" s="19" t="s">
        <v>60</v>
      </c>
      <c r="F21" s="18"/>
      <c r="G21" s="18"/>
      <c r="H21" s="18"/>
      <c r="I21" s="18"/>
      <c r="J21" s="18"/>
      <c r="K21" s="18"/>
      <c r="L21" s="18"/>
      <c r="M21" s="7" t="s">
        <v>396</v>
      </c>
    </row>
    <row r="22" spans="1:13" x14ac:dyDescent="0.2">
      <c r="A22" s="8" t="str">
        <f t="shared" si="2"/>
        <v>2025/6末</v>
      </c>
      <c r="B22" s="8" t="str">
        <f t="shared" si="2"/>
        <v>令和7/6末</v>
      </c>
      <c r="C22" s="16">
        <v>20</v>
      </c>
      <c r="D22" s="16">
        <v>104</v>
      </c>
      <c r="E22" s="17" t="s">
        <v>61</v>
      </c>
      <c r="F22" s="16"/>
      <c r="G22" s="16"/>
      <c r="H22" s="16"/>
      <c r="I22" s="16"/>
      <c r="J22" s="16"/>
      <c r="K22" s="16"/>
      <c r="L22" s="16"/>
      <c r="M22" s="9" t="s">
        <v>396</v>
      </c>
    </row>
    <row r="23" spans="1:13" x14ac:dyDescent="0.2">
      <c r="A23" s="10" t="str">
        <f t="shared" si="2"/>
        <v>2025/6末</v>
      </c>
      <c r="B23" s="10" t="str">
        <f t="shared" si="2"/>
        <v>令和7/6末</v>
      </c>
      <c r="C23" s="18">
        <v>21</v>
      </c>
      <c r="D23" s="18">
        <v>105</v>
      </c>
      <c r="E23" s="19" t="s">
        <v>62</v>
      </c>
      <c r="F23" s="18"/>
      <c r="G23" s="18"/>
      <c r="H23" s="18"/>
      <c r="I23" s="18"/>
      <c r="J23" s="18"/>
      <c r="K23" s="18"/>
      <c r="L23" s="18"/>
      <c r="M23" s="7" t="s">
        <v>396</v>
      </c>
    </row>
    <row r="24" spans="1:13" x14ac:dyDescent="0.2">
      <c r="A24" s="8" t="str">
        <f t="shared" si="2"/>
        <v>2025/6末</v>
      </c>
      <c r="B24" s="8" t="str">
        <f t="shared" si="2"/>
        <v>令和7/6末</v>
      </c>
      <c r="C24" s="16">
        <v>22</v>
      </c>
      <c r="D24" s="16">
        <v>20</v>
      </c>
      <c r="E24" s="17" t="s">
        <v>63</v>
      </c>
      <c r="F24" s="16"/>
      <c r="G24" s="16"/>
      <c r="H24" s="16"/>
      <c r="I24" s="16"/>
      <c r="J24" s="16"/>
      <c r="K24" s="16"/>
      <c r="L24" s="16"/>
      <c r="M24" s="9" t="s">
        <v>396</v>
      </c>
    </row>
    <row r="25" spans="1:13" x14ac:dyDescent="0.2">
      <c r="A25" s="10" t="str">
        <f t="shared" si="2"/>
        <v>2025/6末</v>
      </c>
      <c r="B25" s="10" t="str">
        <f t="shared" si="2"/>
        <v>令和7/6末</v>
      </c>
      <c r="C25" s="18">
        <v>23</v>
      </c>
      <c r="D25" s="18">
        <v>21</v>
      </c>
      <c r="E25" s="19" t="s">
        <v>64</v>
      </c>
      <c r="F25" s="18"/>
      <c r="G25" s="18"/>
      <c r="H25" s="18"/>
      <c r="I25" s="18"/>
      <c r="J25" s="18"/>
      <c r="K25" s="18"/>
      <c r="L25" s="18"/>
      <c r="M25" s="7" t="s">
        <v>396</v>
      </c>
    </row>
    <row r="26" spans="1:13" x14ac:dyDescent="0.2">
      <c r="A26" s="8" t="str">
        <f t="shared" si="2"/>
        <v>2025/6末</v>
      </c>
      <c r="B26" s="8" t="str">
        <f t="shared" si="2"/>
        <v>令和7/6末</v>
      </c>
      <c r="C26" s="16">
        <v>24</v>
      </c>
      <c r="D26" s="16">
        <v>22</v>
      </c>
      <c r="E26" s="17" t="s">
        <v>65</v>
      </c>
      <c r="F26" s="16"/>
      <c r="G26" s="16"/>
      <c r="H26" s="16"/>
      <c r="I26" s="16"/>
      <c r="J26" s="16"/>
      <c r="K26" s="16"/>
      <c r="L26" s="16"/>
      <c r="M26" s="9" t="s">
        <v>396</v>
      </c>
    </row>
    <row r="27" spans="1:13" x14ac:dyDescent="0.2">
      <c r="A27" s="10" t="str">
        <f t="shared" si="2"/>
        <v>2025/6末</v>
      </c>
      <c r="B27" s="10" t="str">
        <f t="shared" si="2"/>
        <v>令和7/6末</v>
      </c>
      <c r="C27" s="18">
        <v>25</v>
      </c>
      <c r="D27" s="18">
        <v>23</v>
      </c>
      <c r="E27" s="19" t="s">
        <v>66</v>
      </c>
      <c r="F27" s="18"/>
      <c r="G27" s="18"/>
      <c r="H27" s="18"/>
      <c r="I27" s="18"/>
      <c r="J27" s="18"/>
      <c r="K27" s="18"/>
      <c r="L27" s="18"/>
      <c r="M27" s="7" t="s">
        <v>396</v>
      </c>
    </row>
    <row r="28" spans="1:13" x14ac:dyDescent="0.2">
      <c r="A28" s="8" t="str">
        <f t="shared" si="2"/>
        <v>2025/6末</v>
      </c>
      <c r="B28" s="8" t="str">
        <f t="shared" si="2"/>
        <v>令和7/6末</v>
      </c>
      <c r="C28" s="16">
        <v>26</v>
      </c>
      <c r="D28" s="16">
        <v>24</v>
      </c>
      <c r="E28" s="17" t="s">
        <v>67</v>
      </c>
      <c r="F28" s="16"/>
      <c r="G28" s="16"/>
      <c r="H28" s="16"/>
      <c r="I28" s="16"/>
      <c r="J28" s="16"/>
      <c r="K28" s="16"/>
      <c r="L28" s="16"/>
      <c r="M28" s="9" t="s">
        <v>396</v>
      </c>
    </row>
    <row r="29" spans="1:13" x14ac:dyDescent="0.2">
      <c r="A29" s="10" t="str">
        <f t="shared" si="2"/>
        <v>2025/6末</v>
      </c>
      <c r="B29" s="10" t="str">
        <f t="shared" si="2"/>
        <v>令和7/6末</v>
      </c>
      <c r="C29" s="18">
        <v>27</v>
      </c>
      <c r="D29" s="18">
        <v>25</v>
      </c>
      <c r="E29" s="19" t="s">
        <v>68</v>
      </c>
      <c r="F29" s="18"/>
      <c r="G29" s="18"/>
      <c r="H29" s="18"/>
      <c r="I29" s="18"/>
      <c r="J29" s="18"/>
      <c r="K29" s="18"/>
      <c r="L29" s="18"/>
      <c r="M29" s="7" t="s">
        <v>396</v>
      </c>
    </row>
    <row r="30" spans="1:13" x14ac:dyDescent="0.2">
      <c r="A30" s="8" t="str">
        <f t="shared" si="2"/>
        <v>2025/6末</v>
      </c>
      <c r="B30" s="8" t="str">
        <f t="shared" si="2"/>
        <v>令和7/6末</v>
      </c>
      <c r="C30" s="16">
        <v>28</v>
      </c>
      <c r="D30" s="16">
        <v>26</v>
      </c>
      <c r="E30" s="17" t="s">
        <v>69</v>
      </c>
      <c r="F30" s="16"/>
      <c r="G30" s="16"/>
      <c r="H30" s="16"/>
      <c r="I30" s="16"/>
      <c r="J30" s="16"/>
      <c r="K30" s="16"/>
      <c r="L30" s="16"/>
      <c r="M30" s="9" t="s">
        <v>396</v>
      </c>
    </row>
    <row r="31" spans="1:13" x14ac:dyDescent="0.2">
      <c r="A31" s="10" t="str">
        <f t="shared" si="2"/>
        <v>2025/6末</v>
      </c>
      <c r="B31" s="10" t="str">
        <f t="shared" si="2"/>
        <v>令和7/6末</v>
      </c>
      <c r="C31" s="18">
        <v>29</v>
      </c>
      <c r="D31" s="18">
        <v>28</v>
      </c>
      <c r="E31" s="19" t="s">
        <v>70</v>
      </c>
      <c r="F31" s="18"/>
      <c r="G31" s="18"/>
      <c r="H31" s="18"/>
      <c r="I31" s="18"/>
      <c r="J31" s="18"/>
      <c r="K31" s="18"/>
      <c r="L31" s="18"/>
      <c r="M31" s="7" t="s">
        <v>396</v>
      </c>
    </row>
    <row r="32" spans="1:13" x14ac:dyDescent="0.2">
      <c r="A32" s="8" t="str">
        <f t="shared" si="2"/>
        <v>2025/6末</v>
      </c>
      <c r="B32" s="8" t="str">
        <f t="shared" si="2"/>
        <v>令和7/6末</v>
      </c>
      <c r="C32" s="16">
        <v>30</v>
      </c>
      <c r="D32" s="16">
        <v>29</v>
      </c>
      <c r="E32" s="17" t="s">
        <v>71</v>
      </c>
      <c r="F32" s="16"/>
      <c r="G32" s="16"/>
      <c r="H32" s="16"/>
      <c r="I32" s="16"/>
      <c r="J32" s="16"/>
      <c r="K32" s="16"/>
      <c r="L32" s="16"/>
      <c r="M32" s="9" t="s">
        <v>396</v>
      </c>
    </row>
    <row r="33" spans="1:13" x14ac:dyDescent="0.2">
      <c r="A33" s="10" t="str">
        <f t="shared" si="2"/>
        <v>2025/6末</v>
      </c>
      <c r="B33" s="10" t="str">
        <f t="shared" si="2"/>
        <v>令和7/6末</v>
      </c>
      <c r="C33" s="18">
        <v>31</v>
      </c>
      <c r="D33" s="18">
        <v>30</v>
      </c>
      <c r="E33" s="19" t="s">
        <v>72</v>
      </c>
      <c r="F33" s="18"/>
      <c r="G33" s="18"/>
      <c r="H33" s="18"/>
      <c r="I33" s="18"/>
      <c r="J33" s="18"/>
      <c r="K33" s="18"/>
      <c r="L33" s="18"/>
      <c r="M33" s="7" t="s">
        <v>396</v>
      </c>
    </row>
    <row r="34" spans="1:13" x14ac:dyDescent="0.2">
      <c r="A34" s="8" t="str">
        <f t="shared" si="2"/>
        <v>2025/6末</v>
      </c>
      <c r="B34" s="8" t="str">
        <f t="shared" si="2"/>
        <v>令和7/6末</v>
      </c>
      <c r="C34" s="16">
        <v>32</v>
      </c>
      <c r="D34" s="16">
        <v>31</v>
      </c>
      <c r="E34" s="17" t="s">
        <v>73</v>
      </c>
      <c r="F34" s="16"/>
      <c r="G34" s="16"/>
      <c r="H34" s="16"/>
      <c r="I34" s="16"/>
      <c r="J34" s="16"/>
      <c r="K34" s="16"/>
      <c r="L34" s="16"/>
      <c r="M34" s="9" t="s">
        <v>396</v>
      </c>
    </row>
    <row r="35" spans="1:13" x14ac:dyDescent="0.2">
      <c r="A35" s="10" t="str">
        <f t="shared" si="2"/>
        <v>2025/6末</v>
      </c>
      <c r="B35" s="10" t="str">
        <f t="shared" si="2"/>
        <v>令和7/6末</v>
      </c>
      <c r="C35" s="18">
        <v>33</v>
      </c>
      <c r="D35" s="18">
        <v>32</v>
      </c>
      <c r="E35" s="19" t="s">
        <v>74</v>
      </c>
      <c r="F35" s="18"/>
      <c r="G35" s="18"/>
      <c r="H35" s="18"/>
      <c r="I35" s="18"/>
      <c r="J35" s="18"/>
      <c r="K35" s="18"/>
      <c r="L35" s="18"/>
      <c r="M35" s="7" t="s">
        <v>396</v>
      </c>
    </row>
    <row r="36" spans="1:13" x14ac:dyDescent="0.2">
      <c r="A36" s="8" t="str">
        <f t="shared" si="2"/>
        <v>2025/6末</v>
      </c>
      <c r="B36" s="8" t="str">
        <f t="shared" si="2"/>
        <v>令和7/6末</v>
      </c>
      <c r="C36" s="16">
        <v>34</v>
      </c>
      <c r="D36" s="16">
        <v>33</v>
      </c>
      <c r="E36" s="17" t="s">
        <v>75</v>
      </c>
      <c r="F36" s="16"/>
      <c r="G36" s="16"/>
      <c r="H36" s="16"/>
      <c r="I36" s="16"/>
      <c r="J36" s="16"/>
      <c r="K36" s="16"/>
      <c r="L36" s="16"/>
      <c r="M36" s="9" t="s">
        <v>396</v>
      </c>
    </row>
    <row r="37" spans="1:13" x14ac:dyDescent="0.2">
      <c r="A37" s="10" t="str">
        <f t="shared" ref="A37:B52" si="3">A36</f>
        <v>2025/6末</v>
      </c>
      <c r="B37" s="10" t="str">
        <f t="shared" si="3"/>
        <v>令和7/6末</v>
      </c>
      <c r="C37" s="18">
        <v>35</v>
      </c>
      <c r="D37" s="18">
        <v>34</v>
      </c>
      <c r="E37" s="19" t="s">
        <v>76</v>
      </c>
      <c r="F37" s="18"/>
      <c r="G37" s="18"/>
      <c r="H37" s="18"/>
      <c r="I37" s="18"/>
      <c r="J37" s="18"/>
      <c r="K37" s="18"/>
      <c r="L37" s="18"/>
      <c r="M37" s="7" t="s">
        <v>396</v>
      </c>
    </row>
    <row r="38" spans="1:13" x14ac:dyDescent="0.2">
      <c r="A38" s="8" t="str">
        <f t="shared" si="3"/>
        <v>2025/6末</v>
      </c>
      <c r="B38" s="8" t="str">
        <f t="shared" si="3"/>
        <v>令和7/6末</v>
      </c>
      <c r="C38" s="16">
        <v>36</v>
      </c>
      <c r="D38" s="16">
        <v>35</v>
      </c>
      <c r="E38" s="17" t="s">
        <v>77</v>
      </c>
      <c r="F38" s="16"/>
      <c r="G38" s="16"/>
      <c r="H38" s="16"/>
      <c r="I38" s="16"/>
      <c r="J38" s="16"/>
      <c r="K38" s="16"/>
      <c r="L38" s="16"/>
      <c r="M38" s="9" t="s">
        <v>396</v>
      </c>
    </row>
    <row r="39" spans="1:13" x14ac:dyDescent="0.2">
      <c r="A39" s="10" t="str">
        <f t="shared" si="3"/>
        <v>2025/6末</v>
      </c>
      <c r="B39" s="10" t="str">
        <f t="shared" si="3"/>
        <v>令和7/6末</v>
      </c>
      <c r="C39" s="18">
        <v>37</v>
      </c>
      <c r="D39" s="18">
        <v>36</v>
      </c>
      <c r="E39" s="19" t="s">
        <v>78</v>
      </c>
      <c r="F39" s="18"/>
      <c r="G39" s="18"/>
      <c r="H39" s="18"/>
      <c r="I39" s="18"/>
      <c r="J39" s="18"/>
      <c r="K39" s="18"/>
      <c r="L39" s="18"/>
      <c r="M39" s="7" t="s">
        <v>396</v>
      </c>
    </row>
    <row r="40" spans="1:13" x14ac:dyDescent="0.2">
      <c r="A40" s="8" t="str">
        <f t="shared" si="3"/>
        <v>2025/6末</v>
      </c>
      <c r="B40" s="8" t="str">
        <f t="shared" si="3"/>
        <v>令和7/6末</v>
      </c>
      <c r="C40" s="16">
        <v>38</v>
      </c>
      <c r="D40" s="16">
        <v>37</v>
      </c>
      <c r="E40" s="17" t="s">
        <v>79</v>
      </c>
      <c r="F40" s="16"/>
      <c r="G40" s="16"/>
      <c r="H40" s="16"/>
      <c r="I40" s="16"/>
      <c r="J40" s="16"/>
      <c r="K40" s="16"/>
      <c r="L40" s="16"/>
      <c r="M40" s="9" t="s">
        <v>396</v>
      </c>
    </row>
    <row r="41" spans="1:13" x14ac:dyDescent="0.2">
      <c r="A41" s="10" t="str">
        <f t="shared" si="3"/>
        <v>2025/6末</v>
      </c>
      <c r="B41" s="10" t="str">
        <f t="shared" si="3"/>
        <v>令和7/6末</v>
      </c>
      <c r="C41" s="18">
        <v>39</v>
      </c>
      <c r="D41" s="18">
        <v>38</v>
      </c>
      <c r="E41" s="19" t="s">
        <v>80</v>
      </c>
      <c r="F41" s="18"/>
      <c r="G41" s="18"/>
      <c r="H41" s="18"/>
      <c r="I41" s="18"/>
      <c r="J41" s="18"/>
      <c r="K41" s="18"/>
      <c r="L41" s="18"/>
      <c r="M41" s="7" t="s">
        <v>396</v>
      </c>
    </row>
    <row r="42" spans="1:13" x14ac:dyDescent="0.2">
      <c r="A42" s="8" t="str">
        <f t="shared" si="3"/>
        <v>2025/6末</v>
      </c>
      <c r="B42" s="8" t="str">
        <f t="shared" si="3"/>
        <v>令和7/6末</v>
      </c>
      <c r="C42" s="16">
        <v>40</v>
      </c>
      <c r="D42" s="16">
        <v>39</v>
      </c>
      <c r="E42" s="17" t="s">
        <v>81</v>
      </c>
      <c r="F42" s="16"/>
      <c r="G42" s="16"/>
      <c r="H42" s="16"/>
      <c r="I42" s="16"/>
      <c r="J42" s="16"/>
      <c r="K42" s="16"/>
      <c r="L42" s="16"/>
      <c r="M42" s="9" t="s">
        <v>396</v>
      </c>
    </row>
    <row r="43" spans="1:13" x14ac:dyDescent="0.2">
      <c r="A43" s="10" t="str">
        <f t="shared" si="3"/>
        <v>2025/6末</v>
      </c>
      <c r="B43" s="10" t="str">
        <f t="shared" si="3"/>
        <v>令和7/6末</v>
      </c>
      <c r="C43" s="18">
        <v>41</v>
      </c>
      <c r="D43" s="18">
        <v>40</v>
      </c>
      <c r="E43" s="19" t="s">
        <v>465</v>
      </c>
      <c r="F43" s="18"/>
      <c r="G43" s="18"/>
      <c r="H43" s="18"/>
      <c r="I43" s="18"/>
      <c r="J43" s="18"/>
      <c r="K43" s="18"/>
      <c r="L43" s="18"/>
      <c r="M43" s="7" t="s">
        <v>396</v>
      </c>
    </row>
    <row r="44" spans="1:13" x14ac:dyDescent="0.2">
      <c r="A44" s="8" t="str">
        <f t="shared" si="3"/>
        <v>2025/6末</v>
      </c>
      <c r="B44" s="8" t="str">
        <f t="shared" si="3"/>
        <v>令和7/6末</v>
      </c>
      <c r="C44" s="16">
        <v>42</v>
      </c>
      <c r="D44" s="16">
        <v>41</v>
      </c>
      <c r="E44" s="17" t="s">
        <v>466</v>
      </c>
      <c r="F44" s="16"/>
      <c r="G44" s="16"/>
      <c r="H44" s="16"/>
      <c r="I44" s="16"/>
      <c r="J44" s="16"/>
      <c r="K44" s="16"/>
      <c r="L44" s="16"/>
      <c r="M44" s="9" t="s">
        <v>396</v>
      </c>
    </row>
    <row r="45" spans="1:13" x14ac:dyDescent="0.2">
      <c r="A45" s="10" t="str">
        <f t="shared" si="3"/>
        <v>2025/6末</v>
      </c>
      <c r="B45" s="10" t="str">
        <f t="shared" si="3"/>
        <v>令和7/6末</v>
      </c>
      <c r="C45" s="18">
        <v>43</v>
      </c>
      <c r="D45" s="18">
        <v>42</v>
      </c>
      <c r="E45" s="19" t="s">
        <v>82</v>
      </c>
      <c r="F45" s="18"/>
      <c r="G45" s="18"/>
      <c r="H45" s="18"/>
      <c r="I45" s="18"/>
      <c r="J45" s="18"/>
      <c r="K45" s="18"/>
      <c r="L45" s="18"/>
      <c r="M45" s="7" t="s">
        <v>396</v>
      </c>
    </row>
    <row r="46" spans="1:13" x14ac:dyDescent="0.2">
      <c r="A46" s="8" t="str">
        <f t="shared" si="3"/>
        <v>2025/6末</v>
      </c>
      <c r="B46" s="8" t="str">
        <f t="shared" si="3"/>
        <v>令和7/6末</v>
      </c>
      <c r="C46" s="16">
        <v>44</v>
      </c>
      <c r="D46" s="16">
        <v>43</v>
      </c>
      <c r="E46" s="17" t="s">
        <v>83</v>
      </c>
      <c r="F46" s="16"/>
      <c r="G46" s="16"/>
      <c r="H46" s="16"/>
      <c r="I46" s="16"/>
      <c r="J46" s="16"/>
      <c r="K46" s="16"/>
      <c r="L46" s="16"/>
      <c r="M46" s="9" t="s">
        <v>396</v>
      </c>
    </row>
    <row r="47" spans="1:13" x14ac:dyDescent="0.2">
      <c r="A47" s="10" t="str">
        <f t="shared" si="3"/>
        <v>2025/6末</v>
      </c>
      <c r="B47" s="10" t="str">
        <f t="shared" si="3"/>
        <v>令和7/6末</v>
      </c>
      <c r="C47" s="18">
        <v>45</v>
      </c>
      <c r="D47" s="18">
        <v>44</v>
      </c>
      <c r="E47" s="19" t="s">
        <v>84</v>
      </c>
      <c r="F47" s="18"/>
      <c r="G47" s="18"/>
      <c r="H47" s="18"/>
      <c r="I47" s="18"/>
      <c r="J47" s="18"/>
      <c r="K47" s="18"/>
      <c r="L47" s="18"/>
      <c r="M47" s="7" t="s">
        <v>396</v>
      </c>
    </row>
    <row r="48" spans="1:13" x14ac:dyDescent="0.2">
      <c r="A48" s="8" t="str">
        <f t="shared" si="3"/>
        <v>2025/6末</v>
      </c>
      <c r="B48" s="8" t="str">
        <f t="shared" si="3"/>
        <v>令和7/6末</v>
      </c>
      <c r="C48" s="16">
        <v>46</v>
      </c>
      <c r="D48" s="16">
        <v>45</v>
      </c>
      <c r="E48" s="17" t="s">
        <v>85</v>
      </c>
      <c r="F48" s="16"/>
      <c r="G48" s="16"/>
      <c r="H48" s="16"/>
      <c r="I48" s="16"/>
      <c r="J48" s="16"/>
      <c r="K48" s="16"/>
      <c r="L48" s="16"/>
      <c r="M48" s="9" t="s">
        <v>396</v>
      </c>
    </row>
    <row r="49" spans="1:13" x14ac:dyDescent="0.2">
      <c r="A49" s="10" t="str">
        <f t="shared" si="3"/>
        <v>2025/6末</v>
      </c>
      <c r="B49" s="10" t="str">
        <f t="shared" si="3"/>
        <v>令和7/6末</v>
      </c>
      <c r="C49" s="18">
        <v>47</v>
      </c>
      <c r="D49" s="18">
        <v>46</v>
      </c>
      <c r="E49" s="19" t="s">
        <v>86</v>
      </c>
      <c r="F49" s="18"/>
      <c r="G49" s="18"/>
      <c r="H49" s="18"/>
      <c r="I49" s="18"/>
      <c r="J49" s="18"/>
      <c r="K49" s="18"/>
      <c r="L49" s="18"/>
      <c r="M49" s="7" t="s">
        <v>396</v>
      </c>
    </row>
    <row r="50" spans="1:13" x14ac:dyDescent="0.2">
      <c r="A50" s="8" t="str">
        <f t="shared" si="3"/>
        <v>2025/6末</v>
      </c>
      <c r="B50" s="8" t="str">
        <f t="shared" si="3"/>
        <v>令和7/6末</v>
      </c>
      <c r="C50" s="16">
        <v>48</v>
      </c>
      <c r="D50" s="16">
        <v>47</v>
      </c>
      <c r="E50" s="17" t="s">
        <v>87</v>
      </c>
      <c r="F50" s="16"/>
      <c r="G50" s="16"/>
      <c r="H50" s="16"/>
      <c r="I50" s="16"/>
      <c r="J50" s="16"/>
      <c r="K50" s="16"/>
      <c r="L50" s="16"/>
      <c r="M50" s="9" t="s">
        <v>396</v>
      </c>
    </row>
    <row r="51" spans="1:13" x14ac:dyDescent="0.2">
      <c r="A51" s="10" t="str">
        <f t="shared" si="3"/>
        <v>2025/6末</v>
      </c>
      <c r="B51" s="10" t="str">
        <f t="shared" si="3"/>
        <v>令和7/6末</v>
      </c>
      <c r="C51" s="18">
        <v>49</v>
      </c>
      <c r="D51" s="18">
        <v>48</v>
      </c>
      <c r="E51" s="19" t="s">
        <v>88</v>
      </c>
      <c r="F51" s="18"/>
      <c r="G51" s="18"/>
      <c r="H51" s="18"/>
      <c r="I51" s="18"/>
      <c r="J51" s="18"/>
      <c r="K51" s="18"/>
      <c r="L51" s="18"/>
      <c r="M51" s="7" t="s">
        <v>396</v>
      </c>
    </row>
    <row r="52" spans="1:13" x14ac:dyDescent="0.2">
      <c r="A52" s="8" t="str">
        <f t="shared" si="3"/>
        <v>2025/6末</v>
      </c>
      <c r="B52" s="8" t="str">
        <f t="shared" si="3"/>
        <v>令和7/6末</v>
      </c>
      <c r="C52" s="16">
        <v>50</v>
      </c>
      <c r="D52" s="16">
        <v>49</v>
      </c>
      <c r="E52" s="17" t="s">
        <v>89</v>
      </c>
      <c r="F52" s="16"/>
      <c r="G52" s="16"/>
      <c r="H52" s="16"/>
      <c r="I52" s="16"/>
      <c r="J52" s="16"/>
      <c r="K52" s="16"/>
      <c r="L52" s="16"/>
      <c r="M52" s="9" t="s">
        <v>396</v>
      </c>
    </row>
    <row r="53" spans="1:13" x14ac:dyDescent="0.2">
      <c r="A53" s="10" t="str">
        <f t="shared" ref="A53:B68" si="4">A52</f>
        <v>2025/6末</v>
      </c>
      <c r="B53" s="10" t="str">
        <f t="shared" si="4"/>
        <v>令和7/6末</v>
      </c>
      <c r="C53" s="18">
        <v>51</v>
      </c>
      <c r="D53" s="18">
        <v>50</v>
      </c>
      <c r="E53" s="19" t="s">
        <v>90</v>
      </c>
      <c r="F53" s="18"/>
      <c r="G53" s="18"/>
      <c r="H53" s="18"/>
      <c r="I53" s="18"/>
      <c r="J53" s="18"/>
      <c r="K53" s="18"/>
      <c r="L53" s="18"/>
      <c r="M53" s="7" t="s">
        <v>396</v>
      </c>
    </row>
    <row r="54" spans="1:13" x14ac:dyDescent="0.2">
      <c r="A54" s="8" t="str">
        <f t="shared" si="4"/>
        <v>2025/6末</v>
      </c>
      <c r="B54" s="8" t="str">
        <f t="shared" si="4"/>
        <v>令和7/6末</v>
      </c>
      <c r="C54" s="16">
        <v>52</v>
      </c>
      <c r="D54" s="16">
        <v>51</v>
      </c>
      <c r="E54" s="17" t="s">
        <v>91</v>
      </c>
      <c r="F54" s="16"/>
      <c r="G54" s="16"/>
      <c r="H54" s="16"/>
      <c r="I54" s="16"/>
      <c r="J54" s="16"/>
      <c r="K54" s="16"/>
      <c r="L54" s="16"/>
      <c r="M54" s="9" t="s">
        <v>396</v>
      </c>
    </row>
    <row r="55" spans="1:13" x14ac:dyDescent="0.2">
      <c r="A55" s="10" t="str">
        <f t="shared" si="4"/>
        <v>2025/6末</v>
      </c>
      <c r="B55" s="10" t="str">
        <f t="shared" si="4"/>
        <v>令和7/6末</v>
      </c>
      <c r="C55" s="18">
        <v>53</v>
      </c>
      <c r="D55" s="18">
        <v>52</v>
      </c>
      <c r="E55" s="19" t="s">
        <v>92</v>
      </c>
      <c r="F55" s="18"/>
      <c r="G55" s="18"/>
      <c r="H55" s="18"/>
      <c r="I55" s="18"/>
      <c r="J55" s="18"/>
      <c r="K55" s="18"/>
      <c r="L55" s="18"/>
      <c r="M55" s="7" t="s">
        <v>396</v>
      </c>
    </row>
    <row r="56" spans="1:13" x14ac:dyDescent="0.2">
      <c r="A56" s="8" t="str">
        <f t="shared" si="4"/>
        <v>2025/6末</v>
      </c>
      <c r="B56" s="8" t="str">
        <f t="shared" si="4"/>
        <v>令和7/6末</v>
      </c>
      <c r="C56" s="16">
        <v>54</v>
      </c>
      <c r="D56" s="16">
        <v>53</v>
      </c>
      <c r="E56" s="17" t="s">
        <v>93</v>
      </c>
      <c r="F56" s="16"/>
      <c r="G56" s="16"/>
      <c r="H56" s="16"/>
      <c r="I56" s="16"/>
      <c r="J56" s="16"/>
      <c r="K56" s="16"/>
      <c r="L56" s="16"/>
      <c r="M56" s="9" t="s">
        <v>396</v>
      </c>
    </row>
    <row r="57" spans="1:13" x14ac:dyDescent="0.2">
      <c r="A57" s="10" t="str">
        <f t="shared" si="4"/>
        <v>2025/6末</v>
      </c>
      <c r="B57" s="10" t="str">
        <f t="shared" si="4"/>
        <v>令和7/6末</v>
      </c>
      <c r="C57" s="18">
        <v>55</v>
      </c>
      <c r="D57" s="18">
        <v>54</v>
      </c>
      <c r="E57" s="19" t="s">
        <v>94</v>
      </c>
      <c r="F57" s="18"/>
      <c r="G57" s="18"/>
      <c r="H57" s="18"/>
      <c r="I57" s="18"/>
      <c r="J57" s="18"/>
      <c r="K57" s="18"/>
      <c r="L57" s="18"/>
      <c r="M57" s="7" t="s">
        <v>396</v>
      </c>
    </row>
    <row r="58" spans="1:13" x14ac:dyDescent="0.2">
      <c r="A58" s="8" t="str">
        <f t="shared" si="4"/>
        <v>2025/6末</v>
      </c>
      <c r="B58" s="8" t="str">
        <f t="shared" si="4"/>
        <v>令和7/6末</v>
      </c>
      <c r="C58" s="16">
        <v>56</v>
      </c>
      <c r="D58" s="16">
        <v>55</v>
      </c>
      <c r="E58" s="17" t="s">
        <v>95</v>
      </c>
      <c r="F58" s="16"/>
      <c r="G58" s="16"/>
      <c r="H58" s="16"/>
      <c r="I58" s="16"/>
      <c r="J58" s="16"/>
      <c r="K58" s="16"/>
      <c r="L58" s="16"/>
      <c r="M58" s="9" t="s">
        <v>396</v>
      </c>
    </row>
    <row r="59" spans="1:13" x14ac:dyDescent="0.2">
      <c r="A59" s="10" t="str">
        <f t="shared" si="4"/>
        <v>2025/6末</v>
      </c>
      <c r="B59" s="10" t="str">
        <f t="shared" si="4"/>
        <v>令和7/6末</v>
      </c>
      <c r="C59" s="18">
        <v>57</v>
      </c>
      <c r="D59" s="18">
        <v>56</v>
      </c>
      <c r="E59" s="19" t="s">
        <v>467</v>
      </c>
      <c r="F59" s="18"/>
      <c r="G59" s="18"/>
      <c r="H59" s="18"/>
      <c r="I59" s="18"/>
      <c r="J59" s="18"/>
      <c r="K59" s="18"/>
      <c r="L59" s="18"/>
      <c r="M59" s="7" t="s">
        <v>396</v>
      </c>
    </row>
    <row r="60" spans="1:13" x14ac:dyDescent="0.2">
      <c r="A60" s="8" t="str">
        <f t="shared" si="4"/>
        <v>2025/6末</v>
      </c>
      <c r="B60" s="8" t="str">
        <f t="shared" si="4"/>
        <v>令和7/6末</v>
      </c>
      <c r="C60" s="16">
        <v>58</v>
      </c>
      <c r="D60" s="16">
        <v>57</v>
      </c>
      <c r="E60" s="17" t="s">
        <v>96</v>
      </c>
      <c r="F60" s="16"/>
      <c r="G60" s="16"/>
      <c r="H60" s="16"/>
      <c r="I60" s="16"/>
      <c r="J60" s="16"/>
      <c r="K60" s="16"/>
      <c r="L60" s="16"/>
      <c r="M60" s="9" t="s">
        <v>396</v>
      </c>
    </row>
    <row r="61" spans="1:13" x14ac:dyDescent="0.2">
      <c r="A61" s="10" t="str">
        <f t="shared" si="4"/>
        <v>2025/6末</v>
      </c>
      <c r="B61" s="10" t="str">
        <f t="shared" si="4"/>
        <v>令和7/6末</v>
      </c>
      <c r="C61" s="18">
        <v>59</v>
      </c>
      <c r="D61" s="18">
        <v>58</v>
      </c>
      <c r="E61" s="19" t="s">
        <v>97</v>
      </c>
      <c r="F61" s="18"/>
      <c r="G61" s="18"/>
      <c r="H61" s="18"/>
      <c r="I61" s="18"/>
      <c r="J61" s="18"/>
      <c r="K61" s="18"/>
      <c r="L61" s="18"/>
      <c r="M61" s="7" t="s">
        <v>396</v>
      </c>
    </row>
    <row r="62" spans="1:13" x14ac:dyDescent="0.2">
      <c r="A62" s="8" t="str">
        <f t="shared" si="4"/>
        <v>2025/6末</v>
      </c>
      <c r="B62" s="8" t="str">
        <f t="shared" si="4"/>
        <v>令和7/6末</v>
      </c>
      <c r="C62" s="16">
        <v>60</v>
      </c>
      <c r="D62" s="16">
        <v>59</v>
      </c>
      <c r="E62" s="17" t="s">
        <v>98</v>
      </c>
      <c r="F62" s="16"/>
      <c r="G62" s="16"/>
      <c r="H62" s="16"/>
      <c r="I62" s="16"/>
      <c r="J62" s="16"/>
      <c r="K62" s="16"/>
      <c r="L62" s="16"/>
      <c r="M62" s="9" t="s">
        <v>396</v>
      </c>
    </row>
    <row r="63" spans="1:13" x14ac:dyDescent="0.2">
      <c r="A63" s="10" t="str">
        <f t="shared" si="4"/>
        <v>2025/6末</v>
      </c>
      <c r="B63" s="10" t="str">
        <f t="shared" si="4"/>
        <v>令和7/6末</v>
      </c>
      <c r="C63" s="18">
        <v>61</v>
      </c>
      <c r="D63" s="18">
        <v>60</v>
      </c>
      <c r="E63" s="19" t="s">
        <v>99</v>
      </c>
      <c r="F63" s="18"/>
      <c r="G63" s="18"/>
      <c r="H63" s="18"/>
      <c r="I63" s="18"/>
      <c r="J63" s="18"/>
      <c r="K63" s="18"/>
      <c r="L63" s="18"/>
      <c r="M63" s="7" t="s">
        <v>396</v>
      </c>
    </row>
    <row r="64" spans="1:13" x14ac:dyDescent="0.2">
      <c r="A64" s="8" t="str">
        <f t="shared" si="4"/>
        <v>2025/6末</v>
      </c>
      <c r="B64" s="8" t="str">
        <f t="shared" si="4"/>
        <v>令和7/6末</v>
      </c>
      <c r="C64" s="16">
        <v>62</v>
      </c>
      <c r="D64" s="16">
        <v>61</v>
      </c>
      <c r="E64" s="17" t="s">
        <v>100</v>
      </c>
      <c r="F64" s="16"/>
      <c r="G64" s="16"/>
      <c r="H64" s="16"/>
      <c r="I64" s="16"/>
      <c r="J64" s="16"/>
      <c r="K64" s="16"/>
      <c r="L64" s="16"/>
      <c r="M64" s="9" t="s">
        <v>396</v>
      </c>
    </row>
    <row r="65" spans="1:13" x14ac:dyDescent="0.2">
      <c r="A65" s="10" t="str">
        <f t="shared" si="4"/>
        <v>2025/6末</v>
      </c>
      <c r="B65" s="10" t="str">
        <f t="shared" si="4"/>
        <v>令和7/6末</v>
      </c>
      <c r="C65" s="18">
        <v>63</v>
      </c>
      <c r="D65" s="18">
        <v>62</v>
      </c>
      <c r="E65" s="19" t="s">
        <v>101</v>
      </c>
      <c r="F65" s="18"/>
      <c r="G65" s="18"/>
      <c r="H65" s="18"/>
      <c r="I65" s="18"/>
      <c r="J65" s="18"/>
      <c r="K65" s="18"/>
      <c r="L65" s="18"/>
      <c r="M65" s="7" t="s">
        <v>396</v>
      </c>
    </row>
    <row r="66" spans="1:13" x14ac:dyDescent="0.2">
      <c r="A66" s="8" t="str">
        <f t="shared" si="4"/>
        <v>2025/6末</v>
      </c>
      <c r="B66" s="8" t="str">
        <f t="shared" si="4"/>
        <v>令和7/6末</v>
      </c>
      <c r="C66" s="16">
        <v>64</v>
      </c>
      <c r="D66" s="16">
        <v>63</v>
      </c>
      <c r="E66" s="17" t="s">
        <v>102</v>
      </c>
      <c r="F66" s="16"/>
      <c r="G66" s="16"/>
      <c r="H66" s="16"/>
      <c r="I66" s="16"/>
      <c r="J66" s="16"/>
      <c r="K66" s="16"/>
      <c r="L66" s="16"/>
      <c r="M66" s="9" t="s">
        <v>396</v>
      </c>
    </row>
    <row r="67" spans="1:13" x14ac:dyDescent="0.2">
      <c r="A67" s="10" t="str">
        <f t="shared" si="4"/>
        <v>2025/6末</v>
      </c>
      <c r="B67" s="10" t="str">
        <f t="shared" si="4"/>
        <v>令和7/6末</v>
      </c>
      <c r="C67" s="18">
        <v>65</v>
      </c>
      <c r="D67" s="18">
        <v>64</v>
      </c>
      <c r="E67" s="19" t="s">
        <v>103</v>
      </c>
      <c r="F67" s="18"/>
      <c r="G67" s="18"/>
      <c r="H67" s="18"/>
      <c r="I67" s="18"/>
      <c r="J67" s="18"/>
      <c r="K67" s="18"/>
      <c r="L67" s="18"/>
      <c r="M67" s="7" t="s">
        <v>396</v>
      </c>
    </row>
    <row r="68" spans="1:13" x14ac:dyDescent="0.2">
      <c r="A68" s="8" t="str">
        <f t="shared" si="4"/>
        <v>2025/6末</v>
      </c>
      <c r="B68" s="8" t="str">
        <f t="shared" si="4"/>
        <v>令和7/6末</v>
      </c>
      <c r="C68" s="16">
        <v>66</v>
      </c>
      <c r="D68" s="16">
        <v>65</v>
      </c>
      <c r="E68" s="17" t="s">
        <v>104</v>
      </c>
      <c r="F68" s="16"/>
      <c r="G68" s="16"/>
      <c r="H68" s="16"/>
      <c r="I68" s="16"/>
      <c r="J68" s="16"/>
      <c r="K68" s="16"/>
      <c r="L68" s="16"/>
      <c r="M68" s="9" t="s">
        <v>396</v>
      </c>
    </row>
    <row r="69" spans="1:13" x14ac:dyDescent="0.2">
      <c r="A69" s="10" t="str">
        <f t="shared" ref="A69:B84" si="5">A68</f>
        <v>2025/6末</v>
      </c>
      <c r="B69" s="10" t="str">
        <f t="shared" si="5"/>
        <v>令和7/6末</v>
      </c>
      <c r="C69" s="18">
        <v>67</v>
      </c>
      <c r="D69" s="18">
        <v>66</v>
      </c>
      <c r="E69" s="19" t="s">
        <v>105</v>
      </c>
      <c r="F69" s="18"/>
      <c r="G69" s="18"/>
      <c r="H69" s="18"/>
      <c r="I69" s="18"/>
      <c r="J69" s="18"/>
      <c r="K69" s="18"/>
      <c r="L69" s="18"/>
      <c r="M69" s="7" t="s">
        <v>396</v>
      </c>
    </row>
    <row r="70" spans="1:13" x14ac:dyDescent="0.2">
      <c r="A70" s="8" t="str">
        <f t="shared" si="5"/>
        <v>2025/6末</v>
      </c>
      <c r="B70" s="8" t="str">
        <f t="shared" si="5"/>
        <v>令和7/6末</v>
      </c>
      <c r="C70" s="16">
        <v>68</v>
      </c>
      <c r="D70" s="16">
        <v>67</v>
      </c>
      <c r="E70" s="17" t="s">
        <v>106</v>
      </c>
      <c r="F70" s="16"/>
      <c r="G70" s="16"/>
      <c r="H70" s="16"/>
      <c r="I70" s="16"/>
      <c r="J70" s="16"/>
      <c r="K70" s="16"/>
      <c r="L70" s="16"/>
      <c r="M70" s="9" t="s">
        <v>396</v>
      </c>
    </row>
    <row r="71" spans="1:13" x14ac:dyDescent="0.2">
      <c r="A71" s="10" t="str">
        <f t="shared" si="5"/>
        <v>2025/6末</v>
      </c>
      <c r="B71" s="10" t="str">
        <f t="shared" si="5"/>
        <v>令和7/6末</v>
      </c>
      <c r="C71" s="18">
        <v>69</v>
      </c>
      <c r="D71" s="18">
        <v>68</v>
      </c>
      <c r="E71" s="19" t="s">
        <v>107</v>
      </c>
      <c r="F71" s="18"/>
      <c r="G71" s="18"/>
      <c r="H71" s="18"/>
      <c r="I71" s="18"/>
      <c r="J71" s="18"/>
      <c r="K71" s="18"/>
      <c r="L71" s="18"/>
      <c r="M71" s="7" t="s">
        <v>396</v>
      </c>
    </row>
    <row r="72" spans="1:13" x14ac:dyDescent="0.2">
      <c r="A72" s="8" t="str">
        <f t="shared" si="5"/>
        <v>2025/6末</v>
      </c>
      <c r="B72" s="8" t="str">
        <f t="shared" si="5"/>
        <v>令和7/6末</v>
      </c>
      <c r="C72" s="16">
        <v>70</v>
      </c>
      <c r="D72" s="16">
        <v>69</v>
      </c>
      <c r="E72" s="17" t="s">
        <v>108</v>
      </c>
      <c r="F72" s="16"/>
      <c r="G72" s="16"/>
      <c r="H72" s="16"/>
      <c r="I72" s="16"/>
      <c r="J72" s="16"/>
      <c r="K72" s="16"/>
      <c r="L72" s="16"/>
      <c r="M72" s="9" t="s">
        <v>396</v>
      </c>
    </row>
    <row r="73" spans="1:13" x14ac:dyDescent="0.2">
      <c r="A73" s="10" t="str">
        <f t="shared" si="5"/>
        <v>2025/6末</v>
      </c>
      <c r="B73" s="10" t="str">
        <f t="shared" si="5"/>
        <v>令和7/6末</v>
      </c>
      <c r="C73" s="18">
        <v>71</v>
      </c>
      <c r="D73" s="18">
        <v>70</v>
      </c>
      <c r="E73" s="19" t="s">
        <v>109</v>
      </c>
      <c r="F73" s="18"/>
      <c r="G73" s="18"/>
      <c r="H73" s="18"/>
      <c r="I73" s="18"/>
      <c r="J73" s="18"/>
      <c r="K73" s="18"/>
      <c r="L73" s="18"/>
      <c r="M73" s="7" t="s">
        <v>396</v>
      </c>
    </row>
    <row r="74" spans="1:13" x14ac:dyDescent="0.2">
      <c r="A74" s="8" t="str">
        <f t="shared" si="5"/>
        <v>2025/6末</v>
      </c>
      <c r="B74" s="8" t="str">
        <f t="shared" si="5"/>
        <v>令和7/6末</v>
      </c>
      <c r="C74" s="16">
        <v>72</v>
      </c>
      <c r="D74" s="16">
        <v>71</v>
      </c>
      <c r="E74" s="17" t="s">
        <v>110</v>
      </c>
      <c r="F74" s="16"/>
      <c r="G74" s="16"/>
      <c r="H74" s="16"/>
      <c r="I74" s="16"/>
      <c r="J74" s="16"/>
      <c r="K74" s="16"/>
      <c r="L74" s="16"/>
      <c r="M74" s="9" t="s">
        <v>396</v>
      </c>
    </row>
    <row r="75" spans="1:13" x14ac:dyDescent="0.2">
      <c r="A75" s="10" t="str">
        <f t="shared" si="5"/>
        <v>2025/6末</v>
      </c>
      <c r="B75" s="10" t="str">
        <f t="shared" si="5"/>
        <v>令和7/6末</v>
      </c>
      <c r="C75" s="18">
        <v>73</v>
      </c>
      <c r="D75" s="18">
        <v>72</v>
      </c>
      <c r="E75" s="19" t="s">
        <v>111</v>
      </c>
      <c r="F75" s="18"/>
      <c r="G75" s="18"/>
      <c r="H75" s="18"/>
      <c r="I75" s="18"/>
      <c r="J75" s="18"/>
      <c r="K75" s="18"/>
      <c r="L75" s="18"/>
      <c r="M75" s="7" t="s">
        <v>396</v>
      </c>
    </row>
    <row r="76" spans="1:13" x14ac:dyDescent="0.2">
      <c r="A76" s="8" t="str">
        <f t="shared" si="5"/>
        <v>2025/6末</v>
      </c>
      <c r="B76" s="8" t="str">
        <f t="shared" si="5"/>
        <v>令和7/6末</v>
      </c>
      <c r="C76" s="16">
        <v>74</v>
      </c>
      <c r="D76" s="16">
        <v>73</v>
      </c>
      <c r="E76" s="17" t="s">
        <v>112</v>
      </c>
      <c r="F76" s="16"/>
      <c r="G76" s="16"/>
      <c r="H76" s="16"/>
      <c r="I76" s="16"/>
      <c r="J76" s="16"/>
      <c r="K76" s="16"/>
      <c r="L76" s="16"/>
      <c r="M76" s="9" t="s">
        <v>396</v>
      </c>
    </row>
    <row r="77" spans="1:13" x14ac:dyDescent="0.2">
      <c r="A77" s="10" t="str">
        <f t="shared" si="5"/>
        <v>2025/6末</v>
      </c>
      <c r="B77" s="10" t="str">
        <f t="shared" si="5"/>
        <v>令和7/6末</v>
      </c>
      <c r="C77" s="18">
        <v>75</v>
      </c>
      <c r="D77" s="18">
        <v>74</v>
      </c>
      <c r="E77" s="19" t="s">
        <v>113</v>
      </c>
      <c r="F77" s="18"/>
      <c r="G77" s="18"/>
      <c r="H77" s="18"/>
      <c r="I77" s="18"/>
      <c r="J77" s="18"/>
      <c r="K77" s="18"/>
      <c r="L77" s="18"/>
      <c r="M77" s="7" t="s">
        <v>396</v>
      </c>
    </row>
    <row r="78" spans="1:13" x14ac:dyDescent="0.2">
      <c r="A78" s="8" t="str">
        <f t="shared" si="5"/>
        <v>2025/6末</v>
      </c>
      <c r="B78" s="8" t="str">
        <f t="shared" si="5"/>
        <v>令和7/6末</v>
      </c>
      <c r="C78" s="16">
        <v>76</v>
      </c>
      <c r="D78" s="16">
        <v>75</v>
      </c>
      <c r="E78" s="17" t="s">
        <v>114</v>
      </c>
      <c r="F78" s="16"/>
      <c r="G78" s="16"/>
      <c r="H78" s="16"/>
      <c r="I78" s="16"/>
      <c r="J78" s="16"/>
      <c r="K78" s="16"/>
      <c r="L78" s="16"/>
      <c r="M78" s="9" t="s">
        <v>396</v>
      </c>
    </row>
    <row r="79" spans="1:13" x14ac:dyDescent="0.2">
      <c r="A79" s="10" t="str">
        <f t="shared" si="5"/>
        <v>2025/6末</v>
      </c>
      <c r="B79" s="10" t="str">
        <f t="shared" si="5"/>
        <v>令和7/6末</v>
      </c>
      <c r="C79" s="18">
        <v>77</v>
      </c>
      <c r="D79" s="18">
        <v>76</v>
      </c>
      <c r="E79" s="19" t="s">
        <v>115</v>
      </c>
      <c r="F79" s="18"/>
      <c r="G79" s="18"/>
      <c r="H79" s="18"/>
      <c r="I79" s="18"/>
      <c r="J79" s="18"/>
      <c r="K79" s="18"/>
      <c r="L79" s="18"/>
      <c r="M79" s="7" t="s">
        <v>396</v>
      </c>
    </row>
    <row r="80" spans="1:13" x14ac:dyDescent="0.2">
      <c r="A80" s="8" t="str">
        <f t="shared" si="5"/>
        <v>2025/6末</v>
      </c>
      <c r="B80" s="8" t="str">
        <f t="shared" si="5"/>
        <v>令和7/6末</v>
      </c>
      <c r="C80" s="16">
        <v>78</v>
      </c>
      <c r="D80" s="16">
        <v>77</v>
      </c>
      <c r="E80" s="17" t="s">
        <v>116</v>
      </c>
      <c r="F80" s="16"/>
      <c r="G80" s="16"/>
      <c r="H80" s="16"/>
      <c r="I80" s="16"/>
      <c r="J80" s="16"/>
      <c r="K80" s="16"/>
      <c r="L80" s="16"/>
      <c r="M80" s="9" t="s">
        <v>396</v>
      </c>
    </row>
    <row r="81" spans="1:13" x14ac:dyDescent="0.2">
      <c r="A81" s="10" t="str">
        <f t="shared" si="5"/>
        <v>2025/6末</v>
      </c>
      <c r="B81" s="10" t="str">
        <f t="shared" si="5"/>
        <v>令和7/6末</v>
      </c>
      <c r="C81" s="18">
        <v>79</v>
      </c>
      <c r="D81" s="18">
        <v>78</v>
      </c>
      <c r="E81" s="19" t="s">
        <v>117</v>
      </c>
      <c r="F81" s="18"/>
      <c r="G81" s="18"/>
      <c r="H81" s="18"/>
      <c r="I81" s="18"/>
      <c r="J81" s="18"/>
      <c r="K81" s="18"/>
      <c r="L81" s="18"/>
      <c r="M81" s="7" t="s">
        <v>396</v>
      </c>
    </row>
    <row r="82" spans="1:13" x14ac:dyDescent="0.2">
      <c r="A82" s="8" t="str">
        <f t="shared" si="5"/>
        <v>2025/6末</v>
      </c>
      <c r="B82" s="8" t="str">
        <f t="shared" si="5"/>
        <v>令和7/6末</v>
      </c>
      <c r="C82" s="16">
        <v>80</v>
      </c>
      <c r="D82" s="16">
        <v>79</v>
      </c>
      <c r="E82" s="17" t="s">
        <v>118</v>
      </c>
      <c r="F82" s="16"/>
      <c r="G82" s="16"/>
      <c r="H82" s="16"/>
      <c r="I82" s="16"/>
      <c r="J82" s="16"/>
      <c r="K82" s="16"/>
      <c r="L82" s="16"/>
      <c r="M82" s="9" t="s">
        <v>396</v>
      </c>
    </row>
    <row r="83" spans="1:13" x14ac:dyDescent="0.2">
      <c r="A83" s="10" t="str">
        <f t="shared" si="5"/>
        <v>2025/6末</v>
      </c>
      <c r="B83" s="10" t="str">
        <f t="shared" si="5"/>
        <v>令和7/6末</v>
      </c>
      <c r="C83" s="18">
        <v>81</v>
      </c>
      <c r="D83" s="18">
        <v>80</v>
      </c>
      <c r="E83" s="19" t="s">
        <v>119</v>
      </c>
      <c r="F83" s="18"/>
      <c r="G83" s="18"/>
      <c r="H83" s="18"/>
      <c r="I83" s="18"/>
      <c r="J83" s="18"/>
      <c r="K83" s="18"/>
      <c r="L83" s="18"/>
      <c r="M83" s="7" t="s">
        <v>396</v>
      </c>
    </row>
    <row r="84" spans="1:13" x14ac:dyDescent="0.2">
      <c r="A84" s="8" t="str">
        <f t="shared" si="5"/>
        <v>2025/6末</v>
      </c>
      <c r="B84" s="8" t="str">
        <f t="shared" si="5"/>
        <v>令和7/6末</v>
      </c>
      <c r="C84" s="16">
        <v>82</v>
      </c>
      <c r="D84" s="16">
        <v>81</v>
      </c>
      <c r="E84" s="17" t="s">
        <v>120</v>
      </c>
      <c r="F84" s="16"/>
      <c r="G84" s="16"/>
      <c r="H84" s="16"/>
      <c r="I84" s="16"/>
      <c r="J84" s="16"/>
      <c r="K84" s="16"/>
      <c r="L84" s="16"/>
      <c r="M84" s="9" t="s">
        <v>396</v>
      </c>
    </row>
    <row r="85" spans="1:13" x14ac:dyDescent="0.2">
      <c r="A85" s="10" t="str">
        <f t="shared" ref="A85:B100" si="6">A84</f>
        <v>2025/6末</v>
      </c>
      <c r="B85" s="10" t="str">
        <f t="shared" si="6"/>
        <v>令和7/6末</v>
      </c>
      <c r="C85" s="18">
        <v>83</v>
      </c>
      <c r="D85" s="18">
        <v>82</v>
      </c>
      <c r="E85" s="19" t="s">
        <v>121</v>
      </c>
      <c r="F85" s="18"/>
      <c r="G85" s="18"/>
      <c r="H85" s="18"/>
      <c r="I85" s="18"/>
      <c r="J85" s="18"/>
      <c r="K85" s="18"/>
      <c r="L85" s="18"/>
      <c r="M85" s="7" t="s">
        <v>396</v>
      </c>
    </row>
    <row r="86" spans="1:13" x14ac:dyDescent="0.2">
      <c r="A86" s="8" t="str">
        <f t="shared" si="6"/>
        <v>2025/6末</v>
      </c>
      <c r="B86" s="8" t="str">
        <f t="shared" si="6"/>
        <v>令和7/6末</v>
      </c>
      <c r="C86" s="16">
        <v>84</v>
      </c>
      <c r="D86" s="16">
        <v>83</v>
      </c>
      <c r="E86" s="17" t="s">
        <v>122</v>
      </c>
      <c r="F86" s="16"/>
      <c r="G86" s="16"/>
      <c r="H86" s="16"/>
      <c r="I86" s="16"/>
      <c r="J86" s="16"/>
      <c r="K86" s="16"/>
      <c r="L86" s="16"/>
      <c r="M86" s="9" t="s">
        <v>396</v>
      </c>
    </row>
    <row r="87" spans="1:13" x14ac:dyDescent="0.2">
      <c r="A87" s="10" t="str">
        <f t="shared" si="6"/>
        <v>2025/6末</v>
      </c>
      <c r="B87" s="10" t="str">
        <f t="shared" si="6"/>
        <v>令和7/6末</v>
      </c>
      <c r="C87" s="18">
        <v>85</v>
      </c>
      <c r="D87" s="18">
        <v>84</v>
      </c>
      <c r="E87" s="19" t="s">
        <v>123</v>
      </c>
      <c r="F87" s="18"/>
      <c r="G87" s="18"/>
      <c r="H87" s="18"/>
      <c r="I87" s="18"/>
      <c r="J87" s="18"/>
      <c r="K87" s="18"/>
      <c r="L87" s="18"/>
      <c r="M87" s="7" t="s">
        <v>396</v>
      </c>
    </row>
    <row r="88" spans="1:13" x14ac:dyDescent="0.2">
      <c r="A88" s="8" t="str">
        <f t="shared" si="6"/>
        <v>2025/6末</v>
      </c>
      <c r="B88" s="8" t="str">
        <f t="shared" si="6"/>
        <v>令和7/6末</v>
      </c>
      <c r="C88" s="16">
        <v>86</v>
      </c>
      <c r="D88" s="16">
        <v>85</v>
      </c>
      <c r="E88" s="17" t="s">
        <v>124</v>
      </c>
      <c r="F88" s="16"/>
      <c r="G88" s="16"/>
      <c r="H88" s="16"/>
      <c r="I88" s="16"/>
      <c r="J88" s="16"/>
      <c r="K88" s="16"/>
      <c r="L88" s="16"/>
      <c r="M88" s="9" t="s">
        <v>396</v>
      </c>
    </row>
    <row r="89" spans="1:13" x14ac:dyDescent="0.2">
      <c r="A89" s="10" t="str">
        <f t="shared" si="6"/>
        <v>2025/6末</v>
      </c>
      <c r="B89" s="10" t="str">
        <f t="shared" si="6"/>
        <v>令和7/6末</v>
      </c>
      <c r="C89" s="18">
        <v>87</v>
      </c>
      <c r="D89" s="18">
        <v>86</v>
      </c>
      <c r="E89" s="19" t="s">
        <v>125</v>
      </c>
      <c r="F89" s="18"/>
      <c r="G89" s="18"/>
      <c r="H89" s="18"/>
      <c r="I89" s="18"/>
      <c r="J89" s="18"/>
      <c r="K89" s="18"/>
      <c r="L89" s="18"/>
      <c r="M89" s="7" t="s">
        <v>396</v>
      </c>
    </row>
    <row r="90" spans="1:13" x14ac:dyDescent="0.2">
      <c r="A90" s="8" t="str">
        <f t="shared" si="6"/>
        <v>2025/6末</v>
      </c>
      <c r="B90" s="8" t="str">
        <f t="shared" si="6"/>
        <v>令和7/6末</v>
      </c>
      <c r="C90" s="16">
        <v>88</v>
      </c>
      <c r="D90" s="16">
        <v>87</v>
      </c>
      <c r="E90" s="17" t="s">
        <v>126</v>
      </c>
      <c r="F90" s="16"/>
      <c r="G90" s="16"/>
      <c r="H90" s="16"/>
      <c r="I90" s="16"/>
      <c r="J90" s="16"/>
      <c r="K90" s="16"/>
      <c r="L90" s="16"/>
      <c r="M90" s="9" t="s">
        <v>396</v>
      </c>
    </row>
    <row r="91" spans="1:13" x14ac:dyDescent="0.2">
      <c r="A91" s="10" t="str">
        <f t="shared" si="6"/>
        <v>2025/6末</v>
      </c>
      <c r="B91" s="10" t="str">
        <f t="shared" si="6"/>
        <v>令和7/6末</v>
      </c>
      <c r="C91" s="18">
        <v>89</v>
      </c>
      <c r="D91" s="18">
        <v>88</v>
      </c>
      <c r="E91" s="19" t="s">
        <v>127</v>
      </c>
      <c r="F91" s="18"/>
      <c r="G91" s="18"/>
      <c r="H91" s="18"/>
      <c r="I91" s="18"/>
      <c r="J91" s="18"/>
      <c r="K91" s="18"/>
      <c r="L91" s="18"/>
      <c r="M91" s="7" t="s">
        <v>396</v>
      </c>
    </row>
    <row r="92" spans="1:13" x14ac:dyDescent="0.2">
      <c r="A92" s="8" t="str">
        <f t="shared" si="6"/>
        <v>2025/6末</v>
      </c>
      <c r="B92" s="8" t="str">
        <f t="shared" si="6"/>
        <v>令和7/6末</v>
      </c>
      <c r="C92" s="16">
        <v>90</v>
      </c>
      <c r="D92" s="16">
        <v>89</v>
      </c>
      <c r="E92" s="17" t="s">
        <v>128</v>
      </c>
      <c r="F92" s="16"/>
      <c r="G92" s="16"/>
      <c r="H92" s="16"/>
      <c r="I92" s="16"/>
      <c r="J92" s="16"/>
      <c r="K92" s="16"/>
      <c r="L92" s="16"/>
      <c r="M92" s="9" t="s">
        <v>396</v>
      </c>
    </row>
    <row r="93" spans="1:13" x14ac:dyDescent="0.2">
      <c r="A93" s="10" t="str">
        <f t="shared" si="6"/>
        <v>2025/6末</v>
      </c>
      <c r="B93" s="10" t="str">
        <f t="shared" si="6"/>
        <v>令和7/6末</v>
      </c>
      <c r="C93" s="18">
        <v>91</v>
      </c>
      <c r="D93" s="18">
        <v>90</v>
      </c>
      <c r="E93" s="19" t="s">
        <v>129</v>
      </c>
      <c r="F93" s="18"/>
      <c r="G93" s="18"/>
      <c r="H93" s="18"/>
      <c r="I93" s="18"/>
      <c r="J93" s="18"/>
      <c r="K93" s="18"/>
      <c r="L93" s="18"/>
      <c r="M93" s="7" t="s">
        <v>396</v>
      </c>
    </row>
    <row r="94" spans="1:13" x14ac:dyDescent="0.2">
      <c r="A94" s="8" t="str">
        <f t="shared" si="6"/>
        <v>2025/6末</v>
      </c>
      <c r="B94" s="8" t="str">
        <f t="shared" si="6"/>
        <v>令和7/6末</v>
      </c>
      <c r="C94" s="16">
        <v>92</v>
      </c>
      <c r="D94" s="16">
        <v>91</v>
      </c>
      <c r="E94" s="17" t="s">
        <v>130</v>
      </c>
      <c r="F94" s="16"/>
      <c r="G94" s="16"/>
      <c r="H94" s="16"/>
      <c r="I94" s="16"/>
      <c r="J94" s="16"/>
      <c r="K94" s="16"/>
      <c r="L94" s="16"/>
      <c r="M94" s="9" t="s">
        <v>396</v>
      </c>
    </row>
    <row r="95" spans="1:13" x14ac:dyDescent="0.2">
      <c r="A95" s="10" t="str">
        <f t="shared" si="6"/>
        <v>2025/6末</v>
      </c>
      <c r="B95" s="10" t="str">
        <f t="shared" si="6"/>
        <v>令和7/6末</v>
      </c>
      <c r="C95" s="18">
        <v>93</v>
      </c>
      <c r="D95" s="18">
        <v>92</v>
      </c>
      <c r="E95" s="19" t="s">
        <v>131</v>
      </c>
      <c r="F95" s="18"/>
      <c r="G95" s="18"/>
      <c r="H95" s="18"/>
      <c r="I95" s="18"/>
      <c r="J95" s="18"/>
      <c r="K95" s="18"/>
      <c r="L95" s="18"/>
      <c r="M95" s="7" t="s">
        <v>396</v>
      </c>
    </row>
    <row r="96" spans="1:13" x14ac:dyDescent="0.2">
      <c r="A96" s="8" t="str">
        <f t="shared" si="6"/>
        <v>2025/6末</v>
      </c>
      <c r="B96" s="8" t="str">
        <f t="shared" si="6"/>
        <v>令和7/6末</v>
      </c>
      <c r="C96" s="16">
        <v>94</v>
      </c>
      <c r="D96" s="16">
        <v>93</v>
      </c>
      <c r="E96" s="17" t="s">
        <v>132</v>
      </c>
      <c r="F96" s="16"/>
      <c r="G96" s="16"/>
      <c r="H96" s="16"/>
      <c r="I96" s="16"/>
      <c r="J96" s="16"/>
      <c r="K96" s="16"/>
      <c r="L96" s="16"/>
      <c r="M96" s="9" t="s">
        <v>396</v>
      </c>
    </row>
    <row r="97" spans="1:13" x14ac:dyDescent="0.2">
      <c r="A97" s="10" t="str">
        <f t="shared" si="6"/>
        <v>2025/6末</v>
      </c>
      <c r="B97" s="10" t="str">
        <f t="shared" si="6"/>
        <v>令和7/6末</v>
      </c>
      <c r="C97" s="18">
        <v>95</v>
      </c>
      <c r="D97" s="18">
        <v>95</v>
      </c>
      <c r="E97" s="19" t="s">
        <v>133</v>
      </c>
      <c r="F97" s="18"/>
      <c r="G97" s="18"/>
      <c r="H97" s="18"/>
      <c r="I97" s="18"/>
      <c r="J97" s="18"/>
      <c r="K97" s="18"/>
      <c r="L97" s="18"/>
      <c r="M97" s="7" t="s">
        <v>396</v>
      </c>
    </row>
    <row r="98" spans="1:13" x14ac:dyDescent="0.2">
      <c r="A98" s="8" t="str">
        <f t="shared" si="6"/>
        <v>2025/6末</v>
      </c>
      <c r="B98" s="8" t="str">
        <f t="shared" si="6"/>
        <v>令和7/6末</v>
      </c>
      <c r="C98" s="16">
        <v>96</v>
      </c>
      <c r="D98" s="16">
        <v>96</v>
      </c>
      <c r="E98" s="17" t="s">
        <v>134</v>
      </c>
      <c r="F98" s="16"/>
      <c r="G98" s="16"/>
      <c r="H98" s="16"/>
      <c r="I98" s="16"/>
      <c r="J98" s="16"/>
      <c r="K98" s="16"/>
      <c r="L98" s="16"/>
      <c r="M98" s="9" t="s">
        <v>396</v>
      </c>
    </row>
    <row r="99" spans="1:13" x14ac:dyDescent="0.2">
      <c r="A99" s="10" t="str">
        <f t="shared" si="6"/>
        <v>2025/6末</v>
      </c>
      <c r="B99" s="10" t="str">
        <f t="shared" si="6"/>
        <v>令和7/6末</v>
      </c>
      <c r="C99" s="18">
        <v>97</v>
      </c>
      <c r="D99" s="18">
        <v>97</v>
      </c>
      <c r="E99" s="19" t="s">
        <v>135</v>
      </c>
      <c r="F99" s="18"/>
      <c r="G99" s="18"/>
      <c r="H99" s="18"/>
      <c r="I99" s="18"/>
      <c r="J99" s="18"/>
      <c r="K99" s="18"/>
      <c r="L99" s="18"/>
      <c r="M99" s="7" t="s">
        <v>396</v>
      </c>
    </row>
    <row r="100" spans="1:13" x14ac:dyDescent="0.2">
      <c r="A100" s="8" t="str">
        <f t="shared" si="6"/>
        <v>2025/6末</v>
      </c>
      <c r="B100" s="8" t="str">
        <f t="shared" si="6"/>
        <v>令和7/6末</v>
      </c>
      <c r="C100" s="16">
        <v>98</v>
      </c>
      <c r="D100" s="16">
        <v>98</v>
      </c>
      <c r="E100" s="17" t="s">
        <v>136</v>
      </c>
      <c r="F100" s="16"/>
      <c r="G100" s="16"/>
      <c r="H100" s="16"/>
      <c r="I100" s="16"/>
      <c r="J100" s="16"/>
      <c r="K100" s="16"/>
      <c r="L100" s="16"/>
      <c r="M100" s="9" t="s">
        <v>396</v>
      </c>
    </row>
    <row r="101" spans="1:13" x14ac:dyDescent="0.2">
      <c r="A101" s="10" t="str">
        <f t="shared" ref="A101:B116" si="7">A100</f>
        <v>2025/6末</v>
      </c>
      <c r="B101" s="10" t="str">
        <f t="shared" si="7"/>
        <v>令和7/6末</v>
      </c>
      <c r="C101" s="18">
        <v>99</v>
      </c>
      <c r="D101" s="18">
        <v>99</v>
      </c>
      <c r="E101" s="19" t="s">
        <v>137</v>
      </c>
      <c r="F101" s="18"/>
      <c r="G101" s="18"/>
      <c r="H101" s="18"/>
      <c r="I101" s="18"/>
      <c r="J101" s="18"/>
      <c r="K101" s="18"/>
      <c r="L101" s="18"/>
      <c r="M101" s="7" t="s">
        <v>396</v>
      </c>
    </row>
    <row r="102" spans="1:13" x14ac:dyDescent="0.2">
      <c r="A102" s="8" t="str">
        <f t="shared" si="7"/>
        <v>2025/6末</v>
      </c>
      <c r="B102" s="8" t="str">
        <f t="shared" si="7"/>
        <v>令和7/6末</v>
      </c>
      <c r="C102" s="16">
        <v>100</v>
      </c>
      <c r="D102" s="16">
        <v>106</v>
      </c>
      <c r="E102" s="17" t="s">
        <v>138</v>
      </c>
      <c r="F102" s="16"/>
      <c r="G102" s="16"/>
      <c r="H102" s="16"/>
      <c r="I102" s="16"/>
      <c r="J102" s="16"/>
      <c r="K102" s="16"/>
      <c r="L102" s="16"/>
      <c r="M102" s="9" t="s">
        <v>396</v>
      </c>
    </row>
    <row r="103" spans="1:13" x14ac:dyDescent="0.2">
      <c r="A103" s="10" t="str">
        <f t="shared" si="7"/>
        <v>2025/6末</v>
      </c>
      <c r="B103" s="10" t="str">
        <f t="shared" si="7"/>
        <v>令和7/6末</v>
      </c>
      <c r="C103" s="18">
        <v>101</v>
      </c>
      <c r="D103" s="18">
        <v>107</v>
      </c>
      <c r="E103" s="19" t="s">
        <v>139</v>
      </c>
      <c r="F103" s="18"/>
      <c r="G103" s="18"/>
      <c r="H103" s="18"/>
      <c r="I103" s="18"/>
      <c r="J103" s="18"/>
      <c r="K103" s="18"/>
      <c r="L103" s="18"/>
      <c r="M103" s="7" t="s">
        <v>396</v>
      </c>
    </row>
    <row r="104" spans="1:13" x14ac:dyDescent="0.2">
      <c r="A104" s="8" t="str">
        <f t="shared" si="7"/>
        <v>2025/6末</v>
      </c>
      <c r="B104" s="8" t="str">
        <f t="shared" si="7"/>
        <v>令和7/6末</v>
      </c>
      <c r="C104" s="16">
        <v>102</v>
      </c>
      <c r="D104" s="16">
        <v>108</v>
      </c>
      <c r="E104" s="17" t="s">
        <v>140</v>
      </c>
      <c r="F104" s="16"/>
      <c r="G104" s="16"/>
      <c r="H104" s="16"/>
      <c r="I104" s="16"/>
      <c r="J104" s="16"/>
      <c r="K104" s="16"/>
      <c r="L104" s="16"/>
      <c r="M104" s="9" t="s">
        <v>396</v>
      </c>
    </row>
    <row r="105" spans="1:13" x14ac:dyDescent="0.2">
      <c r="A105" s="10" t="str">
        <f t="shared" si="7"/>
        <v>2025/6末</v>
      </c>
      <c r="B105" s="10" t="str">
        <f t="shared" si="7"/>
        <v>令和7/6末</v>
      </c>
      <c r="C105" s="18">
        <v>103</v>
      </c>
      <c r="D105" s="18">
        <v>109</v>
      </c>
      <c r="E105" s="19" t="s">
        <v>141</v>
      </c>
      <c r="F105" s="18"/>
      <c r="G105" s="18"/>
      <c r="H105" s="18"/>
      <c r="I105" s="18"/>
      <c r="J105" s="18"/>
      <c r="K105" s="18"/>
      <c r="L105" s="18"/>
      <c r="M105" s="7" t="s">
        <v>396</v>
      </c>
    </row>
    <row r="106" spans="1:13" x14ac:dyDescent="0.2">
      <c r="A106" s="8" t="str">
        <f t="shared" si="7"/>
        <v>2025/6末</v>
      </c>
      <c r="B106" s="8" t="str">
        <f t="shared" si="7"/>
        <v>令和7/6末</v>
      </c>
      <c r="C106" s="16">
        <v>104</v>
      </c>
      <c r="D106" s="16">
        <v>149</v>
      </c>
      <c r="E106" s="17" t="s">
        <v>142</v>
      </c>
      <c r="F106" s="16"/>
      <c r="G106" s="16"/>
      <c r="H106" s="16"/>
      <c r="I106" s="16"/>
      <c r="J106" s="16"/>
      <c r="K106" s="16"/>
      <c r="L106" s="16"/>
      <c r="M106" s="9" t="s">
        <v>396</v>
      </c>
    </row>
    <row r="107" spans="1:13" x14ac:dyDescent="0.2">
      <c r="A107" s="10" t="str">
        <f t="shared" si="7"/>
        <v>2025/6末</v>
      </c>
      <c r="B107" s="10" t="str">
        <f t="shared" si="7"/>
        <v>令和7/6末</v>
      </c>
      <c r="C107" s="18">
        <v>105</v>
      </c>
      <c r="D107" s="18">
        <v>156</v>
      </c>
      <c r="E107" s="19" t="s">
        <v>143</v>
      </c>
      <c r="F107" s="18"/>
      <c r="G107" s="18"/>
      <c r="H107" s="18"/>
      <c r="I107" s="18"/>
      <c r="J107" s="18"/>
      <c r="K107" s="18"/>
      <c r="L107" s="18"/>
      <c r="M107" s="7" t="s">
        <v>396</v>
      </c>
    </row>
    <row r="108" spans="1:13" x14ac:dyDescent="0.2">
      <c r="A108" s="8" t="str">
        <f t="shared" si="7"/>
        <v>2025/6末</v>
      </c>
      <c r="B108" s="8" t="str">
        <f t="shared" si="7"/>
        <v>令和7/6末</v>
      </c>
      <c r="C108" s="16">
        <v>106</v>
      </c>
      <c r="D108" s="16">
        <v>120</v>
      </c>
      <c r="E108" s="17" t="s">
        <v>144</v>
      </c>
      <c r="F108" s="16"/>
      <c r="G108" s="16"/>
      <c r="H108" s="16"/>
      <c r="I108" s="16"/>
      <c r="J108" s="16"/>
      <c r="K108" s="16"/>
      <c r="L108" s="16"/>
      <c r="M108" s="9" t="s">
        <v>397</v>
      </c>
    </row>
    <row r="109" spans="1:13" x14ac:dyDescent="0.2">
      <c r="A109" s="10" t="str">
        <f t="shared" si="7"/>
        <v>2025/6末</v>
      </c>
      <c r="B109" s="10" t="str">
        <f t="shared" si="7"/>
        <v>令和7/6末</v>
      </c>
      <c r="C109" s="18">
        <v>107</v>
      </c>
      <c r="D109" s="18">
        <v>140</v>
      </c>
      <c r="E109" s="19" t="s">
        <v>145</v>
      </c>
      <c r="F109" s="18"/>
      <c r="G109" s="18"/>
      <c r="H109" s="18"/>
      <c r="I109" s="18"/>
      <c r="J109" s="18"/>
      <c r="K109" s="18"/>
      <c r="L109" s="18"/>
      <c r="M109" s="7" t="s">
        <v>397</v>
      </c>
    </row>
    <row r="110" spans="1:13" x14ac:dyDescent="0.2">
      <c r="A110" s="8" t="str">
        <f t="shared" si="7"/>
        <v>2025/6末</v>
      </c>
      <c r="B110" s="8" t="str">
        <f t="shared" si="7"/>
        <v>令和7/6末</v>
      </c>
      <c r="C110" s="16">
        <v>108</v>
      </c>
      <c r="D110" s="16">
        <v>141</v>
      </c>
      <c r="E110" s="17" t="s">
        <v>146</v>
      </c>
      <c r="F110" s="16"/>
      <c r="G110" s="16"/>
      <c r="H110" s="16"/>
      <c r="I110" s="16"/>
      <c r="J110" s="16"/>
      <c r="K110" s="16"/>
      <c r="L110" s="16"/>
      <c r="M110" s="9" t="s">
        <v>397</v>
      </c>
    </row>
    <row r="111" spans="1:13" x14ac:dyDescent="0.2">
      <c r="A111" s="10" t="str">
        <f t="shared" si="7"/>
        <v>2025/6末</v>
      </c>
      <c r="B111" s="10" t="str">
        <f t="shared" si="7"/>
        <v>令和7/6末</v>
      </c>
      <c r="C111" s="18">
        <v>109</v>
      </c>
      <c r="D111" s="18">
        <v>142</v>
      </c>
      <c r="E111" s="19" t="s">
        <v>147</v>
      </c>
      <c r="F111" s="18"/>
      <c r="G111" s="18"/>
      <c r="H111" s="18"/>
      <c r="I111" s="18"/>
      <c r="J111" s="18"/>
      <c r="K111" s="18"/>
      <c r="L111" s="18"/>
      <c r="M111" s="7" t="s">
        <v>397</v>
      </c>
    </row>
    <row r="112" spans="1:13" x14ac:dyDescent="0.2">
      <c r="A112" s="8" t="str">
        <f t="shared" si="7"/>
        <v>2025/6末</v>
      </c>
      <c r="B112" s="8" t="str">
        <f t="shared" si="7"/>
        <v>令和7/6末</v>
      </c>
      <c r="C112" s="16">
        <v>110</v>
      </c>
      <c r="D112" s="16">
        <v>143</v>
      </c>
      <c r="E112" s="17" t="s">
        <v>148</v>
      </c>
      <c r="F112" s="16"/>
      <c r="G112" s="16"/>
      <c r="H112" s="16"/>
      <c r="I112" s="16"/>
      <c r="J112" s="16"/>
      <c r="K112" s="16"/>
      <c r="L112" s="16"/>
      <c r="M112" s="9" t="s">
        <v>397</v>
      </c>
    </row>
    <row r="113" spans="1:13" x14ac:dyDescent="0.2">
      <c r="A113" s="10" t="str">
        <f t="shared" si="7"/>
        <v>2025/6末</v>
      </c>
      <c r="B113" s="10" t="str">
        <f t="shared" si="7"/>
        <v>令和7/6末</v>
      </c>
      <c r="C113" s="18">
        <v>111</v>
      </c>
      <c r="D113" s="18">
        <v>144</v>
      </c>
      <c r="E113" s="19" t="s">
        <v>149</v>
      </c>
      <c r="F113" s="18"/>
      <c r="G113" s="18"/>
      <c r="H113" s="18"/>
      <c r="I113" s="18"/>
      <c r="J113" s="18"/>
      <c r="K113" s="18"/>
      <c r="L113" s="18"/>
      <c r="M113" s="7" t="s">
        <v>397</v>
      </c>
    </row>
    <row r="114" spans="1:13" x14ac:dyDescent="0.2">
      <c r="A114" s="8" t="str">
        <f t="shared" si="7"/>
        <v>2025/6末</v>
      </c>
      <c r="B114" s="8" t="str">
        <f t="shared" si="7"/>
        <v>令和7/6末</v>
      </c>
      <c r="C114" s="16">
        <v>112</v>
      </c>
      <c r="D114" s="16">
        <v>145</v>
      </c>
      <c r="E114" s="17" t="s">
        <v>150</v>
      </c>
      <c r="F114" s="16"/>
      <c r="G114" s="16"/>
      <c r="H114" s="16"/>
      <c r="I114" s="16"/>
      <c r="J114" s="16"/>
      <c r="K114" s="16"/>
      <c r="L114" s="16"/>
      <c r="M114" s="9" t="s">
        <v>397</v>
      </c>
    </row>
    <row r="115" spans="1:13" x14ac:dyDescent="0.2">
      <c r="A115" s="10" t="str">
        <f t="shared" si="7"/>
        <v>2025/6末</v>
      </c>
      <c r="B115" s="10" t="str">
        <f t="shared" si="7"/>
        <v>令和7/6末</v>
      </c>
      <c r="C115" s="18">
        <v>113</v>
      </c>
      <c r="D115" s="18">
        <v>146</v>
      </c>
      <c r="E115" s="19" t="s">
        <v>151</v>
      </c>
      <c r="F115" s="18"/>
      <c r="G115" s="18"/>
      <c r="H115" s="18"/>
      <c r="I115" s="18"/>
      <c r="J115" s="18"/>
      <c r="K115" s="18"/>
      <c r="L115" s="18"/>
      <c r="M115" s="7" t="s">
        <v>397</v>
      </c>
    </row>
    <row r="116" spans="1:13" x14ac:dyDescent="0.2">
      <c r="A116" s="8" t="str">
        <f t="shared" si="7"/>
        <v>2025/6末</v>
      </c>
      <c r="B116" s="8" t="str">
        <f t="shared" si="7"/>
        <v>令和7/6末</v>
      </c>
      <c r="C116" s="16">
        <v>114</v>
      </c>
      <c r="D116" s="16">
        <v>147</v>
      </c>
      <c r="E116" s="17" t="s">
        <v>152</v>
      </c>
      <c r="F116" s="16"/>
      <c r="G116" s="16"/>
      <c r="H116" s="16"/>
      <c r="I116" s="16"/>
      <c r="J116" s="16"/>
      <c r="K116" s="16"/>
      <c r="L116" s="16"/>
      <c r="M116" s="9" t="s">
        <v>397</v>
      </c>
    </row>
    <row r="117" spans="1:13" x14ac:dyDescent="0.2">
      <c r="A117" s="10" t="str">
        <f t="shared" ref="A117:B132" si="8">A116</f>
        <v>2025/6末</v>
      </c>
      <c r="B117" s="10" t="str">
        <f t="shared" si="8"/>
        <v>令和7/6末</v>
      </c>
      <c r="C117" s="18">
        <v>115</v>
      </c>
      <c r="D117" s="18">
        <v>148</v>
      </c>
      <c r="E117" s="19" t="s">
        <v>153</v>
      </c>
      <c r="F117" s="18"/>
      <c r="G117" s="18"/>
      <c r="H117" s="18"/>
      <c r="I117" s="18"/>
      <c r="J117" s="18"/>
      <c r="K117" s="18"/>
      <c r="L117" s="18"/>
      <c r="M117" s="7" t="s">
        <v>397</v>
      </c>
    </row>
    <row r="118" spans="1:13" x14ac:dyDescent="0.2">
      <c r="A118" s="8" t="str">
        <f t="shared" si="8"/>
        <v>2025/6末</v>
      </c>
      <c r="B118" s="8" t="str">
        <f t="shared" si="8"/>
        <v>令和7/6末</v>
      </c>
      <c r="C118" s="16">
        <v>116</v>
      </c>
      <c r="D118" s="16">
        <v>110</v>
      </c>
      <c r="E118" s="17" t="s">
        <v>154</v>
      </c>
      <c r="F118" s="16"/>
      <c r="G118" s="16"/>
      <c r="H118" s="16"/>
      <c r="I118" s="16"/>
      <c r="J118" s="16"/>
      <c r="K118" s="16"/>
      <c r="L118" s="16"/>
      <c r="M118" s="9" t="s">
        <v>398</v>
      </c>
    </row>
    <row r="119" spans="1:13" x14ac:dyDescent="0.2">
      <c r="A119" s="10" t="str">
        <f t="shared" si="8"/>
        <v>2025/6末</v>
      </c>
      <c r="B119" s="10" t="str">
        <f t="shared" si="8"/>
        <v>令和7/6末</v>
      </c>
      <c r="C119" s="18">
        <v>117</v>
      </c>
      <c r="D119" s="18">
        <v>111</v>
      </c>
      <c r="E119" s="19" t="s">
        <v>155</v>
      </c>
      <c r="F119" s="18"/>
      <c r="G119" s="18"/>
      <c r="H119" s="18"/>
      <c r="I119" s="18"/>
      <c r="J119" s="18"/>
      <c r="K119" s="18"/>
      <c r="L119" s="18"/>
      <c r="M119" s="7" t="s">
        <v>398</v>
      </c>
    </row>
    <row r="120" spans="1:13" x14ac:dyDescent="0.2">
      <c r="A120" s="8" t="str">
        <f t="shared" si="8"/>
        <v>2025/6末</v>
      </c>
      <c r="B120" s="8" t="str">
        <f t="shared" si="8"/>
        <v>令和7/6末</v>
      </c>
      <c r="C120" s="16">
        <v>118</v>
      </c>
      <c r="D120" s="16">
        <v>112</v>
      </c>
      <c r="E120" s="17" t="s">
        <v>156</v>
      </c>
      <c r="F120" s="16"/>
      <c r="G120" s="16"/>
      <c r="H120" s="16"/>
      <c r="I120" s="16"/>
      <c r="J120" s="16"/>
      <c r="K120" s="16"/>
      <c r="L120" s="16"/>
      <c r="M120" s="9" t="s">
        <v>398</v>
      </c>
    </row>
    <row r="121" spans="1:13" x14ac:dyDescent="0.2">
      <c r="A121" s="10" t="str">
        <f t="shared" si="8"/>
        <v>2025/6末</v>
      </c>
      <c r="B121" s="10" t="str">
        <f t="shared" si="8"/>
        <v>令和7/6末</v>
      </c>
      <c r="C121" s="18">
        <v>119</v>
      </c>
      <c r="D121" s="18">
        <v>113</v>
      </c>
      <c r="E121" s="19" t="s">
        <v>477</v>
      </c>
      <c r="F121" s="18"/>
      <c r="G121" s="18"/>
      <c r="H121" s="18"/>
      <c r="I121" s="18"/>
      <c r="J121" s="18"/>
      <c r="K121" s="18"/>
      <c r="L121" s="18"/>
      <c r="M121" s="7" t="s">
        <v>398</v>
      </c>
    </row>
    <row r="122" spans="1:13" x14ac:dyDescent="0.2">
      <c r="A122" s="8" t="str">
        <f t="shared" si="8"/>
        <v>2025/6末</v>
      </c>
      <c r="B122" s="8" t="str">
        <f t="shared" si="8"/>
        <v>令和7/6末</v>
      </c>
      <c r="C122" s="16">
        <v>120</v>
      </c>
      <c r="D122" s="16">
        <v>114</v>
      </c>
      <c r="E122" s="17" t="s">
        <v>157</v>
      </c>
      <c r="F122" s="16"/>
      <c r="G122" s="16"/>
      <c r="H122" s="16"/>
      <c r="I122" s="16"/>
      <c r="J122" s="16"/>
      <c r="K122" s="16"/>
      <c r="L122" s="16"/>
      <c r="M122" s="9" t="s">
        <v>398</v>
      </c>
    </row>
    <row r="123" spans="1:13" x14ac:dyDescent="0.2">
      <c r="A123" s="10" t="str">
        <f t="shared" si="8"/>
        <v>2025/6末</v>
      </c>
      <c r="B123" s="10" t="str">
        <f t="shared" si="8"/>
        <v>令和7/6末</v>
      </c>
      <c r="C123" s="18">
        <v>121</v>
      </c>
      <c r="D123" s="18">
        <v>115</v>
      </c>
      <c r="E123" s="19" t="s">
        <v>158</v>
      </c>
      <c r="F123" s="18"/>
      <c r="G123" s="18"/>
      <c r="H123" s="18"/>
      <c r="I123" s="18"/>
      <c r="J123" s="18"/>
      <c r="K123" s="18"/>
      <c r="L123" s="18"/>
      <c r="M123" s="7" t="s">
        <v>398</v>
      </c>
    </row>
    <row r="124" spans="1:13" x14ac:dyDescent="0.2">
      <c r="A124" s="8" t="str">
        <f t="shared" si="8"/>
        <v>2025/6末</v>
      </c>
      <c r="B124" s="8" t="str">
        <f t="shared" si="8"/>
        <v>令和7/6末</v>
      </c>
      <c r="C124" s="16">
        <v>122</v>
      </c>
      <c r="D124" s="16">
        <v>116</v>
      </c>
      <c r="E124" s="17" t="s">
        <v>159</v>
      </c>
      <c r="F124" s="16"/>
      <c r="G124" s="16"/>
      <c r="H124" s="16"/>
      <c r="I124" s="16"/>
      <c r="J124" s="16"/>
      <c r="K124" s="16"/>
      <c r="L124" s="16"/>
      <c r="M124" s="9" t="s">
        <v>398</v>
      </c>
    </row>
    <row r="125" spans="1:13" x14ac:dyDescent="0.2">
      <c r="A125" s="10" t="str">
        <f t="shared" si="8"/>
        <v>2025/6末</v>
      </c>
      <c r="B125" s="10" t="str">
        <f t="shared" si="8"/>
        <v>令和7/6末</v>
      </c>
      <c r="C125" s="18">
        <v>123</v>
      </c>
      <c r="D125" s="18">
        <v>117</v>
      </c>
      <c r="E125" s="19" t="s">
        <v>160</v>
      </c>
      <c r="F125" s="18"/>
      <c r="G125" s="18"/>
      <c r="H125" s="18"/>
      <c r="I125" s="18"/>
      <c r="J125" s="18"/>
      <c r="K125" s="18"/>
      <c r="L125" s="18"/>
      <c r="M125" s="7" t="s">
        <v>398</v>
      </c>
    </row>
    <row r="126" spans="1:13" x14ac:dyDescent="0.2">
      <c r="A126" s="8" t="str">
        <f t="shared" si="8"/>
        <v>2025/6末</v>
      </c>
      <c r="B126" s="8" t="str">
        <f t="shared" si="8"/>
        <v>令和7/6末</v>
      </c>
      <c r="C126" s="16">
        <v>124</v>
      </c>
      <c r="D126" s="16">
        <v>118</v>
      </c>
      <c r="E126" s="17" t="s">
        <v>161</v>
      </c>
      <c r="F126" s="16"/>
      <c r="G126" s="16"/>
      <c r="H126" s="16"/>
      <c r="I126" s="16"/>
      <c r="J126" s="16"/>
      <c r="K126" s="16"/>
      <c r="L126" s="16"/>
      <c r="M126" s="9" t="s">
        <v>398</v>
      </c>
    </row>
    <row r="127" spans="1:13" x14ac:dyDescent="0.2">
      <c r="A127" s="10" t="str">
        <f t="shared" si="8"/>
        <v>2025/6末</v>
      </c>
      <c r="B127" s="10" t="str">
        <f t="shared" si="8"/>
        <v>令和7/6末</v>
      </c>
      <c r="C127" s="18">
        <v>125</v>
      </c>
      <c r="D127" s="18">
        <v>119</v>
      </c>
      <c r="E127" s="19" t="s">
        <v>162</v>
      </c>
      <c r="F127" s="18"/>
      <c r="G127" s="18"/>
      <c r="H127" s="18"/>
      <c r="I127" s="18"/>
      <c r="J127" s="18"/>
      <c r="K127" s="18"/>
      <c r="L127" s="18"/>
      <c r="M127" s="7" t="s">
        <v>398</v>
      </c>
    </row>
    <row r="128" spans="1:13" x14ac:dyDescent="0.2">
      <c r="A128" s="8" t="str">
        <f t="shared" si="8"/>
        <v>2025/6末</v>
      </c>
      <c r="B128" s="8" t="str">
        <f t="shared" si="8"/>
        <v>令和7/6末</v>
      </c>
      <c r="C128" s="16">
        <v>126</v>
      </c>
      <c r="D128" s="16">
        <v>122</v>
      </c>
      <c r="E128" s="17" t="s">
        <v>163</v>
      </c>
      <c r="F128" s="16"/>
      <c r="G128" s="16"/>
      <c r="H128" s="16"/>
      <c r="I128" s="16"/>
      <c r="J128" s="16"/>
      <c r="K128" s="16"/>
      <c r="L128" s="16"/>
      <c r="M128" s="9" t="s">
        <v>398</v>
      </c>
    </row>
    <row r="129" spans="1:13" x14ac:dyDescent="0.2">
      <c r="A129" s="10" t="str">
        <f t="shared" si="8"/>
        <v>2025/6末</v>
      </c>
      <c r="B129" s="10" t="str">
        <f t="shared" si="8"/>
        <v>令和7/6末</v>
      </c>
      <c r="C129" s="18">
        <v>127</v>
      </c>
      <c r="D129" s="18">
        <v>123</v>
      </c>
      <c r="E129" s="19" t="s">
        <v>164</v>
      </c>
      <c r="F129" s="18"/>
      <c r="G129" s="18"/>
      <c r="H129" s="18"/>
      <c r="I129" s="18"/>
      <c r="J129" s="18"/>
      <c r="K129" s="18"/>
      <c r="L129" s="18"/>
      <c r="M129" s="7" t="s">
        <v>398</v>
      </c>
    </row>
    <row r="130" spans="1:13" x14ac:dyDescent="0.2">
      <c r="A130" s="8" t="str">
        <f t="shared" si="8"/>
        <v>2025/6末</v>
      </c>
      <c r="B130" s="8" t="str">
        <f t="shared" si="8"/>
        <v>令和7/6末</v>
      </c>
      <c r="C130" s="16">
        <v>128</v>
      </c>
      <c r="D130" s="16">
        <v>124</v>
      </c>
      <c r="E130" s="17" t="s">
        <v>165</v>
      </c>
      <c r="F130" s="16"/>
      <c r="G130" s="16"/>
      <c r="H130" s="16"/>
      <c r="I130" s="16"/>
      <c r="J130" s="16"/>
      <c r="K130" s="16"/>
      <c r="L130" s="16"/>
      <c r="M130" s="9" t="s">
        <v>398</v>
      </c>
    </row>
    <row r="131" spans="1:13" x14ac:dyDescent="0.2">
      <c r="A131" s="10" t="str">
        <f t="shared" si="8"/>
        <v>2025/6末</v>
      </c>
      <c r="B131" s="10" t="str">
        <f t="shared" si="8"/>
        <v>令和7/6末</v>
      </c>
      <c r="C131" s="18">
        <v>129</v>
      </c>
      <c r="D131" s="18">
        <v>125</v>
      </c>
      <c r="E131" s="19" t="s">
        <v>166</v>
      </c>
      <c r="F131" s="18"/>
      <c r="G131" s="18"/>
      <c r="H131" s="18"/>
      <c r="I131" s="18"/>
      <c r="J131" s="18"/>
      <c r="K131" s="18"/>
      <c r="L131" s="18"/>
      <c r="M131" s="7" t="s">
        <v>398</v>
      </c>
    </row>
    <row r="132" spans="1:13" x14ac:dyDescent="0.2">
      <c r="A132" s="8" t="str">
        <f t="shared" si="8"/>
        <v>2025/6末</v>
      </c>
      <c r="B132" s="8" t="str">
        <f t="shared" si="8"/>
        <v>令和7/6末</v>
      </c>
      <c r="C132" s="16">
        <v>130</v>
      </c>
      <c r="D132" s="16">
        <v>126</v>
      </c>
      <c r="E132" s="17" t="s">
        <v>167</v>
      </c>
      <c r="F132" s="16"/>
      <c r="G132" s="16"/>
      <c r="H132" s="16"/>
      <c r="I132" s="16"/>
      <c r="J132" s="16"/>
      <c r="K132" s="16"/>
      <c r="L132" s="16"/>
      <c r="M132" s="9" t="s">
        <v>398</v>
      </c>
    </row>
    <row r="133" spans="1:13" x14ac:dyDescent="0.2">
      <c r="A133" s="10" t="str">
        <f t="shared" ref="A133:B148" si="9">A132</f>
        <v>2025/6末</v>
      </c>
      <c r="B133" s="10" t="str">
        <f t="shared" si="9"/>
        <v>令和7/6末</v>
      </c>
      <c r="C133" s="18">
        <v>131</v>
      </c>
      <c r="D133" s="18">
        <v>127</v>
      </c>
      <c r="E133" s="19" t="s">
        <v>168</v>
      </c>
      <c r="F133" s="18"/>
      <c r="G133" s="18"/>
      <c r="H133" s="18"/>
      <c r="I133" s="18"/>
      <c r="J133" s="18"/>
      <c r="K133" s="18"/>
      <c r="L133" s="18"/>
      <c r="M133" s="7" t="s">
        <v>398</v>
      </c>
    </row>
    <row r="134" spans="1:13" x14ac:dyDescent="0.2">
      <c r="A134" s="8" t="str">
        <f t="shared" si="9"/>
        <v>2025/6末</v>
      </c>
      <c r="B134" s="8" t="str">
        <f t="shared" si="9"/>
        <v>令和7/6末</v>
      </c>
      <c r="C134" s="16">
        <v>132</v>
      </c>
      <c r="D134" s="16">
        <v>128</v>
      </c>
      <c r="E134" s="17" t="s">
        <v>169</v>
      </c>
      <c r="F134" s="16"/>
      <c r="G134" s="16"/>
      <c r="H134" s="16"/>
      <c r="I134" s="16"/>
      <c r="J134" s="16"/>
      <c r="K134" s="16"/>
      <c r="L134" s="16"/>
      <c r="M134" s="9" t="s">
        <v>398</v>
      </c>
    </row>
    <row r="135" spans="1:13" x14ac:dyDescent="0.2">
      <c r="A135" s="10" t="str">
        <f t="shared" si="9"/>
        <v>2025/6末</v>
      </c>
      <c r="B135" s="10" t="str">
        <f t="shared" si="9"/>
        <v>令和7/6末</v>
      </c>
      <c r="C135" s="18">
        <v>133</v>
      </c>
      <c r="D135" s="18">
        <v>129</v>
      </c>
      <c r="E135" s="19" t="s">
        <v>170</v>
      </c>
      <c r="F135" s="18"/>
      <c r="G135" s="18"/>
      <c r="H135" s="18"/>
      <c r="I135" s="18"/>
      <c r="J135" s="18"/>
      <c r="K135" s="18"/>
      <c r="L135" s="18"/>
      <c r="M135" s="7" t="s">
        <v>398</v>
      </c>
    </row>
    <row r="136" spans="1:13" x14ac:dyDescent="0.2">
      <c r="A136" s="8" t="str">
        <f t="shared" si="9"/>
        <v>2025/6末</v>
      </c>
      <c r="B136" s="8" t="str">
        <f t="shared" si="9"/>
        <v>令和7/6末</v>
      </c>
      <c r="C136" s="16">
        <v>134</v>
      </c>
      <c r="D136" s="16">
        <v>130</v>
      </c>
      <c r="E136" s="17" t="s">
        <v>171</v>
      </c>
      <c r="F136" s="16"/>
      <c r="G136" s="16"/>
      <c r="H136" s="16"/>
      <c r="I136" s="16"/>
      <c r="J136" s="16"/>
      <c r="K136" s="16"/>
      <c r="L136" s="16"/>
      <c r="M136" s="9" t="s">
        <v>398</v>
      </c>
    </row>
    <row r="137" spans="1:13" x14ac:dyDescent="0.2">
      <c r="A137" s="10" t="str">
        <f t="shared" si="9"/>
        <v>2025/6末</v>
      </c>
      <c r="B137" s="10" t="str">
        <f t="shared" si="9"/>
        <v>令和7/6末</v>
      </c>
      <c r="C137" s="18">
        <v>135</v>
      </c>
      <c r="D137" s="18">
        <v>131</v>
      </c>
      <c r="E137" s="19" t="s">
        <v>172</v>
      </c>
      <c r="F137" s="18"/>
      <c r="G137" s="18"/>
      <c r="H137" s="18"/>
      <c r="I137" s="18"/>
      <c r="J137" s="18"/>
      <c r="K137" s="18"/>
      <c r="L137" s="18"/>
      <c r="M137" s="7" t="s">
        <v>398</v>
      </c>
    </row>
    <row r="138" spans="1:13" x14ac:dyDescent="0.2">
      <c r="A138" s="8" t="str">
        <f t="shared" si="9"/>
        <v>2025/6末</v>
      </c>
      <c r="B138" s="8" t="str">
        <f t="shared" si="9"/>
        <v>令和7/6末</v>
      </c>
      <c r="C138" s="16">
        <v>136</v>
      </c>
      <c r="D138" s="16">
        <v>150</v>
      </c>
      <c r="E138" s="17" t="s">
        <v>173</v>
      </c>
      <c r="F138" s="16"/>
      <c r="G138" s="16"/>
      <c r="H138" s="16"/>
      <c r="I138" s="16"/>
      <c r="J138" s="16"/>
      <c r="K138" s="16"/>
      <c r="L138" s="16"/>
      <c r="M138" s="9" t="s">
        <v>399</v>
      </c>
    </row>
    <row r="139" spans="1:13" x14ac:dyDescent="0.2">
      <c r="A139" s="10" t="str">
        <f t="shared" si="9"/>
        <v>2025/6末</v>
      </c>
      <c r="B139" s="10" t="str">
        <f t="shared" si="9"/>
        <v>令和7/6末</v>
      </c>
      <c r="C139" s="18">
        <v>137</v>
      </c>
      <c r="D139" s="18">
        <v>151</v>
      </c>
      <c r="E139" s="19" t="s">
        <v>174</v>
      </c>
      <c r="F139" s="18"/>
      <c r="G139" s="18"/>
      <c r="H139" s="18"/>
      <c r="I139" s="18"/>
      <c r="J139" s="18"/>
      <c r="K139" s="18"/>
      <c r="L139" s="18"/>
      <c r="M139" s="7" t="s">
        <v>399</v>
      </c>
    </row>
    <row r="140" spans="1:13" x14ac:dyDescent="0.2">
      <c r="A140" s="8" t="str">
        <f t="shared" si="9"/>
        <v>2025/6末</v>
      </c>
      <c r="B140" s="8" t="str">
        <f t="shared" si="9"/>
        <v>令和7/6末</v>
      </c>
      <c r="C140" s="16">
        <v>138</v>
      </c>
      <c r="D140" s="16">
        <v>152</v>
      </c>
      <c r="E140" s="17" t="s">
        <v>175</v>
      </c>
      <c r="F140" s="16"/>
      <c r="G140" s="16"/>
      <c r="H140" s="16"/>
      <c r="I140" s="16"/>
      <c r="J140" s="16"/>
      <c r="K140" s="16"/>
      <c r="L140" s="16"/>
      <c r="M140" s="9" t="s">
        <v>399</v>
      </c>
    </row>
    <row r="141" spans="1:13" x14ac:dyDescent="0.2">
      <c r="A141" s="10" t="str">
        <f t="shared" si="9"/>
        <v>2025/6末</v>
      </c>
      <c r="B141" s="10" t="str">
        <f t="shared" si="9"/>
        <v>令和7/6末</v>
      </c>
      <c r="C141" s="18">
        <v>139</v>
      </c>
      <c r="D141" s="18">
        <v>153</v>
      </c>
      <c r="E141" s="19" t="s">
        <v>176</v>
      </c>
      <c r="F141" s="18"/>
      <c r="G141" s="18"/>
      <c r="H141" s="18"/>
      <c r="I141" s="18"/>
      <c r="J141" s="18"/>
      <c r="K141" s="18"/>
      <c r="L141" s="18"/>
      <c r="M141" s="7" t="s">
        <v>399</v>
      </c>
    </row>
    <row r="142" spans="1:13" x14ac:dyDescent="0.2">
      <c r="A142" s="8" t="str">
        <f t="shared" si="9"/>
        <v>2025/6末</v>
      </c>
      <c r="B142" s="8" t="str">
        <f t="shared" si="9"/>
        <v>令和7/6末</v>
      </c>
      <c r="C142" s="16">
        <v>140</v>
      </c>
      <c r="D142" s="16">
        <v>154</v>
      </c>
      <c r="E142" s="17" t="s">
        <v>177</v>
      </c>
      <c r="F142" s="16"/>
      <c r="G142" s="16"/>
      <c r="H142" s="16"/>
      <c r="I142" s="16"/>
      <c r="J142" s="16"/>
      <c r="K142" s="16"/>
      <c r="L142" s="16"/>
      <c r="M142" s="9" t="s">
        <v>399</v>
      </c>
    </row>
    <row r="143" spans="1:13" x14ac:dyDescent="0.2">
      <c r="A143" s="10" t="str">
        <f t="shared" si="9"/>
        <v>2025/6末</v>
      </c>
      <c r="B143" s="10" t="str">
        <f t="shared" si="9"/>
        <v>令和7/6末</v>
      </c>
      <c r="C143" s="18">
        <v>141</v>
      </c>
      <c r="D143" s="18">
        <v>155</v>
      </c>
      <c r="E143" s="19" t="s">
        <v>178</v>
      </c>
      <c r="F143" s="18"/>
      <c r="G143" s="18"/>
      <c r="H143" s="18"/>
      <c r="I143" s="18"/>
      <c r="J143" s="18"/>
      <c r="K143" s="18"/>
      <c r="L143" s="18"/>
      <c r="M143" s="7" t="s">
        <v>399</v>
      </c>
    </row>
    <row r="144" spans="1:13" x14ac:dyDescent="0.2">
      <c r="A144" s="8" t="str">
        <f t="shared" si="9"/>
        <v>2025/6末</v>
      </c>
      <c r="B144" s="8" t="str">
        <f t="shared" si="9"/>
        <v>令和7/6末</v>
      </c>
      <c r="C144" s="16">
        <v>142</v>
      </c>
      <c r="D144" s="16">
        <v>157</v>
      </c>
      <c r="E144" s="17" t="s">
        <v>179</v>
      </c>
      <c r="F144" s="16"/>
      <c r="G144" s="16"/>
      <c r="H144" s="16"/>
      <c r="I144" s="16"/>
      <c r="J144" s="16"/>
      <c r="K144" s="16"/>
      <c r="L144" s="16"/>
      <c r="M144" s="9" t="s">
        <v>399</v>
      </c>
    </row>
    <row r="145" spans="1:13" x14ac:dyDescent="0.2">
      <c r="A145" s="10" t="str">
        <f t="shared" si="9"/>
        <v>2025/6末</v>
      </c>
      <c r="B145" s="10" t="str">
        <f t="shared" si="9"/>
        <v>令和7/6末</v>
      </c>
      <c r="C145" s="18">
        <v>143</v>
      </c>
      <c r="D145" s="18">
        <v>158</v>
      </c>
      <c r="E145" s="19" t="s">
        <v>180</v>
      </c>
      <c r="F145" s="18"/>
      <c r="G145" s="18"/>
      <c r="H145" s="18"/>
      <c r="I145" s="18"/>
      <c r="J145" s="18"/>
      <c r="K145" s="18"/>
      <c r="L145" s="18"/>
      <c r="M145" s="7" t="s">
        <v>399</v>
      </c>
    </row>
    <row r="146" spans="1:13" x14ac:dyDescent="0.2">
      <c r="A146" s="8" t="str">
        <f t="shared" si="9"/>
        <v>2025/6末</v>
      </c>
      <c r="B146" s="8" t="str">
        <f t="shared" si="9"/>
        <v>令和7/6末</v>
      </c>
      <c r="C146" s="16">
        <v>144</v>
      </c>
      <c r="D146" s="16">
        <v>159</v>
      </c>
      <c r="E146" s="17" t="s">
        <v>181</v>
      </c>
      <c r="F146" s="16"/>
      <c r="G146" s="16"/>
      <c r="H146" s="16"/>
      <c r="I146" s="16"/>
      <c r="J146" s="16"/>
      <c r="K146" s="16"/>
      <c r="L146" s="16"/>
      <c r="M146" s="9" t="s">
        <v>400</v>
      </c>
    </row>
    <row r="147" spans="1:13" x14ac:dyDescent="0.2">
      <c r="A147" s="10" t="str">
        <f t="shared" si="9"/>
        <v>2025/6末</v>
      </c>
      <c r="B147" s="10" t="str">
        <f t="shared" si="9"/>
        <v>令和7/6末</v>
      </c>
      <c r="C147" s="18">
        <v>145</v>
      </c>
      <c r="D147" s="18">
        <v>160</v>
      </c>
      <c r="E147" s="19" t="s">
        <v>472</v>
      </c>
      <c r="F147" s="18"/>
      <c r="G147" s="18"/>
      <c r="H147" s="18"/>
      <c r="I147" s="18"/>
      <c r="J147" s="18"/>
      <c r="K147" s="18"/>
      <c r="L147" s="18"/>
      <c r="M147" s="7" t="s">
        <v>400</v>
      </c>
    </row>
    <row r="148" spans="1:13" x14ac:dyDescent="0.2">
      <c r="A148" s="8" t="str">
        <f t="shared" si="9"/>
        <v>2025/6末</v>
      </c>
      <c r="B148" s="8" t="str">
        <f t="shared" si="9"/>
        <v>令和7/6末</v>
      </c>
      <c r="C148" s="16">
        <v>146</v>
      </c>
      <c r="D148" s="16">
        <v>161</v>
      </c>
      <c r="E148" s="17" t="s">
        <v>182</v>
      </c>
      <c r="F148" s="16"/>
      <c r="G148" s="16"/>
      <c r="H148" s="16"/>
      <c r="I148" s="16"/>
      <c r="J148" s="16"/>
      <c r="K148" s="16"/>
      <c r="L148" s="16"/>
      <c r="M148" s="9" t="s">
        <v>400</v>
      </c>
    </row>
    <row r="149" spans="1:13" x14ac:dyDescent="0.2">
      <c r="A149" s="10" t="str">
        <f t="shared" ref="A149:B164" si="10">A148</f>
        <v>2025/6末</v>
      </c>
      <c r="B149" s="10" t="str">
        <f t="shared" si="10"/>
        <v>令和7/6末</v>
      </c>
      <c r="C149" s="18">
        <v>147</v>
      </c>
      <c r="D149" s="18">
        <v>162</v>
      </c>
      <c r="E149" s="19" t="s">
        <v>183</v>
      </c>
      <c r="F149" s="18"/>
      <c r="G149" s="18"/>
      <c r="H149" s="18"/>
      <c r="I149" s="18"/>
      <c r="J149" s="18"/>
      <c r="K149" s="18"/>
      <c r="L149" s="18"/>
      <c r="M149" s="7" t="s">
        <v>400</v>
      </c>
    </row>
    <row r="150" spans="1:13" x14ac:dyDescent="0.2">
      <c r="A150" s="8" t="str">
        <f t="shared" si="10"/>
        <v>2025/6末</v>
      </c>
      <c r="B150" s="8" t="str">
        <f t="shared" si="10"/>
        <v>令和7/6末</v>
      </c>
      <c r="C150" s="16">
        <v>148</v>
      </c>
      <c r="D150" s="16">
        <v>163</v>
      </c>
      <c r="E150" s="17" t="s">
        <v>184</v>
      </c>
      <c r="F150" s="16"/>
      <c r="G150" s="16"/>
      <c r="H150" s="16"/>
      <c r="I150" s="16"/>
      <c r="J150" s="16"/>
      <c r="K150" s="16"/>
      <c r="L150" s="16"/>
      <c r="M150" s="9" t="s">
        <v>400</v>
      </c>
    </row>
    <row r="151" spans="1:13" x14ac:dyDescent="0.2">
      <c r="A151" s="10" t="str">
        <f t="shared" si="10"/>
        <v>2025/6末</v>
      </c>
      <c r="B151" s="10" t="str">
        <f t="shared" si="10"/>
        <v>令和7/6末</v>
      </c>
      <c r="C151" s="18">
        <v>149</v>
      </c>
      <c r="D151" s="18">
        <v>164</v>
      </c>
      <c r="E151" s="19" t="s">
        <v>185</v>
      </c>
      <c r="F151" s="18"/>
      <c r="G151" s="18"/>
      <c r="H151" s="18"/>
      <c r="I151" s="18"/>
      <c r="J151" s="18"/>
      <c r="K151" s="18"/>
      <c r="L151" s="18"/>
      <c r="M151" s="7" t="s">
        <v>400</v>
      </c>
    </row>
    <row r="152" spans="1:13" x14ac:dyDescent="0.2">
      <c r="A152" s="8" t="str">
        <f t="shared" si="10"/>
        <v>2025/6末</v>
      </c>
      <c r="B152" s="8" t="str">
        <f t="shared" si="10"/>
        <v>令和7/6末</v>
      </c>
      <c r="C152" s="16">
        <v>150</v>
      </c>
      <c r="D152" s="16">
        <v>165</v>
      </c>
      <c r="E152" s="17" t="s">
        <v>186</v>
      </c>
      <c r="F152" s="16"/>
      <c r="G152" s="16"/>
      <c r="H152" s="16"/>
      <c r="I152" s="16"/>
      <c r="J152" s="16"/>
      <c r="K152" s="16"/>
      <c r="L152" s="16"/>
      <c r="M152" s="9" t="s">
        <v>400</v>
      </c>
    </row>
    <row r="153" spans="1:13" x14ac:dyDescent="0.2">
      <c r="A153" s="10" t="str">
        <f t="shared" si="10"/>
        <v>2025/6末</v>
      </c>
      <c r="B153" s="10" t="str">
        <f t="shared" si="10"/>
        <v>令和7/6末</v>
      </c>
      <c r="C153" s="18">
        <v>151</v>
      </c>
      <c r="D153" s="18">
        <v>166</v>
      </c>
      <c r="E153" s="19" t="s">
        <v>187</v>
      </c>
      <c r="F153" s="18"/>
      <c r="G153" s="18"/>
      <c r="H153" s="18"/>
      <c r="I153" s="18"/>
      <c r="J153" s="18"/>
      <c r="K153" s="18"/>
      <c r="L153" s="18"/>
      <c r="M153" s="7" t="s">
        <v>400</v>
      </c>
    </row>
    <row r="154" spans="1:13" x14ac:dyDescent="0.2">
      <c r="A154" s="8" t="str">
        <f t="shared" si="10"/>
        <v>2025/6末</v>
      </c>
      <c r="B154" s="8" t="str">
        <f t="shared" si="10"/>
        <v>令和7/6末</v>
      </c>
      <c r="C154" s="16">
        <v>152</v>
      </c>
      <c r="D154" s="16">
        <v>167</v>
      </c>
      <c r="E154" s="17" t="s">
        <v>188</v>
      </c>
      <c r="F154" s="16"/>
      <c r="G154" s="16"/>
      <c r="H154" s="16"/>
      <c r="I154" s="16"/>
      <c r="J154" s="16"/>
      <c r="K154" s="16"/>
      <c r="L154" s="16"/>
      <c r="M154" s="9" t="s">
        <v>400</v>
      </c>
    </row>
    <row r="155" spans="1:13" x14ac:dyDescent="0.2">
      <c r="A155" s="10" t="str">
        <f t="shared" si="10"/>
        <v>2025/6末</v>
      </c>
      <c r="B155" s="10" t="str">
        <f t="shared" si="10"/>
        <v>令和7/6末</v>
      </c>
      <c r="C155" s="18">
        <v>153</v>
      </c>
      <c r="D155" s="18">
        <v>168</v>
      </c>
      <c r="E155" s="19" t="s">
        <v>189</v>
      </c>
      <c r="F155" s="18"/>
      <c r="G155" s="18"/>
      <c r="H155" s="18"/>
      <c r="I155" s="18"/>
      <c r="J155" s="18"/>
      <c r="K155" s="18"/>
      <c r="L155" s="18"/>
      <c r="M155" s="7" t="s">
        <v>400</v>
      </c>
    </row>
    <row r="156" spans="1:13" x14ac:dyDescent="0.2">
      <c r="A156" s="8" t="str">
        <f t="shared" si="10"/>
        <v>2025/6末</v>
      </c>
      <c r="B156" s="8" t="str">
        <f t="shared" si="10"/>
        <v>令和7/6末</v>
      </c>
      <c r="C156" s="16">
        <v>154</v>
      </c>
      <c r="D156" s="16">
        <v>169</v>
      </c>
      <c r="E156" s="17" t="s">
        <v>190</v>
      </c>
      <c r="F156" s="16"/>
      <c r="G156" s="16"/>
      <c r="H156" s="16"/>
      <c r="I156" s="16"/>
      <c r="J156" s="16"/>
      <c r="K156" s="16"/>
      <c r="L156" s="16"/>
      <c r="M156" s="9" t="s">
        <v>400</v>
      </c>
    </row>
    <row r="157" spans="1:13" x14ac:dyDescent="0.2">
      <c r="A157" s="10" t="str">
        <f t="shared" si="10"/>
        <v>2025/6末</v>
      </c>
      <c r="B157" s="10" t="str">
        <f t="shared" si="10"/>
        <v>令和7/6末</v>
      </c>
      <c r="C157" s="18">
        <v>155</v>
      </c>
      <c r="D157" s="18">
        <v>170</v>
      </c>
      <c r="E157" s="19" t="s">
        <v>191</v>
      </c>
      <c r="F157" s="18"/>
      <c r="G157" s="18"/>
      <c r="H157" s="18"/>
      <c r="I157" s="18"/>
      <c r="J157" s="18"/>
      <c r="K157" s="18"/>
      <c r="L157" s="18"/>
      <c r="M157" s="7" t="s">
        <v>400</v>
      </c>
    </row>
    <row r="158" spans="1:13" x14ac:dyDescent="0.2">
      <c r="A158" s="8" t="str">
        <f t="shared" si="10"/>
        <v>2025/6末</v>
      </c>
      <c r="B158" s="8" t="str">
        <f t="shared" si="10"/>
        <v>令和7/6末</v>
      </c>
      <c r="C158" s="16">
        <v>156</v>
      </c>
      <c r="D158" s="16">
        <v>171</v>
      </c>
      <c r="E158" s="17" t="s">
        <v>192</v>
      </c>
      <c r="F158" s="16"/>
      <c r="G158" s="16"/>
      <c r="H158" s="16"/>
      <c r="I158" s="16"/>
      <c r="J158" s="16"/>
      <c r="K158" s="16"/>
      <c r="L158" s="16"/>
      <c r="M158" s="9" t="s">
        <v>400</v>
      </c>
    </row>
    <row r="159" spans="1:13" x14ac:dyDescent="0.2">
      <c r="A159" s="10" t="str">
        <f t="shared" si="10"/>
        <v>2025/6末</v>
      </c>
      <c r="B159" s="10" t="str">
        <f t="shared" si="10"/>
        <v>令和7/6末</v>
      </c>
      <c r="C159" s="18">
        <v>157</v>
      </c>
      <c r="D159" s="18">
        <v>172</v>
      </c>
      <c r="E159" s="19" t="s">
        <v>193</v>
      </c>
      <c r="F159" s="18"/>
      <c r="G159" s="18"/>
      <c r="H159" s="18"/>
      <c r="I159" s="18"/>
      <c r="J159" s="18"/>
      <c r="K159" s="18"/>
      <c r="L159" s="18"/>
      <c r="M159" s="7" t="s">
        <v>400</v>
      </c>
    </row>
    <row r="160" spans="1:13" x14ac:dyDescent="0.2">
      <c r="A160" s="8" t="str">
        <f t="shared" si="10"/>
        <v>2025/6末</v>
      </c>
      <c r="B160" s="8" t="str">
        <f t="shared" si="10"/>
        <v>令和7/6末</v>
      </c>
      <c r="C160" s="16">
        <v>158</v>
      </c>
      <c r="D160" s="16">
        <v>173</v>
      </c>
      <c r="E160" s="17" t="s">
        <v>194</v>
      </c>
      <c r="F160" s="16"/>
      <c r="G160" s="16"/>
      <c r="H160" s="16"/>
      <c r="I160" s="16"/>
      <c r="J160" s="16"/>
      <c r="K160" s="16"/>
      <c r="L160" s="16"/>
      <c r="M160" s="9" t="s">
        <v>400</v>
      </c>
    </row>
    <row r="161" spans="1:13" x14ac:dyDescent="0.2">
      <c r="A161" s="10" t="str">
        <f t="shared" si="10"/>
        <v>2025/6末</v>
      </c>
      <c r="B161" s="10" t="str">
        <f t="shared" si="10"/>
        <v>令和7/6末</v>
      </c>
      <c r="C161" s="18">
        <v>159</v>
      </c>
      <c r="D161" s="18">
        <v>174</v>
      </c>
      <c r="E161" s="19" t="s">
        <v>473</v>
      </c>
      <c r="F161" s="18"/>
      <c r="G161" s="18"/>
      <c r="H161" s="18"/>
      <c r="I161" s="18"/>
      <c r="J161" s="18"/>
      <c r="K161" s="18"/>
      <c r="L161" s="18"/>
      <c r="M161" s="7" t="s">
        <v>400</v>
      </c>
    </row>
    <row r="162" spans="1:13" x14ac:dyDescent="0.2">
      <c r="A162" s="8" t="str">
        <f t="shared" si="10"/>
        <v>2025/6末</v>
      </c>
      <c r="B162" s="8" t="str">
        <f t="shared" si="10"/>
        <v>令和7/6末</v>
      </c>
      <c r="C162" s="16">
        <v>160</v>
      </c>
      <c r="D162" s="16">
        <v>175</v>
      </c>
      <c r="E162" s="17" t="s">
        <v>474</v>
      </c>
      <c r="F162" s="16"/>
      <c r="G162" s="16"/>
      <c r="H162" s="16"/>
      <c r="I162" s="16"/>
      <c r="J162" s="16"/>
      <c r="K162" s="16"/>
      <c r="L162" s="16"/>
      <c r="M162" s="9" t="s">
        <v>400</v>
      </c>
    </row>
    <row r="163" spans="1:13" x14ac:dyDescent="0.2">
      <c r="A163" s="10" t="str">
        <f t="shared" si="10"/>
        <v>2025/6末</v>
      </c>
      <c r="B163" s="10" t="str">
        <f t="shared" si="10"/>
        <v>令和7/6末</v>
      </c>
      <c r="C163" s="18">
        <v>161</v>
      </c>
      <c r="D163" s="18">
        <v>176</v>
      </c>
      <c r="E163" s="19" t="s">
        <v>475</v>
      </c>
      <c r="F163" s="18"/>
      <c r="G163" s="18"/>
      <c r="H163" s="18"/>
      <c r="I163" s="18"/>
      <c r="J163" s="18"/>
      <c r="K163" s="18"/>
      <c r="L163" s="18"/>
      <c r="M163" s="7" t="s">
        <v>400</v>
      </c>
    </row>
    <row r="164" spans="1:13" x14ac:dyDescent="0.2">
      <c r="A164" s="8" t="str">
        <f t="shared" si="10"/>
        <v>2025/6末</v>
      </c>
      <c r="B164" s="8" t="str">
        <f t="shared" si="10"/>
        <v>令和7/6末</v>
      </c>
      <c r="C164" s="16">
        <v>162</v>
      </c>
      <c r="D164" s="16">
        <v>177</v>
      </c>
      <c r="E164" s="17" t="s">
        <v>195</v>
      </c>
      <c r="F164" s="16"/>
      <c r="G164" s="16"/>
      <c r="H164" s="16"/>
      <c r="I164" s="16"/>
      <c r="J164" s="16"/>
      <c r="K164" s="16"/>
      <c r="L164" s="16"/>
      <c r="M164" s="9" t="s">
        <v>400</v>
      </c>
    </row>
    <row r="165" spans="1:13" x14ac:dyDescent="0.2">
      <c r="A165" s="10" t="str">
        <f t="shared" ref="A165:B180" si="11">A164</f>
        <v>2025/6末</v>
      </c>
      <c r="B165" s="10" t="str">
        <f t="shared" si="11"/>
        <v>令和7/6末</v>
      </c>
      <c r="C165" s="18">
        <v>163</v>
      </c>
      <c r="D165" s="18">
        <v>178</v>
      </c>
      <c r="E165" s="19" t="s">
        <v>196</v>
      </c>
      <c r="F165" s="18"/>
      <c r="G165" s="18"/>
      <c r="H165" s="18"/>
      <c r="I165" s="18"/>
      <c r="J165" s="18"/>
      <c r="K165" s="18"/>
      <c r="L165" s="18"/>
      <c r="M165" s="7" t="s">
        <v>400</v>
      </c>
    </row>
    <row r="166" spans="1:13" x14ac:dyDescent="0.2">
      <c r="A166" s="8" t="str">
        <f t="shared" si="11"/>
        <v>2025/6末</v>
      </c>
      <c r="B166" s="8" t="str">
        <f t="shared" si="11"/>
        <v>令和7/6末</v>
      </c>
      <c r="C166" s="16">
        <v>164</v>
      </c>
      <c r="D166" s="16">
        <v>179</v>
      </c>
      <c r="E166" s="17" t="s">
        <v>197</v>
      </c>
      <c r="F166" s="16"/>
      <c r="G166" s="16"/>
      <c r="H166" s="16"/>
      <c r="I166" s="16"/>
      <c r="J166" s="16"/>
      <c r="K166" s="16"/>
      <c r="L166" s="16"/>
      <c r="M166" s="9" t="s">
        <v>400</v>
      </c>
    </row>
    <row r="167" spans="1:13" x14ac:dyDescent="0.2">
      <c r="A167" s="10" t="str">
        <f t="shared" si="11"/>
        <v>2025/6末</v>
      </c>
      <c r="B167" s="10" t="str">
        <f t="shared" si="11"/>
        <v>令和7/6末</v>
      </c>
      <c r="C167" s="18">
        <v>165</v>
      </c>
      <c r="D167" s="18">
        <v>193</v>
      </c>
      <c r="E167" s="19" t="s">
        <v>198</v>
      </c>
      <c r="F167" s="18"/>
      <c r="G167" s="18"/>
      <c r="H167" s="18"/>
      <c r="I167" s="18"/>
      <c r="J167" s="18"/>
      <c r="K167" s="18"/>
      <c r="L167" s="18"/>
      <c r="M167" s="7" t="s">
        <v>400</v>
      </c>
    </row>
    <row r="168" spans="1:13" x14ac:dyDescent="0.2">
      <c r="A168" s="8" t="str">
        <f t="shared" si="11"/>
        <v>2025/6末</v>
      </c>
      <c r="B168" s="8" t="str">
        <f t="shared" si="11"/>
        <v>令和7/6末</v>
      </c>
      <c r="C168" s="16">
        <v>166</v>
      </c>
      <c r="D168" s="16">
        <v>322</v>
      </c>
      <c r="E168" s="17" t="s">
        <v>199</v>
      </c>
      <c r="F168" s="16"/>
      <c r="G168" s="16"/>
      <c r="H168" s="16"/>
      <c r="I168" s="16"/>
      <c r="J168" s="16"/>
      <c r="K168" s="16"/>
      <c r="L168" s="16"/>
      <c r="M168" s="9" t="s">
        <v>400</v>
      </c>
    </row>
    <row r="169" spans="1:13" x14ac:dyDescent="0.2">
      <c r="A169" s="10" t="str">
        <f t="shared" si="11"/>
        <v>2025/6末</v>
      </c>
      <c r="B169" s="10" t="str">
        <f t="shared" si="11"/>
        <v>令和7/6末</v>
      </c>
      <c r="C169" s="18">
        <v>167</v>
      </c>
      <c r="D169" s="18">
        <v>180</v>
      </c>
      <c r="E169" s="19" t="s">
        <v>200</v>
      </c>
      <c r="F169" s="18"/>
      <c r="G169" s="18"/>
      <c r="H169" s="18"/>
      <c r="I169" s="18"/>
      <c r="J169" s="18"/>
      <c r="K169" s="18"/>
      <c r="L169" s="18"/>
      <c r="M169" s="7" t="s">
        <v>401</v>
      </c>
    </row>
    <row r="170" spans="1:13" x14ac:dyDescent="0.2">
      <c r="A170" s="8" t="str">
        <f t="shared" si="11"/>
        <v>2025/6末</v>
      </c>
      <c r="B170" s="8" t="str">
        <f t="shared" si="11"/>
        <v>令和7/6末</v>
      </c>
      <c r="C170" s="16">
        <v>168</v>
      </c>
      <c r="D170" s="16">
        <v>181</v>
      </c>
      <c r="E170" s="17" t="s">
        <v>201</v>
      </c>
      <c r="F170" s="16"/>
      <c r="G170" s="16"/>
      <c r="H170" s="16"/>
      <c r="I170" s="16"/>
      <c r="J170" s="16"/>
      <c r="K170" s="16"/>
      <c r="L170" s="16"/>
      <c r="M170" s="9" t="s">
        <v>401</v>
      </c>
    </row>
    <row r="171" spans="1:13" x14ac:dyDescent="0.2">
      <c r="A171" s="10" t="str">
        <f t="shared" si="11"/>
        <v>2025/6末</v>
      </c>
      <c r="B171" s="10" t="str">
        <f t="shared" si="11"/>
        <v>令和7/6末</v>
      </c>
      <c r="C171" s="18">
        <v>169</v>
      </c>
      <c r="D171" s="18">
        <v>182</v>
      </c>
      <c r="E171" s="19" t="s">
        <v>202</v>
      </c>
      <c r="F171" s="18"/>
      <c r="G171" s="18"/>
      <c r="H171" s="18"/>
      <c r="I171" s="18"/>
      <c r="J171" s="18"/>
      <c r="K171" s="18"/>
      <c r="L171" s="18"/>
      <c r="M171" s="7" t="s">
        <v>401</v>
      </c>
    </row>
    <row r="172" spans="1:13" x14ac:dyDescent="0.2">
      <c r="A172" s="8" t="str">
        <f t="shared" si="11"/>
        <v>2025/6末</v>
      </c>
      <c r="B172" s="8" t="str">
        <f t="shared" si="11"/>
        <v>令和7/6末</v>
      </c>
      <c r="C172" s="16">
        <v>170</v>
      </c>
      <c r="D172" s="16">
        <v>183</v>
      </c>
      <c r="E172" s="17" t="s">
        <v>203</v>
      </c>
      <c r="F172" s="16"/>
      <c r="G172" s="16"/>
      <c r="H172" s="16"/>
      <c r="I172" s="16"/>
      <c r="J172" s="16"/>
      <c r="K172" s="16"/>
      <c r="L172" s="16"/>
      <c r="M172" s="9" t="s">
        <v>401</v>
      </c>
    </row>
    <row r="173" spans="1:13" x14ac:dyDescent="0.2">
      <c r="A173" s="10" t="str">
        <f t="shared" si="11"/>
        <v>2025/6末</v>
      </c>
      <c r="B173" s="10" t="str">
        <f t="shared" si="11"/>
        <v>令和7/6末</v>
      </c>
      <c r="C173" s="18">
        <v>171</v>
      </c>
      <c r="D173" s="18">
        <v>184</v>
      </c>
      <c r="E173" s="19" t="s">
        <v>204</v>
      </c>
      <c r="F173" s="18"/>
      <c r="G173" s="18"/>
      <c r="H173" s="18"/>
      <c r="I173" s="18"/>
      <c r="J173" s="18"/>
      <c r="K173" s="18"/>
      <c r="L173" s="18"/>
      <c r="M173" s="7" t="s">
        <v>401</v>
      </c>
    </row>
    <row r="174" spans="1:13" x14ac:dyDescent="0.2">
      <c r="A174" s="8" t="str">
        <f t="shared" si="11"/>
        <v>2025/6末</v>
      </c>
      <c r="B174" s="8" t="str">
        <f t="shared" si="11"/>
        <v>令和7/6末</v>
      </c>
      <c r="C174" s="16">
        <v>172</v>
      </c>
      <c r="D174" s="16">
        <v>185</v>
      </c>
      <c r="E174" s="17" t="s">
        <v>205</v>
      </c>
      <c r="F174" s="16"/>
      <c r="G174" s="16"/>
      <c r="H174" s="16"/>
      <c r="I174" s="16"/>
      <c r="J174" s="16"/>
      <c r="K174" s="16"/>
      <c r="L174" s="16"/>
      <c r="M174" s="9" t="s">
        <v>401</v>
      </c>
    </row>
    <row r="175" spans="1:13" x14ac:dyDescent="0.2">
      <c r="A175" s="10" t="str">
        <f t="shared" si="11"/>
        <v>2025/6末</v>
      </c>
      <c r="B175" s="10" t="str">
        <f t="shared" si="11"/>
        <v>令和7/6末</v>
      </c>
      <c r="C175" s="18">
        <v>173</v>
      </c>
      <c r="D175" s="18">
        <v>186</v>
      </c>
      <c r="E175" s="19" t="s">
        <v>206</v>
      </c>
      <c r="F175" s="18"/>
      <c r="G175" s="18"/>
      <c r="H175" s="18"/>
      <c r="I175" s="18"/>
      <c r="J175" s="18"/>
      <c r="K175" s="18"/>
      <c r="L175" s="18"/>
      <c r="M175" s="7" t="s">
        <v>401</v>
      </c>
    </row>
    <row r="176" spans="1:13" x14ac:dyDescent="0.2">
      <c r="A176" s="8" t="str">
        <f t="shared" si="11"/>
        <v>2025/6末</v>
      </c>
      <c r="B176" s="8" t="str">
        <f t="shared" si="11"/>
        <v>令和7/6末</v>
      </c>
      <c r="C176" s="16">
        <v>174</v>
      </c>
      <c r="D176" s="16">
        <v>187</v>
      </c>
      <c r="E176" s="17" t="s">
        <v>207</v>
      </c>
      <c r="F176" s="16"/>
      <c r="G176" s="16"/>
      <c r="H176" s="16"/>
      <c r="I176" s="16"/>
      <c r="J176" s="16"/>
      <c r="K176" s="16"/>
      <c r="L176" s="16"/>
      <c r="M176" s="9" t="s">
        <v>401</v>
      </c>
    </row>
    <row r="177" spans="1:13" x14ac:dyDescent="0.2">
      <c r="A177" s="10" t="str">
        <f t="shared" si="11"/>
        <v>2025/6末</v>
      </c>
      <c r="B177" s="10" t="str">
        <f t="shared" si="11"/>
        <v>令和7/6末</v>
      </c>
      <c r="C177" s="18">
        <v>175</v>
      </c>
      <c r="D177" s="18">
        <v>188</v>
      </c>
      <c r="E177" s="19" t="s">
        <v>208</v>
      </c>
      <c r="F177" s="18"/>
      <c r="G177" s="18"/>
      <c r="H177" s="18"/>
      <c r="I177" s="18"/>
      <c r="J177" s="18"/>
      <c r="K177" s="18"/>
      <c r="L177" s="18"/>
      <c r="M177" s="7" t="s">
        <v>401</v>
      </c>
    </row>
    <row r="178" spans="1:13" x14ac:dyDescent="0.2">
      <c r="A178" s="8" t="str">
        <f t="shared" si="11"/>
        <v>2025/6末</v>
      </c>
      <c r="B178" s="8" t="str">
        <f t="shared" si="11"/>
        <v>令和7/6末</v>
      </c>
      <c r="C178" s="16">
        <v>176</v>
      </c>
      <c r="D178" s="16">
        <v>189</v>
      </c>
      <c r="E178" s="17" t="s">
        <v>209</v>
      </c>
      <c r="F178" s="16"/>
      <c r="G178" s="16"/>
      <c r="H178" s="16"/>
      <c r="I178" s="16"/>
      <c r="J178" s="16"/>
      <c r="K178" s="16"/>
      <c r="L178" s="16"/>
      <c r="M178" s="9" t="s">
        <v>401</v>
      </c>
    </row>
    <row r="179" spans="1:13" x14ac:dyDescent="0.2">
      <c r="A179" s="10" t="str">
        <f t="shared" si="11"/>
        <v>2025/6末</v>
      </c>
      <c r="B179" s="10" t="str">
        <f t="shared" si="11"/>
        <v>令和7/6末</v>
      </c>
      <c r="C179" s="18">
        <v>177</v>
      </c>
      <c r="D179" s="18">
        <v>190</v>
      </c>
      <c r="E179" s="19" t="s">
        <v>210</v>
      </c>
      <c r="F179" s="18"/>
      <c r="G179" s="18"/>
      <c r="H179" s="18"/>
      <c r="I179" s="18"/>
      <c r="J179" s="18"/>
      <c r="K179" s="18"/>
      <c r="L179" s="18"/>
      <c r="M179" s="7" t="s">
        <v>401</v>
      </c>
    </row>
    <row r="180" spans="1:13" x14ac:dyDescent="0.2">
      <c r="A180" s="8" t="str">
        <f t="shared" si="11"/>
        <v>2025/6末</v>
      </c>
      <c r="B180" s="8" t="str">
        <f t="shared" si="11"/>
        <v>令和7/6末</v>
      </c>
      <c r="C180" s="16">
        <v>178</v>
      </c>
      <c r="D180" s="16">
        <v>192</v>
      </c>
      <c r="E180" s="17" t="s">
        <v>211</v>
      </c>
      <c r="F180" s="16"/>
      <c r="G180" s="16"/>
      <c r="H180" s="16"/>
      <c r="I180" s="16"/>
      <c r="J180" s="16"/>
      <c r="K180" s="16"/>
      <c r="L180" s="16"/>
      <c r="M180" s="9" t="s">
        <v>401</v>
      </c>
    </row>
    <row r="181" spans="1:13" x14ac:dyDescent="0.2">
      <c r="A181" s="10" t="str">
        <f t="shared" ref="A181:B196" si="12">A180</f>
        <v>2025/6末</v>
      </c>
      <c r="B181" s="10" t="str">
        <f t="shared" si="12"/>
        <v>令和7/6末</v>
      </c>
      <c r="C181" s="18">
        <v>179</v>
      </c>
      <c r="D181" s="18">
        <v>191</v>
      </c>
      <c r="E181" s="19" t="s">
        <v>212</v>
      </c>
      <c r="F181" s="18"/>
      <c r="G181" s="18"/>
      <c r="H181" s="18"/>
      <c r="I181" s="18"/>
      <c r="J181" s="18"/>
      <c r="K181" s="18"/>
      <c r="L181" s="18"/>
      <c r="M181" s="7" t="s">
        <v>401</v>
      </c>
    </row>
    <row r="182" spans="1:13" x14ac:dyDescent="0.2">
      <c r="A182" s="8" t="str">
        <f t="shared" si="12"/>
        <v>2025/6末</v>
      </c>
      <c r="B182" s="8" t="str">
        <f t="shared" si="12"/>
        <v>令和7/6末</v>
      </c>
      <c r="C182" s="16">
        <v>180</v>
      </c>
      <c r="D182" s="16">
        <v>240</v>
      </c>
      <c r="E182" s="17" t="s">
        <v>213</v>
      </c>
      <c r="F182" s="16"/>
      <c r="G182" s="16"/>
      <c r="H182" s="16"/>
      <c r="I182" s="16"/>
      <c r="J182" s="16"/>
      <c r="K182" s="16"/>
      <c r="L182" s="16"/>
      <c r="M182" s="9" t="s">
        <v>402</v>
      </c>
    </row>
    <row r="183" spans="1:13" x14ac:dyDescent="0.2">
      <c r="A183" s="10" t="str">
        <f t="shared" si="12"/>
        <v>2025/6末</v>
      </c>
      <c r="B183" s="10" t="str">
        <f t="shared" si="12"/>
        <v>令和7/6末</v>
      </c>
      <c r="C183" s="18">
        <v>181</v>
      </c>
      <c r="D183" s="18">
        <v>241</v>
      </c>
      <c r="E183" s="19" t="s">
        <v>214</v>
      </c>
      <c r="F183" s="18"/>
      <c r="G183" s="18"/>
      <c r="H183" s="18"/>
      <c r="I183" s="18"/>
      <c r="J183" s="18"/>
      <c r="K183" s="18"/>
      <c r="L183" s="18"/>
      <c r="M183" s="7" t="s">
        <v>402</v>
      </c>
    </row>
    <row r="184" spans="1:13" x14ac:dyDescent="0.2">
      <c r="A184" s="8" t="str">
        <f t="shared" si="12"/>
        <v>2025/6末</v>
      </c>
      <c r="B184" s="8" t="str">
        <f t="shared" si="12"/>
        <v>令和7/6末</v>
      </c>
      <c r="C184" s="16">
        <v>182</v>
      </c>
      <c r="D184" s="16">
        <v>242</v>
      </c>
      <c r="E184" s="17" t="s">
        <v>215</v>
      </c>
      <c r="F184" s="16"/>
      <c r="G184" s="16"/>
      <c r="H184" s="16"/>
      <c r="I184" s="16"/>
      <c r="J184" s="16"/>
      <c r="K184" s="16"/>
      <c r="L184" s="16"/>
      <c r="M184" s="9" t="s">
        <v>402</v>
      </c>
    </row>
    <row r="185" spans="1:13" x14ac:dyDescent="0.2">
      <c r="A185" s="10" t="str">
        <f t="shared" si="12"/>
        <v>2025/6末</v>
      </c>
      <c r="B185" s="10" t="str">
        <f t="shared" si="12"/>
        <v>令和7/6末</v>
      </c>
      <c r="C185" s="18">
        <v>183</v>
      </c>
      <c r="D185" s="18">
        <v>243</v>
      </c>
      <c r="E185" s="19" t="s">
        <v>216</v>
      </c>
      <c r="F185" s="18"/>
      <c r="G185" s="18"/>
      <c r="H185" s="18"/>
      <c r="I185" s="18"/>
      <c r="J185" s="18"/>
      <c r="K185" s="18"/>
      <c r="L185" s="18"/>
      <c r="M185" s="7" t="s">
        <v>402</v>
      </c>
    </row>
    <row r="186" spans="1:13" x14ac:dyDescent="0.2">
      <c r="A186" s="8" t="str">
        <f t="shared" si="12"/>
        <v>2025/6末</v>
      </c>
      <c r="B186" s="8" t="str">
        <f t="shared" si="12"/>
        <v>令和7/6末</v>
      </c>
      <c r="C186" s="16">
        <v>184</v>
      </c>
      <c r="D186" s="16">
        <v>244</v>
      </c>
      <c r="E186" s="17" t="s">
        <v>217</v>
      </c>
      <c r="F186" s="16"/>
      <c r="G186" s="16"/>
      <c r="H186" s="16"/>
      <c r="I186" s="16"/>
      <c r="J186" s="16"/>
      <c r="K186" s="16"/>
      <c r="L186" s="16"/>
      <c r="M186" s="9" t="s">
        <v>402</v>
      </c>
    </row>
    <row r="187" spans="1:13" x14ac:dyDescent="0.2">
      <c r="A187" s="10" t="str">
        <f t="shared" si="12"/>
        <v>2025/6末</v>
      </c>
      <c r="B187" s="10" t="str">
        <f t="shared" si="12"/>
        <v>令和7/6末</v>
      </c>
      <c r="C187" s="18">
        <v>185</v>
      </c>
      <c r="D187" s="18">
        <v>245</v>
      </c>
      <c r="E187" s="19" t="s">
        <v>218</v>
      </c>
      <c r="F187" s="18"/>
      <c r="G187" s="18"/>
      <c r="H187" s="18"/>
      <c r="I187" s="18"/>
      <c r="J187" s="18"/>
      <c r="K187" s="18"/>
      <c r="L187" s="18"/>
      <c r="M187" s="7" t="s">
        <v>402</v>
      </c>
    </row>
    <row r="188" spans="1:13" x14ac:dyDescent="0.2">
      <c r="A188" s="8" t="str">
        <f t="shared" si="12"/>
        <v>2025/6末</v>
      </c>
      <c r="B188" s="8" t="str">
        <f t="shared" si="12"/>
        <v>令和7/6末</v>
      </c>
      <c r="C188" s="16">
        <v>186</v>
      </c>
      <c r="D188" s="16">
        <v>246</v>
      </c>
      <c r="E188" s="17" t="s">
        <v>219</v>
      </c>
      <c r="F188" s="16"/>
      <c r="G188" s="16"/>
      <c r="H188" s="16"/>
      <c r="I188" s="16"/>
      <c r="J188" s="16"/>
      <c r="K188" s="16"/>
      <c r="L188" s="16"/>
      <c r="M188" s="9" t="s">
        <v>402</v>
      </c>
    </row>
    <row r="189" spans="1:13" x14ac:dyDescent="0.2">
      <c r="A189" s="10" t="str">
        <f t="shared" si="12"/>
        <v>2025/6末</v>
      </c>
      <c r="B189" s="10" t="str">
        <f t="shared" si="12"/>
        <v>令和7/6末</v>
      </c>
      <c r="C189" s="18">
        <v>187</v>
      </c>
      <c r="D189" s="18">
        <v>247</v>
      </c>
      <c r="E189" s="19" t="s">
        <v>220</v>
      </c>
      <c r="F189" s="18"/>
      <c r="G189" s="18"/>
      <c r="H189" s="18"/>
      <c r="I189" s="18"/>
      <c r="J189" s="18"/>
      <c r="K189" s="18"/>
      <c r="L189" s="18"/>
      <c r="M189" s="7" t="s">
        <v>402</v>
      </c>
    </row>
    <row r="190" spans="1:13" x14ac:dyDescent="0.2">
      <c r="A190" s="8" t="str">
        <f t="shared" si="12"/>
        <v>2025/6末</v>
      </c>
      <c r="B190" s="8" t="str">
        <f t="shared" si="12"/>
        <v>令和7/6末</v>
      </c>
      <c r="C190" s="16">
        <v>188</v>
      </c>
      <c r="D190" s="16">
        <v>100</v>
      </c>
      <c r="E190" s="17" t="s">
        <v>221</v>
      </c>
      <c r="F190" s="16"/>
      <c r="G190" s="16"/>
      <c r="H190" s="16"/>
      <c r="I190" s="16"/>
      <c r="J190" s="16"/>
      <c r="K190" s="16"/>
      <c r="L190" s="16"/>
      <c r="M190" s="9" t="s">
        <v>403</v>
      </c>
    </row>
    <row r="191" spans="1:13" x14ac:dyDescent="0.2">
      <c r="A191" s="10" t="str">
        <f t="shared" si="12"/>
        <v>2025/6末</v>
      </c>
      <c r="B191" s="10" t="str">
        <f t="shared" si="12"/>
        <v>令和7/6末</v>
      </c>
      <c r="C191" s="18">
        <v>189</v>
      </c>
      <c r="D191" s="18">
        <v>101</v>
      </c>
      <c r="E191" s="19" t="s">
        <v>222</v>
      </c>
      <c r="F191" s="18"/>
      <c r="G191" s="18"/>
      <c r="H191" s="18"/>
      <c r="I191" s="18"/>
      <c r="J191" s="18"/>
      <c r="K191" s="18"/>
      <c r="L191" s="18"/>
      <c r="M191" s="7" t="s">
        <v>403</v>
      </c>
    </row>
    <row r="192" spans="1:13" x14ac:dyDescent="0.2">
      <c r="A192" s="8" t="str">
        <f t="shared" si="12"/>
        <v>2025/6末</v>
      </c>
      <c r="B192" s="8" t="str">
        <f t="shared" si="12"/>
        <v>令和7/6末</v>
      </c>
      <c r="C192" s="16">
        <v>190</v>
      </c>
      <c r="D192" s="16">
        <v>102</v>
      </c>
      <c r="E192" s="17" t="s">
        <v>223</v>
      </c>
      <c r="F192" s="16"/>
      <c r="G192" s="16"/>
      <c r="H192" s="16"/>
      <c r="I192" s="16"/>
      <c r="J192" s="16"/>
      <c r="K192" s="16"/>
      <c r="L192" s="16"/>
      <c r="M192" s="9" t="s">
        <v>403</v>
      </c>
    </row>
    <row r="193" spans="1:13" x14ac:dyDescent="0.2">
      <c r="A193" s="10" t="str">
        <f t="shared" si="12"/>
        <v>2025/6末</v>
      </c>
      <c r="B193" s="10" t="str">
        <f t="shared" si="12"/>
        <v>令和7/6末</v>
      </c>
      <c r="C193" s="18">
        <v>191</v>
      </c>
      <c r="D193" s="18">
        <v>132</v>
      </c>
      <c r="E193" s="19" t="s">
        <v>224</v>
      </c>
      <c r="F193" s="18"/>
      <c r="G193" s="18"/>
      <c r="H193" s="18"/>
      <c r="I193" s="18"/>
      <c r="J193" s="18"/>
      <c r="K193" s="18"/>
      <c r="L193" s="18"/>
      <c r="M193" s="7" t="s">
        <v>403</v>
      </c>
    </row>
    <row r="194" spans="1:13" x14ac:dyDescent="0.2">
      <c r="A194" s="8" t="str">
        <f t="shared" si="12"/>
        <v>2025/6末</v>
      </c>
      <c r="B194" s="8" t="str">
        <f t="shared" si="12"/>
        <v>令和7/6末</v>
      </c>
      <c r="C194" s="16">
        <v>192</v>
      </c>
      <c r="D194" s="16">
        <v>220</v>
      </c>
      <c r="E194" s="17" t="s">
        <v>225</v>
      </c>
      <c r="F194" s="16"/>
      <c r="G194" s="16"/>
      <c r="H194" s="16"/>
      <c r="I194" s="16"/>
      <c r="J194" s="16"/>
      <c r="K194" s="16"/>
      <c r="L194" s="16"/>
      <c r="M194" s="9" t="s">
        <v>404</v>
      </c>
    </row>
    <row r="195" spans="1:13" x14ac:dyDescent="0.2">
      <c r="A195" s="10" t="str">
        <f t="shared" si="12"/>
        <v>2025/6末</v>
      </c>
      <c r="B195" s="10" t="str">
        <f t="shared" si="12"/>
        <v>令和7/6末</v>
      </c>
      <c r="C195" s="18">
        <v>193</v>
      </c>
      <c r="D195" s="18">
        <v>221</v>
      </c>
      <c r="E195" s="19" t="s">
        <v>226</v>
      </c>
      <c r="F195" s="18"/>
      <c r="G195" s="18"/>
      <c r="H195" s="18"/>
      <c r="I195" s="18"/>
      <c r="J195" s="18"/>
      <c r="K195" s="18"/>
      <c r="L195" s="18"/>
      <c r="M195" s="7" t="s">
        <v>404</v>
      </c>
    </row>
    <row r="196" spans="1:13" x14ac:dyDescent="0.2">
      <c r="A196" s="8" t="str">
        <f t="shared" si="12"/>
        <v>2025/6末</v>
      </c>
      <c r="B196" s="8" t="str">
        <f t="shared" si="12"/>
        <v>令和7/6末</v>
      </c>
      <c r="C196" s="16">
        <v>194</v>
      </c>
      <c r="D196" s="16">
        <v>222</v>
      </c>
      <c r="E196" s="17" t="s">
        <v>227</v>
      </c>
      <c r="F196" s="16"/>
      <c r="G196" s="16"/>
      <c r="H196" s="16"/>
      <c r="I196" s="16"/>
      <c r="J196" s="16"/>
      <c r="K196" s="16"/>
      <c r="L196" s="16"/>
      <c r="M196" s="9" t="s">
        <v>404</v>
      </c>
    </row>
    <row r="197" spans="1:13" x14ac:dyDescent="0.2">
      <c r="A197" s="10" t="str">
        <f t="shared" ref="A197:B212" si="13">A196</f>
        <v>2025/6末</v>
      </c>
      <c r="B197" s="10" t="str">
        <f t="shared" si="13"/>
        <v>令和7/6末</v>
      </c>
      <c r="C197" s="18">
        <v>195</v>
      </c>
      <c r="D197" s="18">
        <v>223</v>
      </c>
      <c r="E197" s="19" t="s">
        <v>228</v>
      </c>
      <c r="F197" s="18"/>
      <c r="G197" s="18"/>
      <c r="H197" s="18"/>
      <c r="I197" s="18"/>
      <c r="J197" s="18"/>
      <c r="K197" s="18"/>
      <c r="L197" s="18"/>
      <c r="M197" s="7" t="s">
        <v>404</v>
      </c>
    </row>
    <row r="198" spans="1:13" x14ac:dyDescent="0.2">
      <c r="A198" s="8" t="str">
        <f t="shared" si="13"/>
        <v>2025/6末</v>
      </c>
      <c r="B198" s="8" t="str">
        <f t="shared" si="13"/>
        <v>令和7/6末</v>
      </c>
      <c r="C198" s="16">
        <v>196</v>
      </c>
      <c r="D198" s="16">
        <v>224</v>
      </c>
      <c r="E198" s="17" t="s">
        <v>229</v>
      </c>
      <c r="F198" s="16"/>
      <c r="G198" s="16"/>
      <c r="H198" s="16"/>
      <c r="I198" s="16"/>
      <c r="J198" s="16"/>
      <c r="K198" s="16"/>
      <c r="L198" s="16"/>
      <c r="M198" s="9" t="s">
        <v>404</v>
      </c>
    </row>
    <row r="199" spans="1:13" x14ac:dyDescent="0.2">
      <c r="A199" s="10" t="str">
        <f t="shared" si="13"/>
        <v>2025/6末</v>
      </c>
      <c r="B199" s="10" t="str">
        <f t="shared" si="13"/>
        <v>令和7/6末</v>
      </c>
      <c r="C199" s="18">
        <v>197</v>
      </c>
      <c r="D199" s="18">
        <v>225</v>
      </c>
      <c r="E199" s="19" t="s">
        <v>230</v>
      </c>
      <c r="F199" s="18"/>
      <c r="G199" s="18"/>
      <c r="H199" s="18"/>
      <c r="I199" s="18"/>
      <c r="J199" s="18"/>
      <c r="K199" s="18"/>
      <c r="L199" s="18"/>
      <c r="M199" s="7" t="s">
        <v>404</v>
      </c>
    </row>
    <row r="200" spans="1:13" x14ac:dyDescent="0.2">
      <c r="A200" s="8" t="str">
        <f t="shared" si="13"/>
        <v>2025/6末</v>
      </c>
      <c r="B200" s="8" t="str">
        <f t="shared" si="13"/>
        <v>令和7/6末</v>
      </c>
      <c r="C200" s="16">
        <v>198</v>
      </c>
      <c r="D200" s="16">
        <v>226</v>
      </c>
      <c r="E200" s="17" t="s">
        <v>231</v>
      </c>
      <c r="F200" s="16"/>
      <c r="G200" s="16"/>
      <c r="H200" s="16"/>
      <c r="I200" s="16"/>
      <c r="J200" s="16"/>
      <c r="K200" s="16"/>
      <c r="L200" s="16"/>
      <c r="M200" s="9" t="s">
        <v>404</v>
      </c>
    </row>
    <row r="201" spans="1:13" x14ac:dyDescent="0.2">
      <c r="A201" s="10" t="str">
        <f t="shared" si="13"/>
        <v>2025/6末</v>
      </c>
      <c r="B201" s="10" t="str">
        <f t="shared" si="13"/>
        <v>令和7/6末</v>
      </c>
      <c r="C201" s="18">
        <v>199</v>
      </c>
      <c r="D201" s="18">
        <v>227</v>
      </c>
      <c r="E201" s="19" t="s">
        <v>232</v>
      </c>
      <c r="F201" s="18"/>
      <c r="G201" s="18"/>
      <c r="H201" s="18"/>
      <c r="I201" s="18"/>
      <c r="J201" s="18"/>
      <c r="K201" s="18"/>
      <c r="L201" s="18"/>
      <c r="M201" s="7" t="s">
        <v>404</v>
      </c>
    </row>
    <row r="202" spans="1:13" x14ac:dyDescent="0.2">
      <c r="A202" s="8" t="str">
        <f t="shared" si="13"/>
        <v>2025/6末</v>
      </c>
      <c r="B202" s="8" t="str">
        <f t="shared" si="13"/>
        <v>令和7/6末</v>
      </c>
      <c r="C202" s="16">
        <v>200</v>
      </c>
      <c r="D202" s="16">
        <v>228</v>
      </c>
      <c r="E202" s="17" t="s">
        <v>233</v>
      </c>
      <c r="F202" s="16"/>
      <c r="G202" s="16"/>
      <c r="H202" s="16"/>
      <c r="I202" s="16"/>
      <c r="J202" s="16"/>
      <c r="K202" s="16"/>
      <c r="L202" s="16"/>
      <c r="M202" s="9" t="s">
        <v>404</v>
      </c>
    </row>
    <row r="203" spans="1:13" x14ac:dyDescent="0.2">
      <c r="A203" s="10" t="str">
        <f t="shared" si="13"/>
        <v>2025/6末</v>
      </c>
      <c r="B203" s="10" t="str">
        <f t="shared" si="13"/>
        <v>令和7/6末</v>
      </c>
      <c r="C203" s="18">
        <v>201</v>
      </c>
      <c r="D203" s="18">
        <v>230</v>
      </c>
      <c r="E203" s="19" t="s">
        <v>234</v>
      </c>
      <c r="F203" s="18"/>
      <c r="G203" s="18"/>
      <c r="H203" s="18"/>
      <c r="I203" s="18"/>
      <c r="J203" s="18"/>
      <c r="K203" s="18"/>
      <c r="L203" s="18"/>
      <c r="M203" s="7" t="s">
        <v>405</v>
      </c>
    </row>
    <row r="204" spans="1:13" x14ac:dyDescent="0.2">
      <c r="A204" s="8" t="str">
        <f t="shared" si="13"/>
        <v>2025/6末</v>
      </c>
      <c r="B204" s="8" t="str">
        <f t="shared" si="13"/>
        <v>令和7/6末</v>
      </c>
      <c r="C204" s="16">
        <v>202</v>
      </c>
      <c r="D204" s="16">
        <v>231</v>
      </c>
      <c r="E204" s="17" t="s">
        <v>235</v>
      </c>
      <c r="F204" s="16"/>
      <c r="G204" s="16"/>
      <c r="H204" s="16"/>
      <c r="I204" s="16"/>
      <c r="J204" s="16"/>
      <c r="K204" s="16"/>
      <c r="L204" s="16"/>
      <c r="M204" s="9" t="s">
        <v>405</v>
      </c>
    </row>
    <row r="205" spans="1:13" x14ac:dyDescent="0.2">
      <c r="A205" s="10" t="str">
        <f t="shared" si="13"/>
        <v>2025/6末</v>
      </c>
      <c r="B205" s="10" t="str">
        <f t="shared" si="13"/>
        <v>令和7/6末</v>
      </c>
      <c r="C205" s="18">
        <v>203</v>
      </c>
      <c r="D205" s="18">
        <v>232</v>
      </c>
      <c r="E205" s="19" t="s">
        <v>236</v>
      </c>
      <c r="F205" s="18"/>
      <c r="G205" s="18"/>
      <c r="H205" s="18"/>
      <c r="I205" s="18"/>
      <c r="J205" s="18"/>
      <c r="K205" s="18"/>
      <c r="L205" s="18"/>
      <c r="M205" s="7" t="s">
        <v>405</v>
      </c>
    </row>
    <row r="206" spans="1:13" x14ac:dyDescent="0.2">
      <c r="A206" s="8" t="str">
        <f t="shared" si="13"/>
        <v>2025/6末</v>
      </c>
      <c r="B206" s="8" t="str">
        <f t="shared" si="13"/>
        <v>令和7/6末</v>
      </c>
      <c r="C206" s="16">
        <v>204</v>
      </c>
      <c r="D206" s="16">
        <v>200</v>
      </c>
      <c r="E206" s="17" t="s">
        <v>237</v>
      </c>
      <c r="F206" s="16"/>
      <c r="G206" s="16"/>
      <c r="H206" s="16"/>
      <c r="I206" s="16"/>
      <c r="J206" s="16"/>
      <c r="K206" s="16"/>
      <c r="L206" s="16"/>
      <c r="M206" s="9" t="s">
        <v>406</v>
      </c>
    </row>
    <row r="207" spans="1:13" x14ac:dyDescent="0.2">
      <c r="A207" s="10" t="str">
        <f t="shared" si="13"/>
        <v>2025/6末</v>
      </c>
      <c r="B207" s="10" t="str">
        <f t="shared" si="13"/>
        <v>令和7/6末</v>
      </c>
      <c r="C207" s="18">
        <v>205</v>
      </c>
      <c r="D207" s="18">
        <v>201</v>
      </c>
      <c r="E207" s="19" t="s">
        <v>238</v>
      </c>
      <c r="F207" s="18"/>
      <c r="G207" s="18"/>
      <c r="H207" s="18"/>
      <c r="I207" s="18"/>
      <c r="J207" s="18"/>
      <c r="K207" s="18"/>
      <c r="L207" s="18"/>
      <c r="M207" s="7" t="s">
        <v>406</v>
      </c>
    </row>
    <row r="208" spans="1:13" x14ac:dyDescent="0.2">
      <c r="A208" s="8" t="str">
        <f t="shared" si="13"/>
        <v>2025/6末</v>
      </c>
      <c r="B208" s="8" t="str">
        <f t="shared" si="13"/>
        <v>令和7/6末</v>
      </c>
      <c r="C208" s="16">
        <v>206</v>
      </c>
      <c r="D208" s="16">
        <v>202</v>
      </c>
      <c r="E208" s="17" t="s">
        <v>239</v>
      </c>
      <c r="F208" s="16"/>
      <c r="G208" s="16"/>
      <c r="H208" s="16"/>
      <c r="I208" s="16"/>
      <c r="J208" s="16"/>
      <c r="K208" s="16"/>
      <c r="L208" s="16"/>
      <c r="M208" s="9" t="s">
        <v>406</v>
      </c>
    </row>
    <row r="209" spans="1:13" x14ac:dyDescent="0.2">
      <c r="A209" s="10" t="str">
        <f t="shared" si="13"/>
        <v>2025/6末</v>
      </c>
      <c r="B209" s="10" t="str">
        <f t="shared" si="13"/>
        <v>令和7/6末</v>
      </c>
      <c r="C209" s="18">
        <v>207</v>
      </c>
      <c r="D209" s="18">
        <v>203</v>
      </c>
      <c r="E209" s="19" t="s">
        <v>240</v>
      </c>
      <c r="F209" s="18"/>
      <c r="G209" s="18"/>
      <c r="H209" s="18"/>
      <c r="I209" s="18"/>
      <c r="J209" s="18"/>
      <c r="K209" s="18"/>
      <c r="L209" s="18"/>
      <c r="M209" s="7" t="s">
        <v>406</v>
      </c>
    </row>
    <row r="210" spans="1:13" x14ac:dyDescent="0.2">
      <c r="A210" s="8" t="str">
        <f t="shared" si="13"/>
        <v>2025/6末</v>
      </c>
      <c r="B210" s="8" t="str">
        <f t="shared" si="13"/>
        <v>令和7/6末</v>
      </c>
      <c r="C210" s="16">
        <v>208</v>
      </c>
      <c r="D210" s="16">
        <v>204</v>
      </c>
      <c r="E210" s="17" t="s">
        <v>241</v>
      </c>
      <c r="F210" s="16"/>
      <c r="G210" s="16"/>
      <c r="H210" s="16"/>
      <c r="I210" s="16"/>
      <c r="J210" s="16"/>
      <c r="K210" s="16"/>
      <c r="L210" s="16"/>
      <c r="M210" s="9" t="s">
        <v>406</v>
      </c>
    </row>
    <row r="211" spans="1:13" x14ac:dyDescent="0.2">
      <c r="A211" s="10" t="str">
        <f t="shared" si="13"/>
        <v>2025/6末</v>
      </c>
      <c r="B211" s="10" t="str">
        <f t="shared" si="13"/>
        <v>令和7/6末</v>
      </c>
      <c r="C211" s="18">
        <v>209</v>
      </c>
      <c r="D211" s="18">
        <v>205</v>
      </c>
      <c r="E211" s="19" t="s">
        <v>242</v>
      </c>
      <c r="F211" s="18"/>
      <c r="G211" s="18"/>
      <c r="H211" s="18"/>
      <c r="I211" s="18"/>
      <c r="J211" s="18"/>
      <c r="K211" s="18"/>
      <c r="L211" s="18"/>
      <c r="M211" s="7" t="s">
        <v>406</v>
      </c>
    </row>
    <row r="212" spans="1:13" x14ac:dyDescent="0.2">
      <c r="A212" s="8" t="str">
        <f t="shared" si="13"/>
        <v>2025/6末</v>
      </c>
      <c r="B212" s="8" t="str">
        <f t="shared" si="13"/>
        <v>令和7/6末</v>
      </c>
      <c r="C212" s="16">
        <v>210</v>
      </c>
      <c r="D212" s="16">
        <v>206</v>
      </c>
      <c r="E212" s="17" t="s">
        <v>243</v>
      </c>
      <c r="F212" s="16"/>
      <c r="G212" s="16"/>
      <c r="H212" s="16"/>
      <c r="I212" s="16"/>
      <c r="J212" s="16"/>
      <c r="K212" s="16"/>
      <c r="L212" s="16"/>
      <c r="M212" s="9" t="s">
        <v>406</v>
      </c>
    </row>
    <row r="213" spans="1:13" x14ac:dyDescent="0.2">
      <c r="A213" s="10" t="str">
        <f t="shared" ref="A213:B228" si="14">A212</f>
        <v>2025/6末</v>
      </c>
      <c r="B213" s="10" t="str">
        <f t="shared" si="14"/>
        <v>令和7/6末</v>
      </c>
      <c r="C213" s="18">
        <v>211</v>
      </c>
      <c r="D213" s="18">
        <v>207</v>
      </c>
      <c r="E213" s="19" t="s">
        <v>244</v>
      </c>
      <c r="F213" s="18"/>
      <c r="G213" s="18"/>
      <c r="H213" s="18"/>
      <c r="I213" s="18"/>
      <c r="J213" s="18"/>
      <c r="K213" s="18"/>
      <c r="L213" s="18"/>
      <c r="M213" s="7" t="s">
        <v>406</v>
      </c>
    </row>
    <row r="214" spans="1:13" x14ac:dyDescent="0.2">
      <c r="A214" s="8" t="str">
        <f t="shared" si="14"/>
        <v>2025/6末</v>
      </c>
      <c r="B214" s="8" t="str">
        <f t="shared" si="14"/>
        <v>令和7/6末</v>
      </c>
      <c r="C214" s="16">
        <v>212</v>
      </c>
      <c r="D214" s="16">
        <v>208</v>
      </c>
      <c r="E214" s="17" t="s">
        <v>245</v>
      </c>
      <c r="F214" s="16"/>
      <c r="G214" s="16"/>
      <c r="H214" s="16"/>
      <c r="I214" s="16"/>
      <c r="J214" s="16"/>
      <c r="K214" s="16"/>
      <c r="L214" s="16"/>
      <c r="M214" s="9" t="s">
        <v>406</v>
      </c>
    </row>
    <row r="215" spans="1:13" x14ac:dyDescent="0.2">
      <c r="A215" s="10" t="str">
        <f t="shared" si="14"/>
        <v>2025/6末</v>
      </c>
      <c r="B215" s="10" t="str">
        <f t="shared" si="14"/>
        <v>令和7/6末</v>
      </c>
      <c r="C215" s="18">
        <v>213</v>
      </c>
      <c r="D215" s="18">
        <v>209</v>
      </c>
      <c r="E215" s="19" t="s">
        <v>246</v>
      </c>
      <c r="F215" s="18"/>
      <c r="G215" s="18"/>
      <c r="H215" s="18"/>
      <c r="I215" s="18"/>
      <c r="J215" s="18"/>
      <c r="K215" s="18"/>
      <c r="L215" s="18"/>
      <c r="M215" s="7" t="s">
        <v>406</v>
      </c>
    </row>
    <row r="216" spans="1:13" x14ac:dyDescent="0.2">
      <c r="A216" s="8" t="str">
        <f t="shared" si="14"/>
        <v>2025/6末</v>
      </c>
      <c r="B216" s="8" t="str">
        <f t="shared" si="14"/>
        <v>令和7/6末</v>
      </c>
      <c r="C216" s="16">
        <v>214</v>
      </c>
      <c r="D216" s="16">
        <v>210</v>
      </c>
      <c r="E216" s="17" t="s">
        <v>247</v>
      </c>
      <c r="F216" s="16"/>
      <c r="G216" s="16"/>
      <c r="H216" s="16"/>
      <c r="I216" s="16"/>
      <c r="J216" s="16"/>
      <c r="K216" s="16"/>
      <c r="L216" s="16"/>
      <c r="M216" s="9" t="s">
        <v>406</v>
      </c>
    </row>
    <row r="217" spans="1:13" x14ac:dyDescent="0.2">
      <c r="A217" s="10" t="str">
        <f t="shared" si="14"/>
        <v>2025/6末</v>
      </c>
      <c r="B217" s="10" t="str">
        <f t="shared" si="14"/>
        <v>令和7/6末</v>
      </c>
      <c r="C217" s="18">
        <v>215</v>
      </c>
      <c r="D217" s="18">
        <v>211</v>
      </c>
      <c r="E217" s="19" t="s">
        <v>248</v>
      </c>
      <c r="F217" s="18"/>
      <c r="G217" s="18"/>
      <c r="H217" s="18"/>
      <c r="I217" s="18"/>
      <c r="J217" s="18"/>
      <c r="K217" s="18"/>
      <c r="L217" s="18"/>
      <c r="M217" s="7" t="s">
        <v>406</v>
      </c>
    </row>
    <row r="218" spans="1:13" x14ac:dyDescent="0.2">
      <c r="A218" s="8" t="str">
        <f t="shared" si="14"/>
        <v>2025/6末</v>
      </c>
      <c r="B218" s="8" t="str">
        <f t="shared" si="14"/>
        <v>令和7/6末</v>
      </c>
      <c r="C218" s="16">
        <v>216</v>
      </c>
      <c r="D218" s="16">
        <v>320</v>
      </c>
      <c r="E218" s="17" t="s">
        <v>249</v>
      </c>
      <c r="F218" s="16"/>
      <c r="G218" s="16"/>
      <c r="H218" s="16"/>
      <c r="I218" s="16"/>
      <c r="J218" s="16"/>
      <c r="K218" s="16"/>
      <c r="L218" s="16"/>
      <c r="M218" s="9" t="s">
        <v>407</v>
      </c>
    </row>
    <row r="219" spans="1:13" x14ac:dyDescent="0.2">
      <c r="A219" s="10" t="str">
        <f t="shared" si="14"/>
        <v>2025/6末</v>
      </c>
      <c r="B219" s="10" t="str">
        <f t="shared" si="14"/>
        <v>令和7/6末</v>
      </c>
      <c r="C219" s="18">
        <v>217</v>
      </c>
      <c r="D219" s="18">
        <v>323</v>
      </c>
      <c r="E219" s="19" t="s">
        <v>250</v>
      </c>
      <c r="F219" s="18"/>
      <c r="G219" s="18"/>
      <c r="H219" s="18"/>
      <c r="I219" s="18"/>
      <c r="J219" s="18"/>
      <c r="K219" s="18"/>
      <c r="L219" s="18"/>
      <c r="M219" s="7" t="s">
        <v>407</v>
      </c>
    </row>
    <row r="220" spans="1:13" x14ac:dyDescent="0.2">
      <c r="A220" s="8" t="str">
        <f t="shared" si="14"/>
        <v>2025/6末</v>
      </c>
      <c r="B220" s="8" t="str">
        <f t="shared" si="14"/>
        <v>令和7/6末</v>
      </c>
      <c r="C220" s="16">
        <v>218</v>
      </c>
      <c r="D220" s="16">
        <v>324</v>
      </c>
      <c r="E220" s="17" t="s">
        <v>251</v>
      </c>
      <c r="F220" s="16"/>
      <c r="G220" s="16"/>
      <c r="H220" s="16"/>
      <c r="I220" s="16"/>
      <c r="J220" s="16"/>
      <c r="K220" s="16"/>
      <c r="L220" s="16"/>
      <c r="M220" s="9" t="s">
        <v>407</v>
      </c>
    </row>
    <row r="221" spans="1:13" x14ac:dyDescent="0.2">
      <c r="A221" s="10" t="str">
        <f t="shared" si="14"/>
        <v>2025/6末</v>
      </c>
      <c r="B221" s="10" t="str">
        <f t="shared" si="14"/>
        <v>令和7/6末</v>
      </c>
      <c r="C221" s="18">
        <v>219</v>
      </c>
      <c r="D221" s="18">
        <v>325</v>
      </c>
      <c r="E221" s="19" t="s">
        <v>252</v>
      </c>
      <c r="F221" s="18"/>
      <c r="G221" s="18"/>
      <c r="H221" s="18"/>
      <c r="I221" s="18"/>
      <c r="J221" s="18"/>
      <c r="K221" s="18"/>
      <c r="L221" s="18"/>
      <c r="M221" s="7" t="s">
        <v>407</v>
      </c>
    </row>
    <row r="222" spans="1:13" x14ac:dyDescent="0.2">
      <c r="A222" s="8" t="str">
        <f t="shared" si="14"/>
        <v>2025/6末</v>
      </c>
      <c r="B222" s="8" t="str">
        <f t="shared" si="14"/>
        <v>令和7/6末</v>
      </c>
      <c r="C222" s="16">
        <v>220</v>
      </c>
      <c r="D222" s="16">
        <v>327</v>
      </c>
      <c r="E222" s="17" t="s">
        <v>253</v>
      </c>
      <c r="F222" s="16"/>
      <c r="G222" s="16"/>
      <c r="H222" s="16"/>
      <c r="I222" s="16"/>
      <c r="J222" s="16"/>
      <c r="K222" s="16"/>
      <c r="L222" s="16"/>
      <c r="M222" s="9" t="s">
        <v>407</v>
      </c>
    </row>
    <row r="223" spans="1:13" x14ac:dyDescent="0.2">
      <c r="A223" s="10" t="str">
        <f t="shared" si="14"/>
        <v>2025/6末</v>
      </c>
      <c r="B223" s="10" t="str">
        <f t="shared" si="14"/>
        <v>令和7/6末</v>
      </c>
      <c r="C223" s="18">
        <v>221</v>
      </c>
      <c r="D223" s="18">
        <v>328</v>
      </c>
      <c r="E223" s="19" t="s">
        <v>254</v>
      </c>
      <c r="F223" s="18"/>
      <c r="G223" s="18"/>
      <c r="H223" s="18"/>
      <c r="I223" s="18"/>
      <c r="J223" s="18"/>
      <c r="K223" s="18"/>
      <c r="L223" s="18"/>
      <c r="M223" s="7" t="s">
        <v>407</v>
      </c>
    </row>
    <row r="224" spans="1:13" x14ac:dyDescent="0.2">
      <c r="A224" s="8" t="str">
        <f t="shared" si="14"/>
        <v>2025/6末</v>
      </c>
      <c r="B224" s="8" t="str">
        <f t="shared" si="14"/>
        <v>令和7/6末</v>
      </c>
      <c r="C224" s="16">
        <v>222</v>
      </c>
      <c r="D224" s="16">
        <v>329</v>
      </c>
      <c r="E224" s="17" t="s">
        <v>255</v>
      </c>
      <c r="F224" s="16"/>
      <c r="G224" s="16"/>
      <c r="H224" s="16"/>
      <c r="I224" s="16"/>
      <c r="J224" s="16"/>
      <c r="K224" s="16"/>
      <c r="L224" s="16"/>
      <c r="M224" s="9" t="s">
        <v>407</v>
      </c>
    </row>
    <row r="225" spans="1:13" x14ac:dyDescent="0.2">
      <c r="A225" s="10" t="str">
        <f t="shared" si="14"/>
        <v>2025/6末</v>
      </c>
      <c r="B225" s="10" t="str">
        <f t="shared" si="14"/>
        <v>令和7/6末</v>
      </c>
      <c r="C225" s="18">
        <v>223</v>
      </c>
      <c r="D225" s="18">
        <v>331</v>
      </c>
      <c r="E225" s="19" t="s">
        <v>256</v>
      </c>
      <c r="F225" s="18"/>
      <c r="G225" s="18"/>
      <c r="H225" s="18"/>
      <c r="I225" s="18"/>
      <c r="J225" s="18"/>
      <c r="K225" s="18"/>
      <c r="L225" s="18"/>
      <c r="M225" s="7" t="s">
        <v>407</v>
      </c>
    </row>
    <row r="226" spans="1:13" x14ac:dyDescent="0.2">
      <c r="A226" s="8" t="str">
        <f t="shared" si="14"/>
        <v>2025/6末</v>
      </c>
      <c r="B226" s="8" t="str">
        <f t="shared" si="14"/>
        <v>令和7/6末</v>
      </c>
      <c r="C226" s="16">
        <v>224</v>
      </c>
      <c r="D226" s="16">
        <v>332</v>
      </c>
      <c r="E226" s="17" t="s">
        <v>257</v>
      </c>
      <c r="F226" s="16"/>
      <c r="G226" s="16"/>
      <c r="H226" s="16"/>
      <c r="I226" s="16"/>
      <c r="J226" s="16"/>
      <c r="K226" s="16"/>
      <c r="L226" s="16"/>
      <c r="M226" s="9" t="s">
        <v>407</v>
      </c>
    </row>
    <row r="227" spans="1:13" x14ac:dyDescent="0.2">
      <c r="A227" s="10" t="str">
        <f t="shared" si="14"/>
        <v>2025/6末</v>
      </c>
      <c r="B227" s="10" t="str">
        <f t="shared" si="14"/>
        <v>令和7/6末</v>
      </c>
      <c r="C227" s="18">
        <v>225</v>
      </c>
      <c r="D227" s="18">
        <v>333</v>
      </c>
      <c r="E227" s="19" t="s">
        <v>258</v>
      </c>
      <c r="F227" s="18"/>
      <c r="G227" s="18"/>
      <c r="H227" s="18"/>
      <c r="I227" s="18"/>
      <c r="J227" s="18"/>
      <c r="K227" s="18"/>
      <c r="L227" s="18"/>
      <c r="M227" s="7" t="s">
        <v>407</v>
      </c>
    </row>
    <row r="228" spans="1:13" x14ac:dyDescent="0.2">
      <c r="A228" s="8" t="str">
        <f t="shared" si="14"/>
        <v>2025/6末</v>
      </c>
      <c r="B228" s="8" t="str">
        <f t="shared" si="14"/>
        <v>令和7/6末</v>
      </c>
      <c r="C228" s="16">
        <v>226</v>
      </c>
      <c r="D228" s="16">
        <v>334</v>
      </c>
      <c r="E228" s="17" t="s">
        <v>259</v>
      </c>
      <c r="F228" s="16"/>
      <c r="G228" s="16"/>
      <c r="H228" s="16"/>
      <c r="I228" s="16"/>
      <c r="J228" s="16"/>
      <c r="K228" s="16"/>
      <c r="L228" s="16"/>
      <c r="M228" s="9" t="s">
        <v>407</v>
      </c>
    </row>
    <row r="229" spans="1:13" x14ac:dyDescent="0.2">
      <c r="A229" s="10" t="str">
        <f t="shared" ref="A229:B244" si="15">A228</f>
        <v>2025/6末</v>
      </c>
      <c r="B229" s="10" t="str">
        <f t="shared" si="15"/>
        <v>令和7/6末</v>
      </c>
      <c r="C229" s="18">
        <v>227</v>
      </c>
      <c r="D229" s="18">
        <v>335</v>
      </c>
      <c r="E229" s="19" t="s">
        <v>260</v>
      </c>
      <c r="F229" s="18"/>
      <c r="G229" s="18"/>
      <c r="H229" s="18"/>
      <c r="I229" s="18"/>
      <c r="J229" s="18"/>
      <c r="K229" s="18"/>
      <c r="L229" s="18"/>
      <c r="M229" s="7" t="s">
        <v>407</v>
      </c>
    </row>
    <row r="230" spans="1:13" x14ac:dyDescent="0.2">
      <c r="A230" s="8" t="str">
        <f t="shared" si="15"/>
        <v>2025/6末</v>
      </c>
      <c r="B230" s="8" t="str">
        <f t="shared" si="15"/>
        <v>令和7/6末</v>
      </c>
      <c r="C230" s="16">
        <v>228</v>
      </c>
      <c r="D230" s="16">
        <v>336</v>
      </c>
      <c r="E230" s="17" t="s">
        <v>261</v>
      </c>
      <c r="F230" s="16"/>
      <c r="G230" s="16"/>
      <c r="H230" s="16"/>
      <c r="I230" s="16"/>
      <c r="J230" s="16"/>
      <c r="K230" s="16"/>
      <c r="L230" s="16"/>
      <c r="M230" s="9" t="s">
        <v>407</v>
      </c>
    </row>
    <row r="231" spans="1:13" x14ac:dyDescent="0.2">
      <c r="A231" s="10" t="str">
        <f t="shared" si="15"/>
        <v>2025/6末</v>
      </c>
      <c r="B231" s="10" t="str">
        <f t="shared" si="15"/>
        <v>令和7/6末</v>
      </c>
      <c r="C231" s="18">
        <v>229</v>
      </c>
      <c r="D231" s="18">
        <v>338</v>
      </c>
      <c r="E231" s="19" t="s">
        <v>164</v>
      </c>
      <c r="F231" s="18"/>
      <c r="G231" s="18"/>
      <c r="H231" s="18"/>
      <c r="I231" s="18"/>
      <c r="J231" s="18"/>
      <c r="K231" s="18"/>
      <c r="L231" s="18"/>
      <c r="M231" s="7" t="s">
        <v>407</v>
      </c>
    </row>
    <row r="232" spans="1:13" x14ac:dyDescent="0.2">
      <c r="A232" s="8" t="str">
        <f t="shared" si="15"/>
        <v>2025/6末</v>
      </c>
      <c r="B232" s="8" t="str">
        <f t="shared" si="15"/>
        <v>令和7/6末</v>
      </c>
      <c r="C232" s="16">
        <v>230</v>
      </c>
      <c r="D232" s="16">
        <v>339</v>
      </c>
      <c r="E232" s="17" t="s">
        <v>262</v>
      </c>
      <c r="F232" s="16"/>
      <c r="G232" s="16"/>
      <c r="H232" s="16"/>
      <c r="I232" s="16"/>
      <c r="J232" s="16"/>
      <c r="K232" s="16"/>
      <c r="L232" s="16"/>
      <c r="M232" s="9" t="s">
        <v>407</v>
      </c>
    </row>
    <row r="233" spans="1:13" x14ac:dyDescent="0.2">
      <c r="A233" s="10" t="str">
        <f t="shared" si="15"/>
        <v>2025/6末</v>
      </c>
      <c r="B233" s="10" t="str">
        <f t="shared" si="15"/>
        <v>令和7/6末</v>
      </c>
      <c r="C233" s="18">
        <v>231</v>
      </c>
      <c r="D233" s="18">
        <v>340</v>
      </c>
      <c r="E233" s="19" t="s">
        <v>263</v>
      </c>
      <c r="F233" s="18"/>
      <c r="G233" s="18"/>
      <c r="H233" s="18"/>
      <c r="I233" s="18"/>
      <c r="J233" s="18"/>
      <c r="K233" s="18"/>
      <c r="L233" s="18"/>
      <c r="M233" s="7" t="s">
        <v>407</v>
      </c>
    </row>
    <row r="234" spans="1:13" x14ac:dyDescent="0.2">
      <c r="A234" s="8" t="str">
        <f t="shared" si="15"/>
        <v>2025/6末</v>
      </c>
      <c r="B234" s="8" t="str">
        <f t="shared" si="15"/>
        <v>令和7/6末</v>
      </c>
      <c r="C234" s="16">
        <v>232</v>
      </c>
      <c r="D234" s="16">
        <v>341</v>
      </c>
      <c r="E234" s="17" t="s">
        <v>264</v>
      </c>
      <c r="F234" s="16"/>
      <c r="G234" s="16"/>
      <c r="H234" s="16"/>
      <c r="I234" s="16"/>
      <c r="J234" s="16"/>
      <c r="K234" s="16"/>
      <c r="L234" s="16"/>
      <c r="M234" s="9" t="s">
        <v>407</v>
      </c>
    </row>
    <row r="235" spans="1:13" x14ac:dyDescent="0.2">
      <c r="A235" s="10" t="str">
        <f t="shared" si="15"/>
        <v>2025/6末</v>
      </c>
      <c r="B235" s="10" t="str">
        <f t="shared" si="15"/>
        <v>令和7/6末</v>
      </c>
      <c r="C235" s="18">
        <v>233</v>
      </c>
      <c r="D235" s="18">
        <v>343</v>
      </c>
      <c r="E235" s="19" t="s">
        <v>265</v>
      </c>
      <c r="F235" s="18"/>
      <c r="G235" s="18"/>
      <c r="H235" s="18"/>
      <c r="I235" s="18"/>
      <c r="J235" s="18"/>
      <c r="K235" s="18"/>
      <c r="L235" s="18"/>
      <c r="M235" s="7" t="s">
        <v>407</v>
      </c>
    </row>
    <row r="236" spans="1:13" x14ac:dyDescent="0.2">
      <c r="A236" s="8" t="str">
        <f t="shared" si="15"/>
        <v>2025/6末</v>
      </c>
      <c r="B236" s="8" t="str">
        <f t="shared" si="15"/>
        <v>令和7/6末</v>
      </c>
      <c r="C236" s="16">
        <v>234</v>
      </c>
      <c r="D236" s="16">
        <v>344</v>
      </c>
      <c r="E236" s="17" t="s">
        <v>266</v>
      </c>
      <c r="F236" s="16"/>
      <c r="G236" s="16"/>
      <c r="H236" s="16"/>
      <c r="I236" s="16"/>
      <c r="J236" s="16"/>
      <c r="K236" s="16"/>
      <c r="L236" s="16"/>
      <c r="M236" s="9" t="s">
        <v>407</v>
      </c>
    </row>
    <row r="237" spans="1:13" x14ac:dyDescent="0.2">
      <c r="A237" s="10" t="str">
        <f t="shared" si="15"/>
        <v>2025/6末</v>
      </c>
      <c r="B237" s="10" t="str">
        <f t="shared" si="15"/>
        <v>令和7/6末</v>
      </c>
      <c r="C237" s="18">
        <v>235</v>
      </c>
      <c r="D237" s="18">
        <v>345</v>
      </c>
      <c r="E237" s="19" t="s">
        <v>267</v>
      </c>
      <c r="F237" s="18"/>
      <c r="G237" s="18"/>
      <c r="H237" s="18"/>
      <c r="I237" s="18"/>
      <c r="J237" s="18"/>
      <c r="K237" s="18"/>
      <c r="L237" s="18"/>
      <c r="M237" s="7" t="s">
        <v>407</v>
      </c>
    </row>
    <row r="238" spans="1:13" x14ac:dyDescent="0.2">
      <c r="A238" s="8" t="str">
        <f t="shared" si="15"/>
        <v>2025/6末</v>
      </c>
      <c r="B238" s="8" t="str">
        <f t="shared" si="15"/>
        <v>令和7/6末</v>
      </c>
      <c r="C238" s="16">
        <v>236</v>
      </c>
      <c r="D238" s="16">
        <v>346</v>
      </c>
      <c r="E238" s="17" t="s">
        <v>268</v>
      </c>
      <c r="F238" s="16"/>
      <c r="G238" s="16"/>
      <c r="H238" s="16"/>
      <c r="I238" s="16"/>
      <c r="J238" s="16"/>
      <c r="K238" s="16"/>
      <c r="L238" s="16"/>
      <c r="M238" s="9" t="s">
        <v>407</v>
      </c>
    </row>
    <row r="239" spans="1:13" x14ac:dyDescent="0.2">
      <c r="A239" s="10" t="str">
        <f t="shared" si="15"/>
        <v>2025/6末</v>
      </c>
      <c r="B239" s="10" t="str">
        <f t="shared" si="15"/>
        <v>令和7/6末</v>
      </c>
      <c r="C239" s="18">
        <v>237</v>
      </c>
      <c r="D239" s="18">
        <v>347</v>
      </c>
      <c r="E239" s="19" t="s">
        <v>269</v>
      </c>
      <c r="F239" s="18"/>
      <c r="G239" s="18"/>
      <c r="H239" s="18"/>
      <c r="I239" s="18"/>
      <c r="J239" s="18"/>
      <c r="K239" s="18"/>
      <c r="L239" s="18"/>
      <c r="M239" s="7" t="s">
        <v>407</v>
      </c>
    </row>
    <row r="240" spans="1:13" x14ac:dyDescent="0.2">
      <c r="A240" s="8" t="str">
        <f t="shared" si="15"/>
        <v>2025/6末</v>
      </c>
      <c r="B240" s="8" t="str">
        <f t="shared" si="15"/>
        <v>令和7/6末</v>
      </c>
      <c r="C240" s="16">
        <v>238</v>
      </c>
      <c r="D240" s="16">
        <v>348</v>
      </c>
      <c r="E240" s="17" t="s">
        <v>270</v>
      </c>
      <c r="F240" s="16"/>
      <c r="G240" s="16"/>
      <c r="H240" s="16"/>
      <c r="I240" s="16"/>
      <c r="J240" s="16"/>
      <c r="K240" s="16"/>
      <c r="L240" s="16"/>
      <c r="M240" s="9" t="s">
        <v>407</v>
      </c>
    </row>
    <row r="241" spans="1:13" x14ac:dyDescent="0.2">
      <c r="A241" s="10" t="str">
        <f t="shared" si="15"/>
        <v>2025/6末</v>
      </c>
      <c r="B241" s="10" t="str">
        <f t="shared" si="15"/>
        <v>令和7/6末</v>
      </c>
      <c r="C241" s="18">
        <v>239</v>
      </c>
      <c r="D241" s="18">
        <v>349</v>
      </c>
      <c r="E241" s="19" t="s">
        <v>271</v>
      </c>
      <c r="F241" s="18"/>
      <c r="G241" s="18"/>
      <c r="H241" s="18"/>
      <c r="I241" s="18"/>
      <c r="J241" s="18"/>
      <c r="K241" s="18"/>
      <c r="L241" s="18"/>
      <c r="M241" s="7" t="s">
        <v>407</v>
      </c>
    </row>
    <row r="242" spans="1:13" x14ac:dyDescent="0.2">
      <c r="A242" s="8" t="str">
        <f t="shared" si="15"/>
        <v>2025/6末</v>
      </c>
      <c r="B242" s="8" t="str">
        <f t="shared" si="15"/>
        <v>令和7/6末</v>
      </c>
      <c r="C242" s="16">
        <v>240</v>
      </c>
      <c r="D242" s="16">
        <v>250</v>
      </c>
      <c r="E242" s="17" t="s">
        <v>272</v>
      </c>
      <c r="F242" s="16"/>
      <c r="G242" s="16"/>
      <c r="H242" s="16"/>
      <c r="I242" s="16"/>
      <c r="J242" s="16"/>
      <c r="K242" s="16"/>
      <c r="L242" s="16"/>
      <c r="M242" s="9" t="s">
        <v>408</v>
      </c>
    </row>
    <row r="243" spans="1:13" x14ac:dyDescent="0.2">
      <c r="A243" s="10" t="str">
        <f t="shared" si="15"/>
        <v>2025/6末</v>
      </c>
      <c r="B243" s="10" t="str">
        <f t="shared" si="15"/>
        <v>令和7/6末</v>
      </c>
      <c r="C243" s="18">
        <v>241</v>
      </c>
      <c r="D243" s="18">
        <v>251</v>
      </c>
      <c r="E243" s="19" t="s">
        <v>273</v>
      </c>
      <c r="F243" s="18"/>
      <c r="G243" s="18"/>
      <c r="H243" s="18"/>
      <c r="I243" s="18"/>
      <c r="J243" s="18"/>
      <c r="K243" s="18"/>
      <c r="L243" s="18"/>
      <c r="M243" s="7" t="s">
        <v>408</v>
      </c>
    </row>
    <row r="244" spans="1:13" x14ac:dyDescent="0.2">
      <c r="A244" s="8" t="str">
        <f t="shared" si="15"/>
        <v>2025/6末</v>
      </c>
      <c r="B244" s="8" t="str">
        <f t="shared" si="15"/>
        <v>令和7/6末</v>
      </c>
      <c r="C244" s="16">
        <v>242</v>
      </c>
      <c r="D244" s="16">
        <v>252</v>
      </c>
      <c r="E244" s="17" t="s">
        <v>274</v>
      </c>
      <c r="F244" s="16"/>
      <c r="G244" s="16"/>
      <c r="H244" s="16"/>
      <c r="I244" s="16"/>
      <c r="J244" s="16"/>
      <c r="K244" s="16"/>
      <c r="L244" s="16"/>
      <c r="M244" s="9" t="s">
        <v>408</v>
      </c>
    </row>
    <row r="245" spans="1:13" x14ac:dyDescent="0.2">
      <c r="A245" s="10" t="str">
        <f t="shared" ref="A245:B260" si="16">A244</f>
        <v>2025/6末</v>
      </c>
      <c r="B245" s="10" t="str">
        <f t="shared" si="16"/>
        <v>令和7/6末</v>
      </c>
      <c r="C245" s="18">
        <v>243</v>
      </c>
      <c r="D245" s="18">
        <v>253</v>
      </c>
      <c r="E245" s="19" t="s">
        <v>275</v>
      </c>
      <c r="F245" s="18"/>
      <c r="G245" s="18"/>
      <c r="H245" s="18"/>
      <c r="I245" s="18"/>
      <c r="J245" s="18"/>
      <c r="K245" s="18"/>
      <c r="L245" s="18"/>
      <c r="M245" s="7" t="s">
        <v>408</v>
      </c>
    </row>
    <row r="246" spans="1:13" x14ac:dyDescent="0.2">
      <c r="A246" s="8" t="str">
        <f t="shared" si="16"/>
        <v>2025/6末</v>
      </c>
      <c r="B246" s="8" t="str">
        <f t="shared" si="16"/>
        <v>令和7/6末</v>
      </c>
      <c r="C246" s="16">
        <v>244</v>
      </c>
      <c r="D246" s="16">
        <v>254</v>
      </c>
      <c r="E246" s="17" t="s">
        <v>276</v>
      </c>
      <c r="F246" s="16"/>
      <c r="G246" s="16"/>
      <c r="H246" s="16"/>
      <c r="I246" s="16"/>
      <c r="J246" s="16"/>
      <c r="K246" s="16"/>
      <c r="L246" s="16"/>
      <c r="M246" s="9" t="s">
        <v>408</v>
      </c>
    </row>
    <row r="247" spans="1:13" x14ac:dyDescent="0.2">
      <c r="A247" s="10" t="str">
        <f t="shared" si="16"/>
        <v>2025/6末</v>
      </c>
      <c r="B247" s="10" t="str">
        <f t="shared" si="16"/>
        <v>令和7/6末</v>
      </c>
      <c r="C247" s="18">
        <v>245</v>
      </c>
      <c r="D247" s="18">
        <v>255</v>
      </c>
      <c r="E247" s="19" t="s">
        <v>468</v>
      </c>
      <c r="F247" s="18"/>
      <c r="G247" s="18"/>
      <c r="H247" s="18"/>
      <c r="I247" s="18"/>
      <c r="J247" s="18"/>
      <c r="K247" s="18"/>
      <c r="L247" s="18"/>
      <c r="M247" s="7" t="s">
        <v>408</v>
      </c>
    </row>
    <row r="248" spans="1:13" x14ac:dyDescent="0.2">
      <c r="A248" s="8" t="str">
        <f t="shared" si="16"/>
        <v>2025/6末</v>
      </c>
      <c r="B248" s="8" t="str">
        <f t="shared" si="16"/>
        <v>令和7/6末</v>
      </c>
      <c r="C248" s="16">
        <v>246</v>
      </c>
      <c r="D248" s="16">
        <v>256</v>
      </c>
      <c r="E248" s="17" t="s">
        <v>277</v>
      </c>
      <c r="F248" s="16"/>
      <c r="G248" s="16"/>
      <c r="H248" s="16"/>
      <c r="I248" s="16"/>
      <c r="J248" s="16"/>
      <c r="K248" s="16"/>
      <c r="L248" s="16"/>
      <c r="M248" s="9" t="s">
        <v>408</v>
      </c>
    </row>
    <row r="249" spans="1:13" x14ac:dyDescent="0.2">
      <c r="A249" s="10" t="str">
        <f t="shared" si="16"/>
        <v>2025/6末</v>
      </c>
      <c r="B249" s="10" t="str">
        <f t="shared" si="16"/>
        <v>令和7/6末</v>
      </c>
      <c r="C249" s="18">
        <v>247</v>
      </c>
      <c r="D249" s="18">
        <v>257</v>
      </c>
      <c r="E249" s="19" t="s">
        <v>469</v>
      </c>
      <c r="F249" s="18"/>
      <c r="G249" s="18"/>
      <c r="H249" s="18"/>
      <c r="I249" s="18"/>
      <c r="J249" s="18"/>
      <c r="K249" s="18"/>
      <c r="L249" s="18"/>
      <c r="M249" s="7" t="s">
        <v>408</v>
      </c>
    </row>
    <row r="250" spans="1:13" x14ac:dyDescent="0.2">
      <c r="A250" s="8" t="str">
        <f t="shared" si="16"/>
        <v>2025/6末</v>
      </c>
      <c r="B250" s="8" t="str">
        <f t="shared" si="16"/>
        <v>令和7/6末</v>
      </c>
      <c r="C250" s="16">
        <v>248</v>
      </c>
      <c r="D250" s="16">
        <v>258</v>
      </c>
      <c r="E250" s="17" t="s">
        <v>278</v>
      </c>
      <c r="F250" s="16"/>
      <c r="G250" s="16"/>
      <c r="H250" s="16"/>
      <c r="I250" s="16"/>
      <c r="J250" s="16"/>
      <c r="K250" s="16"/>
      <c r="L250" s="16"/>
      <c r="M250" s="9" t="s">
        <v>408</v>
      </c>
    </row>
    <row r="251" spans="1:13" x14ac:dyDescent="0.2">
      <c r="A251" s="10" t="str">
        <f t="shared" si="16"/>
        <v>2025/6末</v>
      </c>
      <c r="B251" s="10" t="str">
        <f t="shared" si="16"/>
        <v>令和7/6末</v>
      </c>
      <c r="C251" s="18">
        <v>249</v>
      </c>
      <c r="D251" s="18">
        <v>259</v>
      </c>
      <c r="E251" s="19" t="s">
        <v>470</v>
      </c>
      <c r="F251" s="18"/>
      <c r="G251" s="18"/>
      <c r="H251" s="18"/>
      <c r="I251" s="18"/>
      <c r="J251" s="18"/>
      <c r="K251" s="18"/>
      <c r="L251" s="18"/>
      <c r="M251" s="7" t="s">
        <v>408</v>
      </c>
    </row>
    <row r="252" spans="1:13" x14ac:dyDescent="0.2">
      <c r="A252" s="8" t="str">
        <f t="shared" si="16"/>
        <v>2025/6末</v>
      </c>
      <c r="B252" s="8" t="str">
        <f t="shared" si="16"/>
        <v>令和7/6末</v>
      </c>
      <c r="C252" s="16">
        <v>250</v>
      </c>
      <c r="D252" s="16">
        <v>270</v>
      </c>
      <c r="E252" s="17" t="s">
        <v>279</v>
      </c>
      <c r="F252" s="16"/>
      <c r="G252" s="16"/>
      <c r="H252" s="16"/>
      <c r="I252" s="16"/>
      <c r="J252" s="16"/>
      <c r="K252" s="16"/>
      <c r="L252" s="16"/>
      <c r="M252" s="9" t="s">
        <v>409</v>
      </c>
    </row>
    <row r="253" spans="1:13" x14ac:dyDescent="0.2">
      <c r="A253" s="10" t="str">
        <f t="shared" si="16"/>
        <v>2025/6末</v>
      </c>
      <c r="B253" s="10" t="str">
        <f t="shared" si="16"/>
        <v>令和7/6末</v>
      </c>
      <c r="C253" s="18">
        <v>251</v>
      </c>
      <c r="D253" s="18">
        <v>271</v>
      </c>
      <c r="E253" s="19" t="s">
        <v>280</v>
      </c>
      <c r="F253" s="18"/>
      <c r="G253" s="18"/>
      <c r="H253" s="18"/>
      <c r="I253" s="18"/>
      <c r="J253" s="18"/>
      <c r="K253" s="18"/>
      <c r="L253" s="18"/>
      <c r="M253" s="7" t="s">
        <v>409</v>
      </c>
    </row>
    <row r="254" spans="1:13" x14ac:dyDescent="0.2">
      <c r="A254" s="8" t="str">
        <f t="shared" si="16"/>
        <v>2025/6末</v>
      </c>
      <c r="B254" s="8" t="str">
        <f t="shared" si="16"/>
        <v>令和7/6末</v>
      </c>
      <c r="C254" s="16">
        <v>252</v>
      </c>
      <c r="D254" s="16">
        <v>272</v>
      </c>
      <c r="E254" s="17" t="s">
        <v>281</v>
      </c>
      <c r="F254" s="16"/>
      <c r="G254" s="16"/>
      <c r="H254" s="16"/>
      <c r="I254" s="16"/>
      <c r="J254" s="16"/>
      <c r="K254" s="16"/>
      <c r="L254" s="16"/>
      <c r="M254" s="9" t="s">
        <v>409</v>
      </c>
    </row>
    <row r="255" spans="1:13" x14ac:dyDescent="0.2">
      <c r="A255" s="10" t="str">
        <f t="shared" si="16"/>
        <v>2025/6末</v>
      </c>
      <c r="B255" s="10" t="str">
        <f t="shared" si="16"/>
        <v>令和7/6末</v>
      </c>
      <c r="C255" s="18">
        <v>253</v>
      </c>
      <c r="D255" s="18">
        <v>273</v>
      </c>
      <c r="E255" s="19" t="s">
        <v>282</v>
      </c>
      <c r="F255" s="18"/>
      <c r="G255" s="18"/>
      <c r="H255" s="18"/>
      <c r="I255" s="18"/>
      <c r="J255" s="18"/>
      <c r="K255" s="18"/>
      <c r="L255" s="18"/>
      <c r="M255" s="7" t="s">
        <v>409</v>
      </c>
    </row>
    <row r="256" spans="1:13" x14ac:dyDescent="0.2">
      <c r="A256" s="8" t="str">
        <f t="shared" si="16"/>
        <v>2025/6末</v>
      </c>
      <c r="B256" s="8" t="str">
        <f t="shared" si="16"/>
        <v>令和7/6末</v>
      </c>
      <c r="C256" s="16">
        <v>254</v>
      </c>
      <c r="D256" s="16">
        <v>274</v>
      </c>
      <c r="E256" s="17" t="s">
        <v>283</v>
      </c>
      <c r="F256" s="16"/>
      <c r="G256" s="16"/>
      <c r="H256" s="16"/>
      <c r="I256" s="16"/>
      <c r="J256" s="16"/>
      <c r="K256" s="16"/>
      <c r="L256" s="16"/>
      <c r="M256" s="9" t="s">
        <v>409</v>
      </c>
    </row>
    <row r="257" spans="1:13" x14ac:dyDescent="0.2">
      <c r="A257" s="10" t="str">
        <f t="shared" si="16"/>
        <v>2025/6末</v>
      </c>
      <c r="B257" s="10" t="str">
        <f t="shared" si="16"/>
        <v>令和7/6末</v>
      </c>
      <c r="C257" s="18">
        <v>255</v>
      </c>
      <c r="D257" s="18">
        <v>275</v>
      </c>
      <c r="E257" s="19" t="s">
        <v>284</v>
      </c>
      <c r="F257" s="18"/>
      <c r="G257" s="18"/>
      <c r="H257" s="18"/>
      <c r="I257" s="18"/>
      <c r="J257" s="18"/>
      <c r="K257" s="18"/>
      <c r="L257" s="18"/>
      <c r="M257" s="7" t="s">
        <v>409</v>
      </c>
    </row>
    <row r="258" spans="1:13" x14ac:dyDescent="0.2">
      <c r="A258" s="8" t="str">
        <f t="shared" si="16"/>
        <v>2025/6末</v>
      </c>
      <c r="B258" s="8" t="str">
        <f t="shared" si="16"/>
        <v>令和7/6末</v>
      </c>
      <c r="C258" s="16">
        <v>256</v>
      </c>
      <c r="D258" s="16">
        <v>276</v>
      </c>
      <c r="E258" s="17" t="s">
        <v>285</v>
      </c>
      <c r="F258" s="16"/>
      <c r="G258" s="16"/>
      <c r="H258" s="16"/>
      <c r="I258" s="16"/>
      <c r="J258" s="16"/>
      <c r="K258" s="16"/>
      <c r="L258" s="16"/>
      <c r="M258" s="9" t="s">
        <v>409</v>
      </c>
    </row>
    <row r="259" spans="1:13" x14ac:dyDescent="0.2">
      <c r="A259" s="10" t="str">
        <f t="shared" si="16"/>
        <v>2025/6末</v>
      </c>
      <c r="B259" s="10" t="str">
        <f t="shared" si="16"/>
        <v>令和7/6末</v>
      </c>
      <c r="C259" s="18">
        <v>257</v>
      </c>
      <c r="D259" s="18">
        <v>277</v>
      </c>
      <c r="E259" s="19" t="s">
        <v>286</v>
      </c>
      <c r="F259" s="18"/>
      <c r="G259" s="18"/>
      <c r="H259" s="18"/>
      <c r="I259" s="18"/>
      <c r="J259" s="18"/>
      <c r="K259" s="18"/>
      <c r="L259" s="18"/>
      <c r="M259" s="7" t="s">
        <v>409</v>
      </c>
    </row>
    <row r="260" spans="1:13" x14ac:dyDescent="0.2">
      <c r="A260" s="8" t="str">
        <f t="shared" si="16"/>
        <v>2025/6末</v>
      </c>
      <c r="B260" s="8" t="str">
        <f t="shared" si="16"/>
        <v>令和7/6末</v>
      </c>
      <c r="C260" s="16">
        <v>258</v>
      </c>
      <c r="D260" s="16">
        <v>278</v>
      </c>
      <c r="E260" s="17" t="s">
        <v>287</v>
      </c>
      <c r="F260" s="16"/>
      <c r="G260" s="16"/>
      <c r="H260" s="16"/>
      <c r="I260" s="16"/>
      <c r="J260" s="16"/>
      <c r="K260" s="16"/>
      <c r="L260" s="16"/>
      <c r="M260" s="9" t="s">
        <v>409</v>
      </c>
    </row>
    <row r="261" spans="1:13" x14ac:dyDescent="0.2">
      <c r="A261" s="10" t="str">
        <f t="shared" ref="A261:B276" si="17">A260</f>
        <v>2025/6末</v>
      </c>
      <c r="B261" s="10" t="str">
        <f t="shared" si="17"/>
        <v>令和7/6末</v>
      </c>
      <c r="C261" s="18">
        <v>259</v>
      </c>
      <c r="D261" s="18">
        <v>280</v>
      </c>
      <c r="E261" s="19" t="s">
        <v>471</v>
      </c>
      <c r="F261" s="18"/>
      <c r="G261" s="18"/>
      <c r="H261" s="18"/>
      <c r="I261" s="18"/>
      <c r="J261" s="18"/>
      <c r="K261" s="18"/>
      <c r="L261" s="18"/>
      <c r="M261" s="7" t="s">
        <v>410</v>
      </c>
    </row>
    <row r="262" spans="1:13" x14ac:dyDescent="0.2">
      <c r="A262" s="8" t="str">
        <f t="shared" si="17"/>
        <v>2025/6末</v>
      </c>
      <c r="B262" s="8" t="str">
        <f t="shared" si="17"/>
        <v>令和7/6末</v>
      </c>
      <c r="C262" s="16">
        <v>260</v>
      </c>
      <c r="D262" s="16">
        <v>281</v>
      </c>
      <c r="E262" s="17" t="s">
        <v>478</v>
      </c>
      <c r="F262" s="16"/>
      <c r="G262" s="16"/>
      <c r="H262" s="16"/>
      <c r="I262" s="16"/>
      <c r="J262" s="16"/>
      <c r="K262" s="16"/>
      <c r="L262" s="16"/>
      <c r="M262" s="9" t="s">
        <v>410</v>
      </c>
    </row>
    <row r="263" spans="1:13" x14ac:dyDescent="0.2">
      <c r="A263" s="10" t="str">
        <f t="shared" si="17"/>
        <v>2025/6末</v>
      </c>
      <c r="B263" s="10" t="str">
        <f t="shared" si="17"/>
        <v>令和7/6末</v>
      </c>
      <c r="C263" s="18">
        <v>261</v>
      </c>
      <c r="D263" s="18">
        <v>282</v>
      </c>
      <c r="E263" s="19" t="s">
        <v>479</v>
      </c>
      <c r="F263" s="18"/>
      <c r="G263" s="18"/>
      <c r="H263" s="18"/>
      <c r="I263" s="18"/>
      <c r="J263" s="18"/>
      <c r="K263" s="18"/>
      <c r="L263" s="18"/>
      <c r="M263" s="7" t="s">
        <v>410</v>
      </c>
    </row>
    <row r="264" spans="1:13" x14ac:dyDescent="0.2">
      <c r="A264" s="8" t="str">
        <f t="shared" si="17"/>
        <v>2025/6末</v>
      </c>
      <c r="B264" s="8" t="str">
        <f t="shared" si="17"/>
        <v>令和7/6末</v>
      </c>
      <c r="C264" s="16">
        <v>262</v>
      </c>
      <c r="D264" s="16">
        <v>283</v>
      </c>
      <c r="E264" s="17" t="s">
        <v>480</v>
      </c>
      <c r="F264" s="16"/>
      <c r="G264" s="16"/>
      <c r="H264" s="16"/>
      <c r="I264" s="16"/>
      <c r="J264" s="16"/>
      <c r="K264" s="16"/>
      <c r="L264" s="16"/>
      <c r="M264" s="9" t="s">
        <v>410</v>
      </c>
    </row>
    <row r="265" spans="1:13" x14ac:dyDescent="0.2">
      <c r="A265" s="10" t="str">
        <f t="shared" si="17"/>
        <v>2025/6末</v>
      </c>
      <c r="B265" s="10" t="str">
        <f t="shared" si="17"/>
        <v>令和7/6末</v>
      </c>
      <c r="C265" s="18">
        <v>263</v>
      </c>
      <c r="D265" s="18">
        <v>284</v>
      </c>
      <c r="E265" s="19" t="s">
        <v>481</v>
      </c>
      <c r="F265" s="18"/>
      <c r="G265" s="18"/>
      <c r="H265" s="18"/>
      <c r="I265" s="18"/>
      <c r="J265" s="18"/>
      <c r="K265" s="18"/>
      <c r="L265" s="18"/>
      <c r="M265" s="7" t="s">
        <v>410</v>
      </c>
    </row>
    <row r="266" spans="1:13" x14ac:dyDescent="0.2">
      <c r="A266" s="8" t="str">
        <f t="shared" si="17"/>
        <v>2025/6末</v>
      </c>
      <c r="B266" s="8" t="str">
        <f t="shared" si="17"/>
        <v>令和7/6末</v>
      </c>
      <c r="C266" s="16">
        <v>264</v>
      </c>
      <c r="D266" s="16">
        <v>285</v>
      </c>
      <c r="E266" s="17" t="s">
        <v>482</v>
      </c>
      <c r="F266" s="16"/>
      <c r="G266" s="16"/>
      <c r="H266" s="16"/>
      <c r="I266" s="16"/>
      <c r="J266" s="16"/>
      <c r="K266" s="16"/>
      <c r="L266" s="16"/>
      <c r="M266" s="9" t="s">
        <v>410</v>
      </c>
    </row>
    <row r="267" spans="1:13" x14ac:dyDescent="0.2">
      <c r="A267" s="10" t="str">
        <f t="shared" si="17"/>
        <v>2025/6末</v>
      </c>
      <c r="B267" s="10" t="str">
        <f t="shared" si="17"/>
        <v>令和7/6末</v>
      </c>
      <c r="C267" s="18">
        <v>265</v>
      </c>
      <c r="D267" s="18">
        <v>286</v>
      </c>
      <c r="E267" s="19" t="s">
        <v>483</v>
      </c>
      <c r="F267" s="18"/>
      <c r="G267" s="18"/>
      <c r="H267" s="18"/>
      <c r="I267" s="18"/>
      <c r="J267" s="18"/>
      <c r="K267" s="18"/>
      <c r="L267" s="18"/>
      <c r="M267" s="7" t="s">
        <v>410</v>
      </c>
    </row>
    <row r="268" spans="1:13" x14ac:dyDescent="0.2">
      <c r="A268" s="8" t="str">
        <f t="shared" si="17"/>
        <v>2025/6末</v>
      </c>
      <c r="B268" s="8" t="str">
        <f t="shared" si="17"/>
        <v>令和7/6末</v>
      </c>
      <c r="C268" s="16">
        <v>266</v>
      </c>
      <c r="D268" s="16">
        <v>287</v>
      </c>
      <c r="E268" s="17" t="s">
        <v>484</v>
      </c>
      <c r="F268" s="16"/>
      <c r="G268" s="16"/>
      <c r="H268" s="16"/>
      <c r="I268" s="16"/>
      <c r="J268" s="16"/>
      <c r="K268" s="16"/>
      <c r="L268" s="16"/>
      <c r="M268" s="9" t="s">
        <v>410</v>
      </c>
    </row>
    <row r="269" spans="1:13" x14ac:dyDescent="0.2">
      <c r="A269" s="10" t="str">
        <f t="shared" si="17"/>
        <v>2025/6末</v>
      </c>
      <c r="B269" s="10" t="str">
        <f t="shared" si="17"/>
        <v>令和7/6末</v>
      </c>
      <c r="C269" s="18">
        <v>267</v>
      </c>
      <c r="D269" s="18">
        <v>288</v>
      </c>
      <c r="E269" s="19" t="s">
        <v>485</v>
      </c>
      <c r="F269" s="18"/>
      <c r="G269" s="18"/>
      <c r="H269" s="18"/>
      <c r="I269" s="18"/>
      <c r="J269" s="18"/>
      <c r="K269" s="18"/>
      <c r="L269" s="18"/>
      <c r="M269" s="7" t="s">
        <v>410</v>
      </c>
    </row>
    <row r="270" spans="1:13" x14ac:dyDescent="0.2">
      <c r="A270" s="8" t="str">
        <f t="shared" si="17"/>
        <v>2025/6末</v>
      </c>
      <c r="B270" s="8" t="str">
        <f t="shared" si="17"/>
        <v>令和7/6末</v>
      </c>
      <c r="C270" s="16">
        <v>268</v>
      </c>
      <c r="D270" s="16">
        <v>289</v>
      </c>
      <c r="E270" s="17" t="s">
        <v>486</v>
      </c>
      <c r="F270" s="16"/>
      <c r="G270" s="16"/>
      <c r="H270" s="16"/>
      <c r="I270" s="16"/>
      <c r="J270" s="16"/>
      <c r="K270" s="16"/>
      <c r="L270" s="16"/>
      <c r="M270" s="9" t="s">
        <v>410</v>
      </c>
    </row>
    <row r="271" spans="1:13" x14ac:dyDescent="0.2">
      <c r="A271" s="10" t="str">
        <f t="shared" si="17"/>
        <v>2025/6末</v>
      </c>
      <c r="B271" s="10" t="str">
        <f t="shared" si="17"/>
        <v>令和7/6末</v>
      </c>
      <c r="C271" s="18">
        <v>269</v>
      </c>
      <c r="D271" s="18">
        <v>290</v>
      </c>
      <c r="E271" s="19" t="s">
        <v>487</v>
      </c>
      <c r="F271" s="18"/>
      <c r="G271" s="18"/>
      <c r="H271" s="18"/>
      <c r="I271" s="18"/>
      <c r="J271" s="18"/>
      <c r="K271" s="18"/>
      <c r="L271" s="18"/>
      <c r="M271" s="7" t="s">
        <v>410</v>
      </c>
    </row>
    <row r="272" spans="1:13" x14ac:dyDescent="0.2">
      <c r="A272" s="8" t="str">
        <f t="shared" si="17"/>
        <v>2025/6末</v>
      </c>
      <c r="B272" s="8" t="str">
        <f t="shared" si="17"/>
        <v>令和7/6末</v>
      </c>
      <c r="C272" s="16">
        <v>270</v>
      </c>
      <c r="D272" s="16">
        <v>291</v>
      </c>
      <c r="E272" s="17" t="s">
        <v>488</v>
      </c>
      <c r="F272" s="16"/>
      <c r="G272" s="16"/>
      <c r="H272" s="16"/>
      <c r="I272" s="16"/>
      <c r="J272" s="16"/>
      <c r="K272" s="16"/>
      <c r="L272" s="16"/>
      <c r="M272" s="9" t="s">
        <v>410</v>
      </c>
    </row>
    <row r="273" spans="1:13" x14ac:dyDescent="0.2">
      <c r="A273" s="10" t="str">
        <f t="shared" si="17"/>
        <v>2025/6末</v>
      </c>
      <c r="B273" s="10" t="str">
        <f t="shared" si="17"/>
        <v>令和7/6末</v>
      </c>
      <c r="C273" s="18">
        <v>271</v>
      </c>
      <c r="D273" s="18">
        <v>292</v>
      </c>
      <c r="E273" s="19" t="s">
        <v>489</v>
      </c>
      <c r="F273" s="18"/>
      <c r="G273" s="18"/>
      <c r="H273" s="18"/>
      <c r="I273" s="18"/>
      <c r="J273" s="18"/>
      <c r="K273" s="18"/>
      <c r="L273" s="18"/>
      <c r="M273" s="7" t="s">
        <v>410</v>
      </c>
    </row>
    <row r="274" spans="1:13" x14ac:dyDescent="0.2">
      <c r="A274" s="8" t="str">
        <f t="shared" si="17"/>
        <v>2025/6末</v>
      </c>
      <c r="B274" s="8" t="str">
        <f t="shared" si="17"/>
        <v>令和7/6末</v>
      </c>
      <c r="C274" s="16">
        <v>272</v>
      </c>
      <c r="D274" s="16">
        <v>293</v>
      </c>
      <c r="E274" s="17" t="s">
        <v>490</v>
      </c>
      <c r="F274" s="16"/>
      <c r="G274" s="16"/>
      <c r="H274" s="16"/>
      <c r="I274" s="16"/>
      <c r="J274" s="16"/>
      <c r="K274" s="16"/>
      <c r="L274" s="16"/>
      <c r="M274" s="9" t="s">
        <v>410</v>
      </c>
    </row>
    <row r="275" spans="1:13" x14ac:dyDescent="0.2">
      <c r="A275" s="10" t="str">
        <f t="shared" si="17"/>
        <v>2025/6末</v>
      </c>
      <c r="B275" s="10" t="str">
        <f t="shared" si="17"/>
        <v>令和7/6末</v>
      </c>
      <c r="C275" s="18">
        <v>273</v>
      </c>
      <c r="D275" s="18">
        <v>294</v>
      </c>
      <c r="E275" s="19" t="s">
        <v>491</v>
      </c>
      <c r="F275" s="18"/>
      <c r="G275" s="18"/>
      <c r="H275" s="18"/>
      <c r="I275" s="18"/>
      <c r="J275" s="18"/>
      <c r="K275" s="18"/>
      <c r="L275" s="18"/>
      <c r="M275" s="7" t="s">
        <v>410</v>
      </c>
    </row>
    <row r="276" spans="1:13" x14ac:dyDescent="0.2">
      <c r="A276" s="8" t="str">
        <f t="shared" si="17"/>
        <v>2025/6末</v>
      </c>
      <c r="B276" s="8" t="str">
        <f t="shared" si="17"/>
        <v>令和7/6末</v>
      </c>
      <c r="C276" s="16">
        <v>274</v>
      </c>
      <c r="D276" s="16">
        <v>295</v>
      </c>
      <c r="E276" s="17" t="s">
        <v>492</v>
      </c>
      <c r="F276" s="16"/>
      <c r="G276" s="16"/>
      <c r="H276" s="16"/>
      <c r="I276" s="16"/>
      <c r="J276" s="16"/>
      <c r="K276" s="16"/>
      <c r="L276" s="16"/>
      <c r="M276" s="9" t="s">
        <v>410</v>
      </c>
    </row>
    <row r="277" spans="1:13" x14ac:dyDescent="0.2">
      <c r="A277" s="10" t="str">
        <f t="shared" ref="A277:B292" si="18">A276</f>
        <v>2025/6末</v>
      </c>
      <c r="B277" s="10" t="str">
        <f t="shared" si="18"/>
        <v>令和7/6末</v>
      </c>
      <c r="C277" s="18">
        <v>275</v>
      </c>
      <c r="D277" s="18">
        <v>296</v>
      </c>
      <c r="E277" s="19" t="s">
        <v>493</v>
      </c>
      <c r="F277" s="18"/>
      <c r="G277" s="18"/>
      <c r="H277" s="18"/>
      <c r="I277" s="18"/>
      <c r="J277" s="18"/>
      <c r="K277" s="18"/>
      <c r="L277" s="18"/>
      <c r="M277" s="7" t="s">
        <v>410</v>
      </c>
    </row>
    <row r="278" spans="1:13" x14ac:dyDescent="0.2">
      <c r="A278" s="8" t="str">
        <f t="shared" si="18"/>
        <v>2025/6末</v>
      </c>
      <c r="B278" s="8" t="str">
        <f t="shared" si="18"/>
        <v>令和7/6末</v>
      </c>
      <c r="C278" s="16">
        <v>276</v>
      </c>
      <c r="D278" s="16">
        <v>297</v>
      </c>
      <c r="E278" s="17" t="s">
        <v>494</v>
      </c>
      <c r="F278" s="16"/>
      <c r="G278" s="16"/>
      <c r="H278" s="16"/>
      <c r="I278" s="16"/>
      <c r="J278" s="16"/>
      <c r="K278" s="16"/>
      <c r="L278" s="16"/>
      <c r="M278" s="9" t="s">
        <v>410</v>
      </c>
    </row>
    <row r="279" spans="1:13" x14ac:dyDescent="0.2">
      <c r="A279" s="10" t="str">
        <f t="shared" si="18"/>
        <v>2025/6末</v>
      </c>
      <c r="B279" s="10" t="str">
        <f t="shared" si="18"/>
        <v>令和7/6末</v>
      </c>
      <c r="C279" s="18">
        <v>277</v>
      </c>
      <c r="D279" s="18">
        <v>298</v>
      </c>
      <c r="E279" s="19" t="s">
        <v>495</v>
      </c>
      <c r="F279" s="18"/>
      <c r="G279" s="18"/>
      <c r="H279" s="18"/>
      <c r="I279" s="18"/>
      <c r="J279" s="18"/>
      <c r="K279" s="18"/>
      <c r="L279" s="18"/>
      <c r="M279" s="7" t="s">
        <v>410</v>
      </c>
    </row>
    <row r="280" spans="1:13" x14ac:dyDescent="0.2">
      <c r="A280" s="8" t="str">
        <f t="shared" si="18"/>
        <v>2025/6末</v>
      </c>
      <c r="B280" s="8" t="str">
        <f t="shared" si="18"/>
        <v>令和7/6末</v>
      </c>
      <c r="C280" s="16">
        <v>278</v>
      </c>
      <c r="D280" s="16">
        <v>299</v>
      </c>
      <c r="E280" s="17" t="s">
        <v>496</v>
      </c>
      <c r="F280" s="16"/>
      <c r="G280" s="16"/>
      <c r="H280" s="16"/>
      <c r="I280" s="16"/>
      <c r="J280" s="16"/>
      <c r="K280" s="16"/>
      <c r="L280" s="16"/>
      <c r="M280" s="9" t="s">
        <v>410</v>
      </c>
    </row>
    <row r="281" spans="1:13" x14ac:dyDescent="0.2">
      <c r="A281" s="10" t="str">
        <f t="shared" si="18"/>
        <v>2025/6末</v>
      </c>
      <c r="B281" s="10" t="str">
        <f t="shared" si="18"/>
        <v>令和7/6末</v>
      </c>
      <c r="C281" s="18">
        <v>279</v>
      </c>
      <c r="D281" s="18">
        <v>300</v>
      </c>
      <c r="E281" s="19" t="s">
        <v>497</v>
      </c>
      <c r="F281" s="18"/>
      <c r="G281" s="18"/>
      <c r="H281" s="18"/>
      <c r="I281" s="18"/>
      <c r="J281" s="18"/>
      <c r="K281" s="18"/>
      <c r="L281" s="18"/>
      <c r="M281" s="7" t="s">
        <v>410</v>
      </c>
    </row>
    <row r="282" spans="1:13" x14ac:dyDescent="0.2">
      <c r="A282" s="8" t="str">
        <f t="shared" si="18"/>
        <v>2025/6末</v>
      </c>
      <c r="B282" s="8" t="str">
        <f t="shared" si="18"/>
        <v>令和7/6末</v>
      </c>
      <c r="C282" s="16">
        <v>280</v>
      </c>
      <c r="D282" s="16">
        <v>301</v>
      </c>
      <c r="E282" s="17" t="s">
        <v>498</v>
      </c>
      <c r="F282" s="16"/>
      <c r="G282" s="16"/>
      <c r="H282" s="16"/>
      <c r="I282" s="16"/>
      <c r="J282" s="16"/>
      <c r="K282" s="16"/>
      <c r="L282" s="16"/>
      <c r="M282" s="9" t="s">
        <v>410</v>
      </c>
    </row>
    <row r="283" spans="1:13" x14ac:dyDescent="0.2">
      <c r="A283" s="10" t="str">
        <f t="shared" si="18"/>
        <v>2025/6末</v>
      </c>
      <c r="B283" s="10" t="str">
        <f t="shared" si="18"/>
        <v>令和7/6末</v>
      </c>
      <c r="C283" s="18">
        <v>281</v>
      </c>
      <c r="D283" s="18">
        <v>302</v>
      </c>
      <c r="E283" s="19" t="s">
        <v>499</v>
      </c>
      <c r="F283" s="18"/>
      <c r="G283" s="18"/>
      <c r="H283" s="18"/>
      <c r="I283" s="18"/>
      <c r="J283" s="18"/>
      <c r="K283" s="18"/>
      <c r="L283" s="18"/>
      <c r="M283" s="7" t="s">
        <v>410</v>
      </c>
    </row>
    <row r="284" spans="1:13" x14ac:dyDescent="0.2">
      <c r="A284" s="8" t="str">
        <f t="shared" si="18"/>
        <v>2025/6末</v>
      </c>
      <c r="B284" s="8" t="str">
        <f t="shared" si="18"/>
        <v>令和7/6末</v>
      </c>
      <c r="C284" s="16">
        <v>282</v>
      </c>
      <c r="D284" s="16">
        <v>303</v>
      </c>
      <c r="E284" s="17" t="s">
        <v>500</v>
      </c>
      <c r="F284" s="16"/>
      <c r="G284" s="16"/>
      <c r="H284" s="16"/>
      <c r="I284" s="16"/>
      <c r="J284" s="16"/>
      <c r="K284" s="16"/>
      <c r="L284" s="16"/>
      <c r="M284" s="9" t="s">
        <v>410</v>
      </c>
    </row>
    <row r="285" spans="1:13" x14ac:dyDescent="0.2">
      <c r="A285" s="10" t="str">
        <f t="shared" si="18"/>
        <v>2025/6末</v>
      </c>
      <c r="B285" s="10" t="str">
        <f t="shared" si="18"/>
        <v>令和7/6末</v>
      </c>
      <c r="C285" s="18">
        <v>283</v>
      </c>
      <c r="D285" s="18">
        <v>400</v>
      </c>
      <c r="E285" s="19" t="s">
        <v>288</v>
      </c>
      <c r="F285" s="18"/>
      <c r="G285" s="18"/>
      <c r="H285" s="18"/>
      <c r="I285" s="18"/>
      <c r="J285" s="18"/>
      <c r="K285" s="18"/>
      <c r="L285" s="18"/>
      <c r="M285" s="7" t="s">
        <v>411</v>
      </c>
    </row>
    <row r="286" spans="1:13" x14ac:dyDescent="0.2">
      <c r="A286" s="8" t="str">
        <f t="shared" si="18"/>
        <v>2025/6末</v>
      </c>
      <c r="B286" s="8" t="str">
        <f t="shared" si="18"/>
        <v>令和7/6末</v>
      </c>
      <c r="C286" s="16">
        <v>284</v>
      </c>
      <c r="D286" s="16">
        <v>401</v>
      </c>
      <c r="E286" s="17" t="s">
        <v>289</v>
      </c>
      <c r="F286" s="16"/>
      <c r="G286" s="16"/>
      <c r="H286" s="16"/>
      <c r="I286" s="16"/>
      <c r="J286" s="16"/>
      <c r="K286" s="16"/>
      <c r="L286" s="16"/>
      <c r="M286" s="9" t="s">
        <v>411</v>
      </c>
    </row>
    <row r="287" spans="1:13" x14ac:dyDescent="0.2">
      <c r="A287" s="10" t="str">
        <f t="shared" si="18"/>
        <v>2025/6末</v>
      </c>
      <c r="B287" s="10" t="str">
        <f t="shared" si="18"/>
        <v>令和7/6末</v>
      </c>
      <c r="C287" s="18">
        <v>285</v>
      </c>
      <c r="D287" s="18">
        <v>402</v>
      </c>
      <c r="E287" s="19" t="s">
        <v>290</v>
      </c>
      <c r="F287" s="18"/>
      <c r="G287" s="18"/>
      <c r="H287" s="18"/>
      <c r="I287" s="18"/>
      <c r="J287" s="18"/>
      <c r="K287" s="18"/>
      <c r="L287" s="18"/>
      <c r="M287" s="7" t="s">
        <v>411</v>
      </c>
    </row>
    <row r="288" spans="1:13" x14ac:dyDescent="0.2">
      <c r="A288" s="8" t="str">
        <f t="shared" si="18"/>
        <v>2025/6末</v>
      </c>
      <c r="B288" s="8" t="str">
        <f t="shared" si="18"/>
        <v>令和7/6末</v>
      </c>
      <c r="C288" s="16">
        <v>286</v>
      </c>
      <c r="D288" s="16">
        <v>403</v>
      </c>
      <c r="E288" s="17" t="s">
        <v>291</v>
      </c>
      <c r="F288" s="16"/>
      <c r="G288" s="16"/>
      <c r="H288" s="16"/>
      <c r="I288" s="16"/>
      <c r="J288" s="16"/>
      <c r="K288" s="16"/>
      <c r="L288" s="16"/>
      <c r="M288" s="9" t="s">
        <v>411</v>
      </c>
    </row>
    <row r="289" spans="1:13" x14ac:dyDescent="0.2">
      <c r="A289" s="10" t="str">
        <f t="shared" si="18"/>
        <v>2025/6末</v>
      </c>
      <c r="B289" s="10" t="str">
        <f t="shared" si="18"/>
        <v>令和7/6末</v>
      </c>
      <c r="C289" s="18">
        <v>287</v>
      </c>
      <c r="D289" s="18">
        <v>404</v>
      </c>
      <c r="E289" s="19" t="s">
        <v>292</v>
      </c>
      <c r="F289" s="18"/>
      <c r="G289" s="18"/>
      <c r="H289" s="18"/>
      <c r="I289" s="18"/>
      <c r="J289" s="18"/>
      <c r="K289" s="18"/>
      <c r="L289" s="18"/>
      <c r="M289" s="7" t="s">
        <v>411</v>
      </c>
    </row>
    <row r="290" spans="1:13" x14ac:dyDescent="0.2">
      <c r="A290" s="8" t="str">
        <f t="shared" si="18"/>
        <v>2025/6末</v>
      </c>
      <c r="B290" s="8" t="str">
        <f t="shared" si="18"/>
        <v>令和7/6末</v>
      </c>
      <c r="C290" s="16">
        <v>288</v>
      </c>
      <c r="D290" s="16">
        <v>405</v>
      </c>
      <c r="E290" s="17" t="s">
        <v>293</v>
      </c>
      <c r="F290" s="16"/>
      <c r="G290" s="16"/>
      <c r="H290" s="16"/>
      <c r="I290" s="16"/>
      <c r="J290" s="16"/>
      <c r="K290" s="16"/>
      <c r="L290" s="16"/>
      <c r="M290" s="9" t="s">
        <v>411</v>
      </c>
    </row>
    <row r="291" spans="1:13" x14ac:dyDescent="0.2">
      <c r="A291" s="10" t="str">
        <f t="shared" si="18"/>
        <v>2025/6末</v>
      </c>
      <c r="B291" s="10" t="str">
        <f t="shared" si="18"/>
        <v>令和7/6末</v>
      </c>
      <c r="C291" s="18">
        <v>289</v>
      </c>
      <c r="D291" s="18">
        <v>406</v>
      </c>
      <c r="E291" s="19" t="s">
        <v>294</v>
      </c>
      <c r="F291" s="18"/>
      <c r="G291" s="18"/>
      <c r="H291" s="18"/>
      <c r="I291" s="18"/>
      <c r="J291" s="18"/>
      <c r="K291" s="18"/>
      <c r="L291" s="18"/>
      <c r="M291" s="7" t="s">
        <v>411</v>
      </c>
    </row>
    <row r="292" spans="1:13" x14ac:dyDescent="0.2">
      <c r="A292" s="8" t="str">
        <f t="shared" si="18"/>
        <v>2025/6末</v>
      </c>
      <c r="B292" s="8" t="str">
        <f t="shared" si="18"/>
        <v>令和7/6末</v>
      </c>
      <c r="C292" s="16">
        <v>290</v>
      </c>
      <c r="D292" s="16">
        <v>407</v>
      </c>
      <c r="E292" s="17" t="s">
        <v>295</v>
      </c>
      <c r="F292" s="16"/>
      <c r="G292" s="16"/>
      <c r="H292" s="16"/>
      <c r="I292" s="16"/>
      <c r="J292" s="16"/>
      <c r="K292" s="16"/>
      <c r="L292" s="16"/>
      <c r="M292" s="9" t="s">
        <v>411</v>
      </c>
    </row>
    <row r="293" spans="1:13" x14ac:dyDescent="0.2">
      <c r="A293" s="10" t="str">
        <f t="shared" ref="A293:B308" si="19">A292</f>
        <v>2025/6末</v>
      </c>
      <c r="B293" s="10" t="str">
        <f t="shared" si="19"/>
        <v>令和7/6末</v>
      </c>
      <c r="C293" s="18">
        <v>291</v>
      </c>
      <c r="D293" s="18">
        <v>408</v>
      </c>
      <c r="E293" s="19" t="s">
        <v>296</v>
      </c>
      <c r="F293" s="18"/>
      <c r="G293" s="18"/>
      <c r="H293" s="18"/>
      <c r="I293" s="18"/>
      <c r="J293" s="18"/>
      <c r="K293" s="18"/>
      <c r="L293" s="18"/>
      <c r="M293" s="7" t="s">
        <v>411</v>
      </c>
    </row>
    <row r="294" spans="1:13" x14ac:dyDescent="0.2">
      <c r="A294" s="8" t="str">
        <f t="shared" si="19"/>
        <v>2025/6末</v>
      </c>
      <c r="B294" s="8" t="str">
        <f t="shared" si="19"/>
        <v>令和7/6末</v>
      </c>
      <c r="C294" s="16">
        <v>292</v>
      </c>
      <c r="D294" s="16">
        <v>409</v>
      </c>
      <c r="E294" s="17" t="s">
        <v>297</v>
      </c>
      <c r="F294" s="16"/>
      <c r="G294" s="16"/>
      <c r="H294" s="16"/>
      <c r="I294" s="16"/>
      <c r="J294" s="16"/>
      <c r="K294" s="16"/>
      <c r="L294" s="16"/>
      <c r="M294" s="9" t="s">
        <v>411</v>
      </c>
    </row>
    <row r="295" spans="1:13" x14ac:dyDescent="0.2">
      <c r="A295" s="10" t="str">
        <f t="shared" si="19"/>
        <v>2025/6末</v>
      </c>
      <c r="B295" s="10" t="str">
        <f t="shared" si="19"/>
        <v>令和7/6末</v>
      </c>
      <c r="C295" s="18">
        <v>293</v>
      </c>
      <c r="D295" s="18">
        <v>410</v>
      </c>
      <c r="E295" s="19" t="s">
        <v>298</v>
      </c>
      <c r="F295" s="18"/>
      <c r="G295" s="18"/>
      <c r="H295" s="18"/>
      <c r="I295" s="18"/>
      <c r="J295" s="18"/>
      <c r="K295" s="18"/>
      <c r="L295" s="18"/>
      <c r="M295" s="7" t="s">
        <v>411</v>
      </c>
    </row>
    <row r="296" spans="1:13" x14ac:dyDescent="0.2">
      <c r="A296" s="8" t="str">
        <f t="shared" si="19"/>
        <v>2025/6末</v>
      </c>
      <c r="B296" s="8" t="str">
        <f t="shared" si="19"/>
        <v>令和7/6末</v>
      </c>
      <c r="C296" s="16">
        <v>294</v>
      </c>
      <c r="D296" s="16">
        <v>411</v>
      </c>
      <c r="E296" s="17" t="s">
        <v>299</v>
      </c>
      <c r="F296" s="16"/>
      <c r="G296" s="16"/>
      <c r="H296" s="16"/>
      <c r="I296" s="16"/>
      <c r="J296" s="16"/>
      <c r="K296" s="16"/>
      <c r="L296" s="16"/>
      <c r="M296" s="9" t="s">
        <v>411</v>
      </c>
    </row>
    <row r="297" spans="1:13" x14ac:dyDescent="0.2">
      <c r="A297" s="10" t="str">
        <f t="shared" si="19"/>
        <v>2025/6末</v>
      </c>
      <c r="B297" s="10" t="str">
        <f t="shared" si="19"/>
        <v>令和7/6末</v>
      </c>
      <c r="C297" s="18">
        <v>295</v>
      </c>
      <c r="D297" s="18">
        <v>412</v>
      </c>
      <c r="E297" s="19" t="s">
        <v>300</v>
      </c>
      <c r="F297" s="18"/>
      <c r="G297" s="18"/>
      <c r="H297" s="18"/>
      <c r="I297" s="18"/>
      <c r="J297" s="18"/>
      <c r="K297" s="18"/>
      <c r="L297" s="18"/>
      <c r="M297" s="7" t="s">
        <v>411</v>
      </c>
    </row>
    <row r="298" spans="1:13" x14ac:dyDescent="0.2">
      <c r="A298" s="8" t="str">
        <f t="shared" si="19"/>
        <v>2025/6末</v>
      </c>
      <c r="B298" s="8" t="str">
        <f t="shared" si="19"/>
        <v>令和7/6末</v>
      </c>
      <c r="C298" s="16">
        <v>296</v>
      </c>
      <c r="D298" s="16">
        <v>413</v>
      </c>
      <c r="E298" s="17" t="s">
        <v>301</v>
      </c>
      <c r="F298" s="16"/>
      <c r="G298" s="16"/>
      <c r="H298" s="16"/>
      <c r="I298" s="16"/>
      <c r="J298" s="16"/>
      <c r="K298" s="16"/>
      <c r="L298" s="16"/>
      <c r="M298" s="9" t="s">
        <v>411</v>
      </c>
    </row>
    <row r="299" spans="1:13" x14ac:dyDescent="0.2">
      <c r="A299" s="10" t="str">
        <f t="shared" si="19"/>
        <v>2025/6末</v>
      </c>
      <c r="B299" s="10" t="str">
        <f t="shared" si="19"/>
        <v>令和7/6末</v>
      </c>
      <c r="C299" s="18">
        <v>297</v>
      </c>
      <c r="D299" s="18">
        <v>414</v>
      </c>
      <c r="E299" s="19" t="s">
        <v>302</v>
      </c>
      <c r="F299" s="18"/>
      <c r="G299" s="18"/>
      <c r="H299" s="18"/>
      <c r="I299" s="18"/>
      <c r="J299" s="18"/>
      <c r="K299" s="18"/>
      <c r="L299" s="18"/>
      <c r="M299" s="7" t="s">
        <v>411</v>
      </c>
    </row>
    <row r="300" spans="1:13" x14ac:dyDescent="0.2">
      <c r="A300" s="8" t="str">
        <f t="shared" si="19"/>
        <v>2025/6末</v>
      </c>
      <c r="B300" s="8" t="str">
        <f t="shared" si="19"/>
        <v>令和7/6末</v>
      </c>
      <c r="C300" s="16">
        <v>298</v>
      </c>
      <c r="D300" s="16">
        <v>415</v>
      </c>
      <c r="E300" s="17" t="s">
        <v>303</v>
      </c>
      <c r="F300" s="16"/>
      <c r="G300" s="16"/>
      <c r="H300" s="16"/>
      <c r="I300" s="16"/>
      <c r="J300" s="16"/>
      <c r="K300" s="16"/>
      <c r="L300" s="16"/>
      <c r="M300" s="9" t="s">
        <v>411</v>
      </c>
    </row>
    <row r="301" spans="1:13" x14ac:dyDescent="0.2">
      <c r="A301" s="10" t="str">
        <f t="shared" si="19"/>
        <v>2025/6末</v>
      </c>
      <c r="B301" s="10" t="str">
        <f t="shared" si="19"/>
        <v>令和7/6末</v>
      </c>
      <c r="C301" s="18">
        <v>299</v>
      </c>
      <c r="D301" s="18">
        <v>416</v>
      </c>
      <c r="E301" s="19" t="s">
        <v>304</v>
      </c>
      <c r="F301" s="18"/>
      <c r="G301" s="18"/>
      <c r="H301" s="18"/>
      <c r="I301" s="18"/>
      <c r="J301" s="18"/>
      <c r="K301" s="18"/>
      <c r="L301" s="18"/>
      <c r="M301" s="7" t="s">
        <v>411</v>
      </c>
    </row>
    <row r="302" spans="1:13" x14ac:dyDescent="0.2">
      <c r="A302" s="8" t="str">
        <f t="shared" si="19"/>
        <v>2025/6末</v>
      </c>
      <c r="B302" s="8" t="str">
        <f t="shared" si="19"/>
        <v>令和7/6末</v>
      </c>
      <c r="C302" s="16">
        <v>300</v>
      </c>
      <c r="D302" s="16">
        <v>417</v>
      </c>
      <c r="E302" s="17" t="s">
        <v>305</v>
      </c>
      <c r="F302" s="16"/>
      <c r="G302" s="16"/>
      <c r="H302" s="16"/>
      <c r="I302" s="16"/>
      <c r="J302" s="16"/>
      <c r="K302" s="16"/>
      <c r="L302" s="16"/>
      <c r="M302" s="9" t="s">
        <v>411</v>
      </c>
    </row>
    <row r="303" spans="1:13" x14ac:dyDescent="0.2">
      <c r="A303" s="10" t="str">
        <f t="shared" si="19"/>
        <v>2025/6末</v>
      </c>
      <c r="B303" s="10" t="str">
        <f t="shared" si="19"/>
        <v>令和7/6末</v>
      </c>
      <c r="C303" s="18">
        <v>301</v>
      </c>
      <c r="D303" s="18">
        <v>418</v>
      </c>
      <c r="E303" s="19" t="s">
        <v>306</v>
      </c>
      <c r="F303" s="18"/>
      <c r="G303" s="18"/>
      <c r="H303" s="18"/>
      <c r="I303" s="18"/>
      <c r="J303" s="18"/>
      <c r="K303" s="18"/>
      <c r="L303" s="18"/>
      <c r="M303" s="7" t="s">
        <v>411</v>
      </c>
    </row>
    <row r="304" spans="1:13" x14ac:dyDescent="0.2">
      <c r="A304" s="8" t="str">
        <f t="shared" si="19"/>
        <v>2025/6末</v>
      </c>
      <c r="B304" s="8" t="str">
        <f t="shared" si="19"/>
        <v>令和7/6末</v>
      </c>
      <c r="C304" s="16">
        <v>302</v>
      </c>
      <c r="D304" s="16">
        <v>419</v>
      </c>
      <c r="E304" s="17" t="s">
        <v>307</v>
      </c>
      <c r="F304" s="16"/>
      <c r="G304" s="16"/>
      <c r="H304" s="16"/>
      <c r="I304" s="16"/>
      <c r="J304" s="16"/>
      <c r="K304" s="16"/>
      <c r="L304" s="16"/>
      <c r="M304" s="9" t="s">
        <v>411</v>
      </c>
    </row>
    <row r="305" spans="1:13" x14ac:dyDescent="0.2">
      <c r="A305" s="10" t="str">
        <f t="shared" si="19"/>
        <v>2025/6末</v>
      </c>
      <c r="B305" s="10" t="str">
        <f t="shared" si="19"/>
        <v>令和7/6末</v>
      </c>
      <c r="C305" s="18">
        <v>303</v>
      </c>
      <c r="D305" s="18">
        <v>500</v>
      </c>
      <c r="E305" s="19" t="s">
        <v>308</v>
      </c>
      <c r="F305" s="18"/>
      <c r="G305" s="18"/>
      <c r="H305" s="18"/>
      <c r="I305" s="18"/>
      <c r="J305" s="18"/>
      <c r="K305" s="18"/>
      <c r="L305" s="18"/>
      <c r="M305" s="7" t="s">
        <v>412</v>
      </c>
    </row>
    <row r="306" spans="1:13" x14ac:dyDescent="0.2">
      <c r="A306" s="8" t="str">
        <f t="shared" si="19"/>
        <v>2025/6末</v>
      </c>
      <c r="B306" s="8" t="str">
        <f t="shared" si="19"/>
        <v>令和7/6末</v>
      </c>
      <c r="C306" s="16">
        <v>304</v>
      </c>
      <c r="D306" s="16">
        <v>501</v>
      </c>
      <c r="E306" s="17" t="s">
        <v>309</v>
      </c>
      <c r="F306" s="16"/>
      <c r="G306" s="16"/>
      <c r="H306" s="16"/>
      <c r="I306" s="16"/>
      <c r="J306" s="16"/>
      <c r="K306" s="16"/>
      <c r="L306" s="16"/>
      <c r="M306" s="9" t="s">
        <v>412</v>
      </c>
    </row>
    <row r="307" spans="1:13" x14ac:dyDescent="0.2">
      <c r="A307" s="10" t="str">
        <f t="shared" si="19"/>
        <v>2025/6末</v>
      </c>
      <c r="B307" s="10" t="str">
        <f t="shared" si="19"/>
        <v>令和7/6末</v>
      </c>
      <c r="C307" s="18">
        <v>305</v>
      </c>
      <c r="D307" s="18">
        <v>502</v>
      </c>
      <c r="E307" s="19" t="s">
        <v>310</v>
      </c>
      <c r="F307" s="18"/>
      <c r="G307" s="18"/>
      <c r="H307" s="18"/>
      <c r="I307" s="18"/>
      <c r="J307" s="18"/>
      <c r="K307" s="18"/>
      <c r="L307" s="18"/>
      <c r="M307" s="7" t="s">
        <v>412</v>
      </c>
    </row>
    <row r="308" spans="1:13" x14ac:dyDescent="0.2">
      <c r="A308" s="8" t="str">
        <f t="shared" si="19"/>
        <v>2025/6末</v>
      </c>
      <c r="B308" s="8" t="str">
        <f t="shared" si="19"/>
        <v>令和7/6末</v>
      </c>
      <c r="C308" s="16">
        <v>306</v>
      </c>
      <c r="D308" s="16">
        <v>503</v>
      </c>
      <c r="E308" s="17" t="s">
        <v>311</v>
      </c>
      <c r="F308" s="16"/>
      <c r="G308" s="16"/>
      <c r="H308" s="16"/>
      <c r="I308" s="16"/>
      <c r="J308" s="16"/>
      <c r="K308" s="16"/>
      <c r="L308" s="16"/>
      <c r="M308" s="9" t="s">
        <v>412</v>
      </c>
    </row>
    <row r="309" spans="1:13" x14ac:dyDescent="0.2">
      <c r="A309" s="10" t="str">
        <f t="shared" ref="A309:B324" si="20">A308</f>
        <v>2025/6末</v>
      </c>
      <c r="B309" s="10" t="str">
        <f t="shared" si="20"/>
        <v>令和7/6末</v>
      </c>
      <c r="C309" s="18">
        <v>307</v>
      </c>
      <c r="D309" s="18">
        <v>504</v>
      </c>
      <c r="E309" s="19" t="s">
        <v>312</v>
      </c>
      <c r="F309" s="18"/>
      <c r="G309" s="18"/>
      <c r="H309" s="18"/>
      <c r="I309" s="18"/>
      <c r="J309" s="18"/>
      <c r="K309" s="18"/>
      <c r="L309" s="18"/>
      <c r="M309" s="7" t="s">
        <v>412</v>
      </c>
    </row>
    <row r="310" spans="1:13" x14ac:dyDescent="0.2">
      <c r="A310" s="8" t="str">
        <f t="shared" si="20"/>
        <v>2025/6末</v>
      </c>
      <c r="B310" s="8" t="str">
        <f t="shared" si="20"/>
        <v>令和7/6末</v>
      </c>
      <c r="C310" s="16">
        <v>308</v>
      </c>
      <c r="D310" s="16">
        <v>505</v>
      </c>
      <c r="E310" s="17" t="s">
        <v>313</v>
      </c>
      <c r="F310" s="16"/>
      <c r="G310" s="16"/>
      <c r="H310" s="16"/>
      <c r="I310" s="16"/>
      <c r="J310" s="16"/>
      <c r="K310" s="16"/>
      <c r="L310" s="16"/>
      <c r="M310" s="9" t="s">
        <v>412</v>
      </c>
    </row>
    <row r="311" spans="1:13" x14ac:dyDescent="0.2">
      <c r="A311" s="10" t="str">
        <f t="shared" si="20"/>
        <v>2025/6末</v>
      </c>
      <c r="B311" s="10" t="str">
        <f t="shared" si="20"/>
        <v>令和7/6末</v>
      </c>
      <c r="C311" s="18">
        <v>309</v>
      </c>
      <c r="D311" s="18">
        <v>506</v>
      </c>
      <c r="E311" s="19" t="s">
        <v>314</v>
      </c>
      <c r="F311" s="18"/>
      <c r="G311" s="18"/>
      <c r="H311" s="18"/>
      <c r="I311" s="18"/>
      <c r="J311" s="18"/>
      <c r="K311" s="18"/>
      <c r="L311" s="18"/>
      <c r="M311" s="7" t="s">
        <v>412</v>
      </c>
    </row>
    <row r="312" spans="1:13" x14ac:dyDescent="0.2">
      <c r="A312" s="8" t="str">
        <f t="shared" si="20"/>
        <v>2025/6末</v>
      </c>
      <c r="B312" s="8" t="str">
        <f t="shared" si="20"/>
        <v>令和7/6末</v>
      </c>
      <c r="C312" s="16">
        <v>310</v>
      </c>
      <c r="D312" s="16">
        <v>507</v>
      </c>
      <c r="E312" s="17" t="s">
        <v>315</v>
      </c>
      <c r="F312" s="16"/>
      <c r="G312" s="16"/>
      <c r="H312" s="16"/>
      <c r="I312" s="16"/>
      <c r="J312" s="16"/>
      <c r="K312" s="16"/>
      <c r="L312" s="16"/>
      <c r="M312" s="9" t="s">
        <v>412</v>
      </c>
    </row>
    <row r="313" spans="1:13" x14ac:dyDescent="0.2">
      <c r="A313" s="10" t="str">
        <f t="shared" si="20"/>
        <v>2025/6末</v>
      </c>
      <c r="B313" s="10" t="str">
        <f t="shared" si="20"/>
        <v>令和7/6末</v>
      </c>
      <c r="C313" s="18">
        <v>311</v>
      </c>
      <c r="D313" s="18">
        <v>508</v>
      </c>
      <c r="E313" s="19" t="s">
        <v>316</v>
      </c>
      <c r="F313" s="18"/>
      <c r="G313" s="18"/>
      <c r="H313" s="18"/>
      <c r="I313" s="18"/>
      <c r="J313" s="18"/>
      <c r="K313" s="18"/>
      <c r="L313" s="18"/>
      <c r="M313" s="7" t="s">
        <v>412</v>
      </c>
    </row>
    <row r="314" spans="1:13" x14ac:dyDescent="0.2">
      <c r="A314" s="8" t="str">
        <f t="shared" si="20"/>
        <v>2025/6末</v>
      </c>
      <c r="B314" s="8" t="str">
        <f t="shared" si="20"/>
        <v>令和7/6末</v>
      </c>
      <c r="C314" s="16">
        <v>312</v>
      </c>
      <c r="D314" s="16">
        <v>509</v>
      </c>
      <c r="E314" s="17" t="s">
        <v>317</v>
      </c>
      <c r="F314" s="16"/>
      <c r="G314" s="16"/>
      <c r="H314" s="16"/>
      <c r="I314" s="16"/>
      <c r="J314" s="16"/>
      <c r="K314" s="16"/>
      <c r="L314" s="16"/>
      <c r="M314" s="9" t="s">
        <v>412</v>
      </c>
    </row>
    <row r="315" spans="1:13" x14ac:dyDescent="0.2">
      <c r="A315" s="10" t="str">
        <f t="shared" si="20"/>
        <v>2025/6末</v>
      </c>
      <c r="B315" s="10" t="str">
        <f t="shared" si="20"/>
        <v>令和7/6末</v>
      </c>
      <c r="C315" s="18">
        <v>313</v>
      </c>
      <c r="D315" s="18">
        <v>510</v>
      </c>
      <c r="E315" s="19" t="s">
        <v>318</v>
      </c>
      <c r="F315" s="18"/>
      <c r="G315" s="18"/>
      <c r="H315" s="18"/>
      <c r="I315" s="18"/>
      <c r="J315" s="18"/>
      <c r="K315" s="18"/>
      <c r="L315" s="18"/>
      <c r="M315" s="7" t="s">
        <v>412</v>
      </c>
    </row>
    <row r="316" spans="1:13" x14ac:dyDescent="0.2">
      <c r="A316" s="8" t="str">
        <f t="shared" si="20"/>
        <v>2025/6末</v>
      </c>
      <c r="B316" s="8" t="str">
        <f t="shared" si="20"/>
        <v>令和7/6末</v>
      </c>
      <c r="C316" s="16">
        <v>314</v>
      </c>
      <c r="D316" s="16">
        <v>511</v>
      </c>
      <c r="E316" s="17" t="s">
        <v>319</v>
      </c>
      <c r="F316" s="16"/>
      <c r="G316" s="16"/>
      <c r="H316" s="16"/>
      <c r="I316" s="16"/>
      <c r="J316" s="16"/>
      <c r="K316" s="16"/>
      <c r="L316" s="16"/>
      <c r="M316" s="9" t="s">
        <v>412</v>
      </c>
    </row>
    <row r="317" spans="1:13" x14ac:dyDescent="0.2">
      <c r="A317" s="10" t="str">
        <f t="shared" si="20"/>
        <v>2025/6末</v>
      </c>
      <c r="B317" s="10" t="str">
        <f t="shared" si="20"/>
        <v>令和7/6末</v>
      </c>
      <c r="C317" s="18">
        <v>315</v>
      </c>
      <c r="D317" s="18">
        <v>512</v>
      </c>
      <c r="E317" s="19" t="s">
        <v>320</v>
      </c>
      <c r="F317" s="18"/>
      <c r="G317" s="18"/>
      <c r="H317" s="18"/>
      <c r="I317" s="18"/>
      <c r="J317" s="18"/>
      <c r="K317" s="18"/>
      <c r="L317" s="18"/>
      <c r="M317" s="7" t="s">
        <v>412</v>
      </c>
    </row>
    <row r="318" spans="1:13" x14ac:dyDescent="0.2">
      <c r="A318" s="8" t="str">
        <f t="shared" si="20"/>
        <v>2025/6末</v>
      </c>
      <c r="B318" s="8" t="str">
        <f t="shared" si="20"/>
        <v>令和7/6末</v>
      </c>
      <c r="C318" s="16">
        <v>316</v>
      </c>
      <c r="D318" s="16">
        <v>513</v>
      </c>
      <c r="E318" s="17" t="s">
        <v>321</v>
      </c>
      <c r="F318" s="16"/>
      <c r="G318" s="16"/>
      <c r="H318" s="16"/>
      <c r="I318" s="16"/>
      <c r="J318" s="16"/>
      <c r="K318" s="16"/>
      <c r="L318" s="16"/>
      <c r="M318" s="9" t="s">
        <v>412</v>
      </c>
    </row>
    <row r="319" spans="1:13" x14ac:dyDescent="0.2">
      <c r="A319" s="10" t="str">
        <f t="shared" si="20"/>
        <v>2025/6末</v>
      </c>
      <c r="B319" s="10" t="str">
        <f t="shared" si="20"/>
        <v>令和7/6末</v>
      </c>
      <c r="C319" s="18">
        <v>317</v>
      </c>
      <c r="D319" s="18">
        <v>514</v>
      </c>
      <c r="E319" s="19" t="s">
        <v>322</v>
      </c>
      <c r="F319" s="18"/>
      <c r="G319" s="18"/>
      <c r="H319" s="18"/>
      <c r="I319" s="18"/>
      <c r="J319" s="18"/>
      <c r="K319" s="18"/>
      <c r="L319" s="18"/>
      <c r="M319" s="7" t="s">
        <v>412</v>
      </c>
    </row>
    <row r="320" spans="1:13" x14ac:dyDescent="0.2">
      <c r="A320" s="8" t="str">
        <f t="shared" si="20"/>
        <v>2025/6末</v>
      </c>
      <c r="B320" s="8" t="str">
        <f t="shared" si="20"/>
        <v>令和7/6末</v>
      </c>
      <c r="C320" s="16">
        <v>318</v>
      </c>
      <c r="D320" s="16">
        <v>515</v>
      </c>
      <c r="E320" s="17" t="s">
        <v>323</v>
      </c>
      <c r="F320" s="16"/>
      <c r="G320" s="16"/>
      <c r="H320" s="16"/>
      <c r="I320" s="16"/>
      <c r="J320" s="16"/>
      <c r="K320" s="16"/>
      <c r="L320" s="16"/>
      <c r="M320" s="9" t="s">
        <v>412</v>
      </c>
    </row>
    <row r="321" spans="1:13" x14ac:dyDescent="0.2">
      <c r="A321" s="10" t="str">
        <f t="shared" si="20"/>
        <v>2025/6末</v>
      </c>
      <c r="B321" s="10" t="str">
        <f t="shared" si="20"/>
        <v>令和7/6末</v>
      </c>
      <c r="C321" s="18">
        <v>319</v>
      </c>
      <c r="D321" s="18">
        <v>516</v>
      </c>
      <c r="E321" s="19" t="s">
        <v>324</v>
      </c>
      <c r="F321" s="18"/>
      <c r="G321" s="18"/>
      <c r="H321" s="18"/>
      <c r="I321" s="18"/>
      <c r="J321" s="18"/>
      <c r="K321" s="18"/>
      <c r="L321" s="18"/>
      <c r="M321" s="7" t="s">
        <v>412</v>
      </c>
    </row>
    <row r="322" spans="1:13" x14ac:dyDescent="0.2">
      <c r="A322" s="8" t="str">
        <f t="shared" si="20"/>
        <v>2025/6末</v>
      </c>
      <c r="B322" s="8" t="str">
        <f t="shared" si="20"/>
        <v>令和7/6末</v>
      </c>
      <c r="C322" s="16">
        <v>320</v>
      </c>
      <c r="D322" s="16">
        <v>517</v>
      </c>
      <c r="E322" s="17" t="s">
        <v>325</v>
      </c>
      <c r="F322" s="16"/>
      <c r="G322" s="16"/>
      <c r="H322" s="16"/>
      <c r="I322" s="16"/>
      <c r="J322" s="16"/>
      <c r="K322" s="16"/>
      <c r="L322" s="16"/>
      <c r="M322" s="9" t="s">
        <v>412</v>
      </c>
    </row>
    <row r="323" spans="1:13" x14ac:dyDescent="0.2">
      <c r="A323" s="10" t="str">
        <f t="shared" si="20"/>
        <v>2025/6末</v>
      </c>
      <c r="B323" s="10" t="str">
        <f t="shared" si="20"/>
        <v>令和7/6末</v>
      </c>
      <c r="C323" s="18">
        <v>321</v>
      </c>
      <c r="D323" s="18">
        <v>518</v>
      </c>
      <c r="E323" s="19" t="s">
        <v>326</v>
      </c>
      <c r="F323" s="18"/>
      <c r="G323" s="18"/>
      <c r="H323" s="18"/>
      <c r="I323" s="18"/>
      <c r="J323" s="18"/>
      <c r="K323" s="18"/>
      <c r="L323" s="18"/>
      <c r="M323" s="7" t="s">
        <v>412</v>
      </c>
    </row>
    <row r="324" spans="1:13" x14ac:dyDescent="0.2">
      <c r="A324" s="8" t="str">
        <f t="shared" si="20"/>
        <v>2025/6末</v>
      </c>
      <c r="B324" s="8" t="str">
        <f t="shared" si="20"/>
        <v>令和7/6末</v>
      </c>
      <c r="C324" s="16">
        <v>322</v>
      </c>
      <c r="D324" s="16">
        <v>519</v>
      </c>
      <c r="E324" s="17" t="s">
        <v>327</v>
      </c>
      <c r="F324" s="16"/>
      <c r="G324" s="16"/>
      <c r="H324" s="16"/>
      <c r="I324" s="16"/>
      <c r="J324" s="16"/>
      <c r="K324" s="16"/>
      <c r="L324" s="16"/>
      <c r="M324" s="9" t="s">
        <v>412</v>
      </c>
    </row>
    <row r="325" spans="1:13" x14ac:dyDescent="0.2">
      <c r="A325" s="10" t="str">
        <f t="shared" ref="A325:B340" si="21">A324</f>
        <v>2025/6末</v>
      </c>
      <c r="B325" s="10" t="str">
        <f t="shared" si="21"/>
        <v>令和7/6末</v>
      </c>
      <c r="C325" s="18">
        <v>323</v>
      </c>
      <c r="D325" s="18">
        <v>520</v>
      </c>
      <c r="E325" s="19" t="s">
        <v>328</v>
      </c>
      <c r="F325" s="18"/>
      <c r="G325" s="18"/>
      <c r="H325" s="18"/>
      <c r="I325" s="18"/>
      <c r="J325" s="18"/>
      <c r="K325" s="18"/>
      <c r="L325" s="18"/>
      <c r="M325" s="7" t="s">
        <v>412</v>
      </c>
    </row>
    <row r="326" spans="1:13" x14ac:dyDescent="0.2">
      <c r="A326" s="8" t="str">
        <f t="shared" si="21"/>
        <v>2025/6末</v>
      </c>
      <c r="B326" s="8" t="str">
        <f t="shared" si="21"/>
        <v>令和7/6末</v>
      </c>
      <c r="C326" s="16">
        <v>324</v>
      </c>
      <c r="D326" s="16">
        <v>521</v>
      </c>
      <c r="E326" s="17" t="s">
        <v>329</v>
      </c>
      <c r="F326" s="16"/>
      <c r="G326" s="16"/>
      <c r="H326" s="16"/>
      <c r="I326" s="16"/>
      <c r="J326" s="16"/>
      <c r="K326" s="16"/>
      <c r="L326" s="16"/>
      <c r="M326" s="9" t="s">
        <v>412</v>
      </c>
    </row>
    <row r="327" spans="1:13" x14ac:dyDescent="0.2">
      <c r="A327" s="10" t="str">
        <f t="shared" si="21"/>
        <v>2025/6末</v>
      </c>
      <c r="B327" s="10" t="str">
        <f t="shared" si="21"/>
        <v>令和7/6末</v>
      </c>
      <c r="C327" s="18">
        <v>325</v>
      </c>
      <c r="D327" s="18">
        <v>522</v>
      </c>
      <c r="E327" s="19" t="s">
        <v>330</v>
      </c>
      <c r="F327" s="18"/>
      <c r="G327" s="18"/>
      <c r="H327" s="18"/>
      <c r="I327" s="18"/>
      <c r="J327" s="18"/>
      <c r="K327" s="18"/>
      <c r="L327" s="18"/>
      <c r="M327" s="7" t="s">
        <v>412</v>
      </c>
    </row>
    <row r="328" spans="1:13" x14ac:dyDescent="0.2">
      <c r="A328" s="8" t="str">
        <f t="shared" si="21"/>
        <v>2025/6末</v>
      </c>
      <c r="B328" s="8" t="str">
        <f t="shared" si="21"/>
        <v>令和7/6末</v>
      </c>
      <c r="C328" s="16">
        <v>326</v>
      </c>
      <c r="D328" s="16">
        <v>523</v>
      </c>
      <c r="E328" s="17" t="s">
        <v>331</v>
      </c>
      <c r="F328" s="16"/>
      <c r="G328" s="16"/>
      <c r="H328" s="16"/>
      <c r="I328" s="16"/>
      <c r="J328" s="16"/>
      <c r="K328" s="16"/>
      <c r="L328" s="16"/>
      <c r="M328" s="9" t="s">
        <v>412</v>
      </c>
    </row>
    <row r="329" spans="1:13" x14ac:dyDescent="0.2">
      <c r="A329" s="10" t="str">
        <f t="shared" si="21"/>
        <v>2025/6末</v>
      </c>
      <c r="B329" s="10" t="str">
        <f t="shared" si="21"/>
        <v>令和7/6末</v>
      </c>
      <c r="C329" s="18">
        <v>327</v>
      </c>
      <c r="D329" s="18">
        <v>524</v>
      </c>
      <c r="E329" s="19" t="s">
        <v>332</v>
      </c>
      <c r="F329" s="18"/>
      <c r="G329" s="18"/>
      <c r="H329" s="18"/>
      <c r="I329" s="18"/>
      <c r="J329" s="18"/>
      <c r="K329" s="18"/>
      <c r="L329" s="18"/>
      <c r="M329" s="7" t="s">
        <v>412</v>
      </c>
    </row>
    <row r="330" spans="1:13" x14ac:dyDescent="0.2">
      <c r="A330" s="8" t="str">
        <f t="shared" si="21"/>
        <v>2025/6末</v>
      </c>
      <c r="B330" s="8" t="str">
        <f t="shared" si="21"/>
        <v>令和7/6末</v>
      </c>
      <c r="C330" s="16">
        <v>328</v>
      </c>
      <c r="D330" s="16">
        <v>525</v>
      </c>
      <c r="E330" s="17" t="s">
        <v>333</v>
      </c>
      <c r="F330" s="16"/>
      <c r="G330" s="16"/>
      <c r="H330" s="16"/>
      <c r="I330" s="16"/>
      <c r="J330" s="16"/>
      <c r="K330" s="16"/>
      <c r="L330" s="16"/>
      <c r="M330" s="9" t="s">
        <v>412</v>
      </c>
    </row>
    <row r="331" spans="1:13" x14ac:dyDescent="0.2">
      <c r="A331" s="10" t="str">
        <f t="shared" si="21"/>
        <v>2025/6末</v>
      </c>
      <c r="B331" s="10" t="str">
        <f t="shared" si="21"/>
        <v>令和7/6末</v>
      </c>
      <c r="C331" s="18">
        <v>329</v>
      </c>
      <c r="D331" s="18">
        <v>526</v>
      </c>
      <c r="E331" s="19" t="s">
        <v>334</v>
      </c>
      <c r="F331" s="18"/>
      <c r="G331" s="18"/>
      <c r="H331" s="18"/>
      <c r="I331" s="18"/>
      <c r="J331" s="18"/>
      <c r="K331" s="18"/>
      <c r="L331" s="18"/>
      <c r="M331" s="7" t="s">
        <v>412</v>
      </c>
    </row>
    <row r="332" spans="1:13" x14ac:dyDescent="0.2">
      <c r="A332" s="8" t="str">
        <f t="shared" si="21"/>
        <v>2025/6末</v>
      </c>
      <c r="B332" s="8" t="str">
        <f t="shared" si="21"/>
        <v>令和7/6末</v>
      </c>
      <c r="C332" s="16">
        <v>330</v>
      </c>
      <c r="D332" s="16">
        <v>527</v>
      </c>
      <c r="E332" s="17" t="s">
        <v>335</v>
      </c>
      <c r="F332" s="16"/>
      <c r="G332" s="16"/>
      <c r="H332" s="16"/>
      <c r="I332" s="16"/>
      <c r="J332" s="16"/>
      <c r="K332" s="16"/>
      <c r="L332" s="16"/>
      <c r="M332" s="9" t="s">
        <v>412</v>
      </c>
    </row>
    <row r="333" spans="1:13" x14ac:dyDescent="0.2">
      <c r="A333" s="10" t="str">
        <f t="shared" si="21"/>
        <v>2025/6末</v>
      </c>
      <c r="B333" s="10" t="str">
        <f t="shared" si="21"/>
        <v>令和7/6末</v>
      </c>
      <c r="C333" s="18">
        <v>331</v>
      </c>
      <c r="D333" s="18">
        <v>528</v>
      </c>
      <c r="E333" s="19" t="s">
        <v>336</v>
      </c>
      <c r="F333" s="18"/>
      <c r="G333" s="18"/>
      <c r="H333" s="18"/>
      <c r="I333" s="18"/>
      <c r="J333" s="18"/>
      <c r="K333" s="18"/>
      <c r="L333" s="18"/>
      <c r="M333" s="7" t="s">
        <v>412</v>
      </c>
    </row>
    <row r="334" spans="1:13" x14ac:dyDescent="0.2">
      <c r="A334" s="8" t="str">
        <f t="shared" si="21"/>
        <v>2025/6末</v>
      </c>
      <c r="B334" s="8" t="str">
        <f t="shared" si="21"/>
        <v>令和7/6末</v>
      </c>
      <c r="C334" s="16">
        <v>332</v>
      </c>
      <c r="D334" s="16">
        <v>529</v>
      </c>
      <c r="E334" s="17" t="s">
        <v>337</v>
      </c>
      <c r="F334" s="16"/>
      <c r="G334" s="16"/>
      <c r="H334" s="16"/>
      <c r="I334" s="16"/>
      <c r="J334" s="16"/>
      <c r="K334" s="16"/>
      <c r="L334" s="16"/>
      <c r="M334" s="9" t="s">
        <v>412</v>
      </c>
    </row>
    <row r="335" spans="1:13" x14ac:dyDescent="0.2">
      <c r="A335" s="10" t="str">
        <f t="shared" si="21"/>
        <v>2025/6末</v>
      </c>
      <c r="B335" s="10" t="str">
        <f t="shared" si="21"/>
        <v>令和7/6末</v>
      </c>
      <c r="C335" s="18">
        <v>333</v>
      </c>
      <c r="D335" s="18">
        <v>530</v>
      </c>
      <c r="E335" s="19" t="s">
        <v>338</v>
      </c>
      <c r="F335" s="18"/>
      <c r="G335" s="18"/>
      <c r="H335" s="18"/>
      <c r="I335" s="18"/>
      <c r="J335" s="18"/>
      <c r="K335" s="18"/>
      <c r="L335" s="18"/>
      <c r="M335" s="7" t="s">
        <v>412</v>
      </c>
    </row>
    <row r="336" spans="1:13" x14ac:dyDescent="0.2">
      <c r="A336" s="8" t="str">
        <f t="shared" si="21"/>
        <v>2025/6末</v>
      </c>
      <c r="B336" s="8" t="str">
        <f t="shared" si="21"/>
        <v>令和7/6末</v>
      </c>
      <c r="C336" s="16">
        <v>334</v>
      </c>
      <c r="D336" s="16">
        <v>531</v>
      </c>
      <c r="E336" s="17" t="s">
        <v>339</v>
      </c>
      <c r="F336" s="16"/>
      <c r="G336" s="16"/>
      <c r="H336" s="16"/>
      <c r="I336" s="16"/>
      <c r="J336" s="16"/>
      <c r="K336" s="16"/>
      <c r="L336" s="16"/>
      <c r="M336" s="9" t="s">
        <v>412</v>
      </c>
    </row>
    <row r="337" spans="1:13" x14ac:dyDescent="0.2">
      <c r="A337" s="10" t="str">
        <f t="shared" si="21"/>
        <v>2025/6末</v>
      </c>
      <c r="B337" s="10" t="str">
        <f t="shared" si="21"/>
        <v>令和7/6末</v>
      </c>
      <c r="C337" s="18">
        <v>335</v>
      </c>
      <c r="D337" s="18">
        <v>532</v>
      </c>
      <c r="E337" s="19" t="s">
        <v>340</v>
      </c>
      <c r="F337" s="18"/>
      <c r="G337" s="18"/>
      <c r="H337" s="18"/>
      <c r="I337" s="18"/>
      <c r="J337" s="18"/>
      <c r="K337" s="18"/>
      <c r="L337" s="18"/>
      <c r="M337" s="7" t="s">
        <v>412</v>
      </c>
    </row>
    <row r="338" spans="1:13" x14ac:dyDescent="0.2">
      <c r="A338" s="8" t="str">
        <f t="shared" si="21"/>
        <v>2025/6末</v>
      </c>
      <c r="B338" s="8" t="str">
        <f t="shared" si="21"/>
        <v>令和7/6末</v>
      </c>
      <c r="C338" s="16">
        <v>336</v>
      </c>
      <c r="D338" s="16">
        <v>533</v>
      </c>
      <c r="E338" s="17" t="s">
        <v>341</v>
      </c>
      <c r="F338" s="16"/>
      <c r="G338" s="16"/>
      <c r="H338" s="16"/>
      <c r="I338" s="16"/>
      <c r="J338" s="16"/>
      <c r="K338" s="16"/>
      <c r="L338" s="16"/>
      <c r="M338" s="9" t="s">
        <v>412</v>
      </c>
    </row>
    <row r="339" spans="1:13" x14ac:dyDescent="0.2">
      <c r="A339" s="10" t="str">
        <f t="shared" si="21"/>
        <v>2025/6末</v>
      </c>
      <c r="B339" s="10" t="str">
        <f t="shared" si="21"/>
        <v>令和7/6末</v>
      </c>
      <c r="C339" s="18">
        <v>337</v>
      </c>
      <c r="D339" s="18">
        <v>534</v>
      </c>
      <c r="E339" s="19" t="s">
        <v>342</v>
      </c>
      <c r="F339" s="18"/>
      <c r="G339" s="18"/>
      <c r="H339" s="18"/>
      <c r="I339" s="18"/>
      <c r="J339" s="18"/>
      <c r="K339" s="18"/>
      <c r="L339" s="18"/>
      <c r="M339" s="7" t="s">
        <v>412</v>
      </c>
    </row>
    <row r="340" spans="1:13" x14ac:dyDescent="0.2">
      <c r="A340" s="8" t="str">
        <f t="shared" si="21"/>
        <v>2025/6末</v>
      </c>
      <c r="B340" s="8" t="str">
        <f t="shared" si="21"/>
        <v>令和7/6末</v>
      </c>
      <c r="C340" s="16">
        <v>338</v>
      </c>
      <c r="D340" s="16">
        <v>535</v>
      </c>
      <c r="E340" s="17" t="s">
        <v>343</v>
      </c>
      <c r="F340" s="16"/>
      <c r="G340" s="16"/>
      <c r="H340" s="16"/>
      <c r="I340" s="16"/>
      <c r="J340" s="16"/>
      <c r="K340" s="16"/>
      <c r="L340" s="16"/>
      <c r="M340" s="9" t="s">
        <v>412</v>
      </c>
    </row>
    <row r="341" spans="1:13" x14ac:dyDescent="0.2">
      <c r="A341" s="10" t="str">
        <f t="shared" ref="A341:B346" si="22">A340</f>
        <v>2025/6末</v>
      </c>
      <c r="B341" s="10" t="str">
        <f t="shared" si="22"/>
        <v>令和7/6末</v>
      </c>
      <c r="C341" s="18">
        <v>339</v>
      </c>
      <c r="D341" s="18">
        <v>536</v>
      </c>
      <c r="E341" s="19" t="s">
        <v>344</v>
      </c>
      <c r="F341" s="18"/>
      <c r="G341" s="18"/>
      <c r="H341" s="18"/>
      <c r="I341" s="18"/>
      <c r="J341" s="18"/>
      <c r="K341" s="18"/>
      <c r="L341" s="18"/>
      <c r="M341" s="7" t="s">
        <v>412</v>
      </c>
    </row>
    <row r="342" spans="1:13" x14ac:dyDescent="0.2">
      <c r="A342" s="8" t="str">
        <f t="shared" si="22"/>
        <v>2025/6末</v>
      </c>
      <c r="B342" s="8" t="str">
        <f t="shared" si="22"/>
        <v>令和7/6末</v>
      </c>
      <c r="C342" s="16">
        <v>340</v>
      </c>
      <c r="D342" s="16">
        <v>537</v>
      </c>
      <c r="E342" s="17" t="s">
        <v>345</v>
      </c>
      <c r="F342" s="16"/>
      <c r="G342" s="16"/>
      <c r="H342" s="16"/>
      <c r="I342" s="16"/>
      <c r="J342" s="16"/>
      <c r="K342" s="16"/>
      <c r="L342" s="16"/>
      <c r="M342" s="9" t="s">
        <v>412</v>
      </c>
    </row>
    <row r="343" spans="1:13" x14ac:dyDescent="0.2">
      <c r="A343" s="10" t="str">
        <f t="shared" si="22"/>
        <v>2025/6末</v>
      </c>
      <c r="B343" s="10" t="str">
        <f t="shared" si="22"/>
        <v>令和7/6末</v>
      </c>
      <c r="C343" s="18">
        <v>341</v>
      </c>
      <c r="D343" s="18">
        <v>538</v>
      </c>
      <c r="E343" s="19" t="s">
        <v>346</v>
      </c>
      <c r="F343" s="18"/>
      <c r="G343" s="18"/>
      <c r="H343" s="18"/>
      <c r="I343" s="18"/>
      <c r="J343" s="18"/>
      <c r="K343" s="18"/>
      <c r="L343" s="18"/>
      <c r="M343" s="7" t="s">
        <v>412</v>
      </c>
    </row>
    <row r="344" spans="1:13" x14ac:dyDescent="0.2">
      <c r="A344" s="8" t="str">
        <f t="shared" si="22"/>
        <v>2025/6末</v>
      </c>
      <c r="B344" s="8" t="str">
        <f t="shared" si="22"/>
        <v>令和7/6末</v>
      </c>
      <c r="C344" s="16">
        <v>342</v>
      </c>
      <c r="D344" s="16">
        <v>539</v>
      </c>
      <c r="E344" s="17" t="s">
        <v>347</v>
      </c>
      <c r="F344" s="16"/>
      <c r="G344" s="16"/>
      <c r="H344" s="16"/>
      <c r="I344" s="16"/>
      <c r="J344" s="16"/>
      <c r="K344" s="16"/>
      <c r="L344" s="16"/>
      <c r="M344" s="9" t="s">
        <v>412</v>
      </c>
    </row>
    <row r="345" spans="1:13" x14ac:dyDescent="0.2">
      <c r="A345" s="10" t="str">
        <f t="shared" si="22"/>
        <v>2025/6末</v>
      </c>
      <c r="B345" s="10" t="str">
        <f t="shared" si="22"/>
        <v>令和7/6末</v>
      </c>
      <c r="C345" s="18">
        <v>343</v>
      </c>
      <c r="D345" s="18">
        <v>540</v>
      </c>
      <c r="E345" s="19" t="s">
        <v>348</v>
      </c>
      <c r="F345" s="18"/>
      <c r="G345" s="18"/>
      <c r="H345" s="18"/>
      <c r="I345" s="18"/>
      <c r="J345" s="18"/>
      <c r="K345" s="18"/>
      <c r="L345" s="18"/>
      <c r="M345" s="7" t="s">
        <v>412</v>
      </c>
    </row>
    <row r="346" spans="1:13" x14ac:dyDescent="0.2">
      <c r="A346" s="11" t="str">
        <f t="shared" si="22"/>
        <v>2025/6末</v>
      </c>
      <c r="B346" s="11" t="str">
        <f t="shared" si="22"/>
        <v>令和7/6末</v>
      </c>
      <c r="C346" s="20">
        <v>344</v>
      </c>
      <c r="D346" s="20">
        <v>541</v>
      </c>
      <c r="E346" s="21" t="s">
        <v>349</v>
      </c>
      <c r="F346" s="20"/>
      <c r="G346" s="20"/>
      <c r="H346" s="20"/>
      <c r="I346" s="20"/>
      <c r="J346" s="20"/>
      <c r="K346" s="20"/>
      <c r="L346" s="20"/>
      <c r="M346" s="5" t="s">
        <v>412</v>
      </c>
    </row>
  </sheetData>
  <sheetProtection algorithmName="SHA-512" hashValue="W2BKAsm1vMlqfI/pb5g+/Ls4/eqRXjxV+KNzLpuwBht/swJLsjbze89f8OQqrH1oyr5BOzGzY+jP54A3A6zbjw==" saltValue="LVxulSGpv5JY25Dj9y9zqw==" spinCount="100000" sheet="1" objects="1" scenarios="1" autoFilter="0"/>
  <phoneticPr fontId="3"/>
  <pageMargins left="0.7" right="0.7" top="0.75" bottom="0.75" header="0.3" footer="0.3"/>
  <pageSetup paperSize="9" orientation="portrait" r:id="rId1"/>
  <drawing r:id="rId2"/>
  <tableParts count="1">
    <tablePart r:id="rId3"/>
  </tableParts>
  <extLst>
    <ext xmlns:x15="http://schemas.microsoft.com/office/spreadsheetml/2010/11/main" uri="{3A4CF648-6AED-40f4-86FF-DC5316D8AED3}">
      <x14:slicerList xmlns:x14="http://schemas.microsoft.com/office/spreadsheetml/2009/9/main">
        <x14:slicer r:id="rId4"/>
      </x14:slicerList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7"/>
  </sheetPr>
  <dimension ref="A1:R346"/>
  <sheetViews>
    <sheetView workbookViewId="0"/>
  </sheetViews>
  <sheetFormatPr defaultRowHeight="13.2" x14ac:dyDescent="0.2"/>
  <cols>
    <col min="1" max="1" width="10.33203125" bestFit="1" customWidth="1"/>
    <col min="2" max="2" width="11.44140625" bestFit="1" customWidth="1"/>
    <col min="3" max="3" width="5.21875" customWidth="1"/>
    <col min="4" max="4" width="8.77734375" customWidth="1"/>
    <col min="5" max="5" width="18.44140625" customWidth="1"/>
    <col min="6" max="12" width="10.77734375" customWidth="1"/>
    <col min="13" max="13" width="9.77734375" bestFit="1" customWidth="1"/>
    <col min="14" max="14" width="3.44140625" customWidth="1"/>
    <col min="15" max="16" width="17" customWidth="1"/>
    <col min="17" max="17" width="15.21875" bestFit="1" customWidth="1"/>
    <col min="18" max="18" width="11.33203125" bestFit="1" customWidth="1"/>
  </cols>
  <sheetData>
    <row r="1" spans="1:18" x14ac:dyDescent="0.2">
      <c r="A1" s="13" t="s">
        <v>351</v>
      </c>
      <c r="B1" s="13" t="s">
        <v>352</v>
      </c>
      <c r="C1" s="13" t="s">
        <v>14</v>
      </c>
      <c r="D1" s="110" t="s">
        <v>15</v>
      </c>
      <c r="E1" s="110" t="s">
        <v>16</v>
      </c>
      <c r="F1" s="110" t="s">
        <v>17</v>
      </c>
      <c r="G1" s="110" t="s">
        <v>456</v>
      </c>
      <c r="H1" s="110" t="s">
        <v>18</v>
      </c>
      <c r="I1" s="110" t="s">
        <v>457</v>
      </c>
      <c r="J1" s="110" t="s">
        <v>19</v>
      </c>
      <c r="K1" s="110" t="s">
        <v>458</v>
      </c>
      <c r="L1" s="110" t="s">
        <v>20</v>
      </c>
      <c r="M1" s="111" t="s">
        <v>430</v>
      </c>
      <c r="O1" s="124"/>
    </row>
    <row r="2" spans="1:18" ht="16.2" x14ac:dyDescent="0.2">
      <c r="A2" s="24" t="s">
        <v>535</v>
      </c>
      <c r="B2" s="24" t="s">
        <v>536</v>
      </c>
      <c r="C2" s="25" t="s">
        <v>353</v>
      </c>
      <c r="D2" s="25" t="s">
        <v>353</v>
      </c>
      <c r="E2" s="25" t="s">
        <v>353</v>
      </c>
      <c r="F2" s="26">
        <f t="shared" ref="F2:L2" si="0">SUM(F3:F346)</f>
        <v>0</v>
      </c>
      <c r="G2" s="26">
        <f t="shared" si="0"/>
        <v>0</v>
      </c>
      <c r="H2" s="26">
        <f t="shared" si="0"/>
        <v>0</v>
      </c>
      <c r="I2" s="26">
        <f t="shared" si="0"/>
        <v>0</v>
      </c>
      <c r="J2" s="26">
        <f t="shared" si="0"/>
        <v>0</v>
      </c>
      <c r="K2" s="26">
        <f t="shared" si="0"/>
        <v>0</v>
      </c>
      <c r="L2" s="26">
        <f t="shared" si="0"/>
        <v>0</v>
      </c>
      <c r="M2" s="108" t="s">
        <v>350</v>
      </c>
    </row>
    <row r="3" spans="1:18" x14ac:dyDescent="0.2">
      <c r="A3" s="6" t="str">
        <f>A2</f>
        <v>2025/7末</v>
      </c>
      <c r="B3" s="6" t="str">
        <f>B2</f>
        <v>令和7/7末</v>
      </c>
      <c r="C3" s="14">
        <v>1</v>
      </c>
      <c r="D3" s="14">
        <v>1</v>
      </c>
      <c r="E3" s="15" t="s">
        <v>42</v>
      </c>
      <c r="F3" s="14"/>
      <c r="G3" s="14"/>
      <c r="H3" s="14"/>
      <c r="I3" s="14"/>
      <c r="J3" s="14"/>
      <c r="K3" s="14"/>
      <c r="L3" s="14"/>
      <c r="M3" s="12" t="s">
        <v>396</v>
      </c>
      <c r="O3" s="125"/>
      <c r="P3" s="125"/>
      <c r="Q3" s="125"/>
      <c r="R3" s="125"/>
    </row>
    <row r="4" spans="1:18" x14ac:dyDescent="0.2">
      <c r="A4" s="8" t="str">
        <f>A3</f>
        <v>2025/7末</v>
      </c>
      <c r="B4" s="8" t="str">
        <f>B3</f>
        <v>令和7/7末</v>
      </c>
      <c r="C4" s="16">
        <v>2</v>
      </c>
      <c r="D4" s="16">
        <v>2</v>
      </c>
      <c r="E4" s="17" t="s">
        <v>43</v>
      </c>
      <c r="F4" s="16"/>
      <c r="G4" s="16"/>
      <c r="H4" s="16"/>
      <c r="I4" s="16"/>
      <c r="J4" s="16"/>
      <c r="K4" s="16"/>
      <c r="L4" s="16"/>
      <c r="M4" s="9" t="s">
        <v>396</v>
      </c>
      <c r="Q4" s="1"/>
    </row>
    <row r="5" spans="1:18" x14ac:dyDescent="0.2">
      <c r="A5" s="10" t="str">
        <f t="shared" ref="A5:B20" si="1">A4</f>
        <v>2025/7末</v>
      </c>
      <c r="B5" s="10" t="str">
        <f t="shared" si="1"/>
        <v>令和7/7末</v>
      </c>
      <c r="C5" s="18">
        <v>3</v>
      </c>
      <c r="D5" s="18">
        <v>3</v>
      </c>
      <c r="E5" s="19" t="s">
        <v>44</v>
      </c>
      <c r="F5" s="18"/>
      <c r="G5" s="18"/>
      <c r="H5" s="18"/>
      <c r="I5" s="18"/>
      <c r="J5" s="18"/>
      <c r="K5" s="18"/>
      <c r="L5" s="18"/>
      <c r="M5" s="7" t="s">
        <v>396</v>
      </c>
    </row>
    <row r="6" spans="1:18" x14ac:dyDescent="0.2">
      <c r="A6" s="8" t="str">
        <f t="shared" si="1"/>
        <v>2025/7末</v>
      </c>
      <c r="B6" s="8" t="str">
        <f t="shared" si="1"/>
        <v>令和7/7末</v>
      </c>
      <c r="C6" s="16">
        <v>4</v>
      </c>
      <c r="D6" s="16">
        <v>4</v>
      </c>
      <c r="E6" s="17" t="s">
        <v>45</v>
      </c>
      <c r="F6" s="16"/>
      <c r="G6" s="16"/>
      <c r="H6" s="16"/>
      <c r="I6" s="16"/>
      <c r="J6" s="16"/>
      <c r="K6" s="16"/>
      <c r="L6" s="16"/>
      <c r="M6" s="9" t="s">
        <v>396</v>
      </c>
    </row>
    <row r="7" spans="1:18" x14ac:dyDescent="0.2">
      <c r="A7" s="10" t="str">
        <f t="shared" si="1"/>
        <v>2025/7末</v>
      </c>
      <c r="B7" s="10" t="str">
        <f t="shared" si="1"/>
        <v>令和7/7末</v>
      </c>
      <c r="C7" s="18">
        <v>5</v>
      </c>
      <c r="D7" s="18">
        <v>5</v>
      </c>
      <c r="E7" s="19" t="s">
        <v>46</v>
      </c>
      <c r="F7" s="18"/>
      <c r="G7" s="18"/>
      <c r="H7" s="18"/>
      <c r="I7" s="18"/>
      <c r="J7" s="18"/>
      <c r="K7" s="18"/>
      <c r="L7" s="18"/>
      <c r="M7" s="7" t="s">
        <v>396</v>
      </c>
    </row>
    <row r="8" spans="1:18" x14ac:dyDescent="0.2">
      <c r="A8" s="8" t="str">
        <f t="shared" si="1"/>
        <v>2025/7末</v>
      </c>
      <c r="B8" s="8" t="str">
        <f t="shared" si="1"/>
        <v>令和7/7末</v>
      </c>
      <c r="C8" s="16">
        <v>6</v>
      </c>
      <c r="D8" s="16">
        <v>6</v>
      </c>
      <c r="E8" s="17" t="s">
        <v>47</v>
      </c>
      <c r="F8" s="16"/>
      <c r="G8" s="16"/>
      <c r="H8" s="16"/>
      <c r="I8" s="16"/>
      <c r="J8" s="16"/>
      <c r="K8" s="16"/>
      <c r="L8" s="16"/>
      <c r="M8" s="9" t="s">
        <v>396</v>
      </c>
    </row>
    <row r="9" spans="1:18" x14ac:dyDescent="0.2">
      <c r="A9" s="10" t="str">
        <f t="shared" si="1"/>
        <v>2025/7末</v>
      </c>
      <c r="B9" s="10" t="str">
        <f t="shared" si="1"/>
        <v>令和7/7末</v>
      </c>
      <c r="C9" s="18">
        <v>7</v>
      </c>
      <c r="D9" s="18">
        <v>7</v>
      </c>
      <c r="E9" s="19" t="s">
        <v>48</v>
      </c>
      <c r="F9" s="18"/>
      <c r="G9" s="18"/>
      <c r="H9" s="18"/>
      <c r="I9" s="18"/>
      <c r="J9" s="18"/>
      <c r="K9" s="18"/>
      <c r="L9" s="18"/>
      <c r="M9" s="7" t="s">
        <v>396</v>
      </c>
    </row>
    <row r="10" spans="1:18" x14ac:dyDescent="0.2">
      <c r="A10" s="8" t="str">
        <f t="shared" si="1"/>
        <v>2025/7末</v>
      </c>
      <c r="B10" s="8" t="str">
        <f t="shared" si="1"/>
        <v>令和7/7末</v>
      </c>
      <c r="C10" s="16">
        <v>8</v>
      </c>
      <c r="D10" s="16">
        <v>8</v>
      </c>
      <c r="E10" s="17" t="s">
        <v>49</v>
      </c>
      <c r="F10" s="16"/>
      <c r="G10" s="16"/>
      <c r="H10" s="16"/>
      <c r="I10" s="16"/>
      <c r="J10" s="16"/>
      <c r="K10" s="16"/>
      <c r="L10" s="16"/>
      <c r="M10" s="9" t="s">
        <v>396</v>
      </c>
    </row>
    <row r="11" spans="1:18" x14ac:dyDescent="0.2">
      <c r="A11" s="10" t="str">
        <f t="shared" si="1"/>
        <v>2025/7末</v>
      </c>
      <c r="B11" s="10" t="str">
        <f t="shared" si="1"/>
        <v>令和7/7末</v>
      </c>
      <c r="C11" s="18">
        <v>9</v>
      </c>
      <c r="D11" s="18">
        <v>10</v>
      </c>
      <c r="E11" s="19" t="s">
        <v>50</v>
      </c>
      <c r="F11" s="18"/>
      <c r="G11" s="18"/>
      <c r="H11" s="18"/>
      <c r="I11" s="18"/>
      <c r="J11" s="18"/>
      <c r="K11" s="18"/>
      <c r="L11" s="18"/>
      <c r="M11" s="7" t="s">
        <v>396</v>
      </c>
    </row>
    <row r="12" spans="1:18" x14ac:dyDescent="0.2">
      <c r="A12" s="8" t="str">
        <f t="shared" si="1"/>
        <v>2025/7末</v>
      </c>
      <c r="B12" s="8" t="str">
        <f t="shared" si="1"/>
        <v>令和7/7末</v>
      </c>
      <c r="C12" s="16">
        <v>10</v>
      </c>
      <c r="D12" s="16">
        <v>11</v>
      </c>
      <c r="E12" s="17" t="s">
        <v>51</v>
      </c>
      <c r="F12" s="16"/>
      <c r="G12" s="16"/>
      <c r="H12" s="16"/>
      <c r="I12" s="16"/>
      <c r="J12" s="16"/>
      <c r="K12" s="16"/>
      <c r="L12" s="16"/>
      <c r="M12" s="9" t="s">
        <v>396</v>
      </c>
    </row>
    <row r="13" spans="1:18" x14ac:dyDescent="0.2">
      <c r="A13" s="10" t="str">
        <f t="shared" si="1"/>
        <v>2025/7末</v>
      </c>
      <c r="B13" s="10" t="str">
        <f t="shared" si="1"/>
        <v>令和7/7末</v>
      </c>
      <c r="C13" s="18">
        <v>11</v>
      </c>
      <c r="D13" s="18">
        <v>12</v>
      </c>
      <c r="E13" s="19" t="s">
        <v>52</v>
      </c>
      <c r="F13" s="18"/>
      <c r="G13" s="18"/>
      <c r="H13" s="18"/>
      <c r="I13" s="18"/>
      <c r="J13" s="18"/>
      <c r="K13" s="18"/>
      <c r="L13" s="18"/>
      <c r="M13" s="7" t="s">
        <v>396</v>
      </c>
    </row>
    <row r="14" spans="1:18" x14ac:dyDescent="0.2">
      <c r="A14" s="8" t="str">
        <f t="shared" si="1"/>
        <v>2025/7末</v>
      </c>
      <c r="B14" s="8" t="str">
        <f t="shared" si="1"/>
        <v>令和7/7末</v>
      </c>
      <c r="C14" s="16">
        <v>12</v>
      </c>
      <c r="D14" s="16">
        <v>13</v>
      </c>
      <c r="E14" s="17" t="s">
        <v>53</v>
      </c>
      <c r="F14" s="16"/>
      <c r="G14" s="16"/>
      <c r="H14" s="16"/>
      <c r="I14" s="16"/>
      <c r="J14" s="16"/>
      <c r="K14" s="16"/>
      <c r="L14" s="16"/>
      <c r="M14" s="9" t="s">
        <v>396</v>
      </c>
    </row>
    <row r="15" spans="1:18" x14ac:dyDescent="0.2">
      <c r="A15" s="10" t="str">
        <f t="shared" si="1"/>
        <v>2025/7末</v>
      </c>
      <c r="B15" s="10" t="str">
        <f t="shared" si="1"/>
        <v>令和7/7末</v>
      </c>
      <c r="C15" s="18">
        <v>13</v>
      </c>
      <c r="D15" s="18">
        <v>14</v>
      </c>
      <c r="E15" s="19" t="s">
        <v>54</v>
      </c>
      <c r="F15" s="18"/>
      <c r="G15" s="18"/>
      <c r="H15" s="18"/>
      <c r="I15" s="18"/>
      <c r="J15" s="18"/>
      <c r="K15" s="18"/>
      <c r="L15" s="18"/>
      <c r="M15" s="7" t="s">
        <v>396</v>
      </c>
    </row>
    <row r="16" spans="1:18" x14ac:dyDescent="0.2">
      <c r="A16" s="8" t="str">
        <f t="shared" si="1"/>
        <v>2025/7末</v>
      </c>
      <c r="B16" s="8" t="str">
        <f t="shared" si="1"/>
        <v>令和7/7末</v>
      </c>
      <c r="C16" s="16">
        <v>14</v>
      </c>
      <c r="D16" s="16">
        <v>15</v>
      </c>
      <c r="E16" s="17" t="s">
        <v>55</v>
      </c>
      <c r="F16" s="16"/>
      <c r="G16" s="16"/>
      <c r="H16" s="16"/>
      <c r="I16" s="16"/>
      <c r="J16" s="16"/>
      <c r="K16" s="16"/>
      <c r="L16" s="16"/>
      <c r="M16" s="9" t="s">
        <v>396</v>
      </c>
    </row>
    <row r="17" spans="1:13" x14ac:dyDescent="0.2">
      <c r="A17" s="10" t="str">
        <f t="shared" si="1"/>
        <v>2025/7末</v>
      </c>
      <c r="B17" s="10" t="str">
        <f t="shared" si="1"/>
        <v>令和7/7末</v>
      </c>
      <c r="C17" s="18">
        <v>15</v>
      </c>
      <c r="D17" s="18">
        <v>16</v>
      </c>
      <c r="E17" s="19" t="s">
        <v>56</v>
      </c>
      <c r="F17" s="18"/>
      <c r="G17" s="18"/>
      <c r="H17" s="18"/>
      <c r="I17" s="18"/>
      <c r="J17" s="18"/>
      <c r="K17" s="18"/>
      <c r="L17" s="18"/>
      <c r="M17" s="7" t="s">
        <v>396</v>
      </c>
    </row>
    <row r="18" spans="1:13" x14ac:dyDescent="0.2">
      <c r="A18" s="8" t="str">
        <f t="shared" si="1"/>
        <v>2025/7末</v>
      </c>
      <c r="B18" s="8" t="str">
        <f t="shared" si="1"/>
        <v>令和7/7末</v>
      </c>
      <c r="C18" s="16">
        <v>16</v>
      </c>
      <c r="D18" s="16">
        <v>17</v>
      </c>
      <c r="E18" s="17" t="s">
        <v>57</v>
      </c>
      <c r="F18" s="16"/>
      <c r="G18" s="16"/>
      <c r="H18" s="16"/>
      <c r="I18" s="16"/>
      <c r="J18" s="16"/>
      <c r="K18" s="16"/>
      <c r="L18" s="16"/>
      <c r="M18" s="9" t="s">
        <v>396</v>
      </c>
    </row>
    <row r="19" spans="1:13" x14ac:dyDescent="0.2">
      <c r="A19" s="10" t="str">
        <f t="shared" si="1"/>
        <v>2025/7末</v>
      </c>
      <c r="B19" s="10" t="str">
        <f t="shared" si="1"/>
        <v>令和7/7末</v>
      </c>
      <c r="C19" s="18">
        <v>17</v>
      </c>
      <c r="D19" s="18">
        <v>18</v>
      </c>
      <c r="E19" s="19" t="s">
        <v>58</v>
      </c>
      <c r="F19" s="18"/>
      <c r="G19" s="18"/>
      <c r="H19" s="18"/>
      <c r="I19" s="18"/>
      <c r="J19" s="18"/>
      <c r="K19" s="18"/>
      <c r="L19" s="18"/>
      <c r="M19" s="7" t="s">
        <v>396</v>
      </c>
    </row>
    <row r="20" spans="1:13" x14ac:dyDescent="0.2">
      <c r="A20" s="8" t="str">
        <f t="shared" si="1"/>
        <v>2025/7末</v>
      </c>
      <c r="B20" s="8" t="str">
        <f t="shared" si="1"/>
        <v>令和7/7末</v>
      </c>
      <c r="C20" s="16">
        <v>18</v>
      </c>
      <c r="D20" s="16">
        <v>19</v>
      </c>
      <c r="E20" s="17" t="s">
        <v>59</v>
      </c>
      <c r="F20" s="16"/>
      <c r="G20" s="16"/>
      <c r="H20" s="16"/>
      <c r="I20" s="16"/>
      <c r="J20" s="16"/>
      <c r="K20" s="16"/>
      <c r="L20" s="16"/>
      <c r="M20" s="9" t="s">
        <v>396</v>
      </c>
    </row>
    <row r="21" spans="1:13" x14ac:dyDescent="0.2">
      <c r="A21" s="10" t="str">
        <f t="shared" ref="A21:B36" si="2">A20</f>
        <v>2025/7末</v>
      </c>
      <c r="B21" s="10" t="str">
        <f t="shared" si="2"/>
        <v>令和7/7末</v>
      </c>
      <c r="C21" s="18">
        <v>19</v>
      </c>
      <c r="D21" s="18">
        <v>103</v>
      </c>
      <c r="E21" s="19" t="s">
        <v>60</v>
      </c>
      <c r="F21" s="18"/>
      <c r="G21" s="18"/>
      <c r="H21" s="18"/>
      <c r="I21" s="18"/>
      <c r="J21" s="18"/>
      <c r="K21" s="18"/>
      <c r="L21" s="18"/>
      <c r="M21" s="7" t="s">
        <v>396</v>
      </c>
    </row>
    <row r="22" spans="1:13" x14ac:dyDescent="0.2">
      <c r="A22" s="8" t="str">
        <f t="shared" si="2"/>
        <v>2025/7末</v>
      </c>
      <c r="B22" s="8" t="str">
        <f t="shared" si="2"/>
        <v>令和7/7末</v>
      </c>
      <c r="C22" s="16">
        <v>20</v>
      </c>
      <c r="D22" s="16">
        <v>104</v>
      </c>
      <c r="E22" s="17" t="s">
        <v>61</v>
      </c>
      <c r="F22" s="16"/>
      <c r="G22" s="16"/>
      <c r="H22" s="16"/>
      <c r="I22" s="16"/>
      <c r="J22" s="16"/>
      <c r="K22" s="16"/>
      <c r="L22" s="16"/>
      <c r="M22" s="9" t="s">
        <v>396</v>
      </c>
    </row>
    <row r="23" spans="1:13" x14ac:dyDescent="0.2">
      <c r="A23" s="10" t="str">
        <f t="shared" si="2"/>
        <v>2025/7末</v>
      </c>
      <c r="B23" s="10" t="str">
        <f t="shared" si="2"/>
        <v>令和7/7末</v>
      </c>
      <c r="C23" s="18">
        <v>21</v>
      </c>
      <c r="D23" s="18">
        <v>105</v>
      </c>
      <c r="E23" s="19" t="s">
        <v>62</v>
      </c>
      <c r="F23" s="18"/>
      <c r="G23" s="18"/>
      <c r="H23" s="18"/>
      <c r="I23" s="18"/>
      <c r="J23" s="18"/>
      <c r="K23" s="18"/>
      <c r="L23" s="18"/>
      <c r="M23" s="7" t="s">
        <v>396</v>
      </c>
    </row>
    <row r="24" spans="1:13" x14ac:dyDescent="0.2">
      <c r="A24" s="8" t="str">
        <f t="shared" si="2"/>
        <v>2025/7末</v>
      </c>
      <c r="B24" s="8" t="str">
        <f t="shared" si="2"/>
        <v>令和7/7末</v>
      </c>
      <c r="C24" s="16">
        <v>22</v>
      </c>
      <c r="D24" s="16">
        <v>20</v>
      </c>
      <c r="E24" s="17" t="s">
        <v>63</v>
      </c>
      <c r="F24" s="16"/>
      <c r="G24" s="16"/>
      <c r="H24" s="16"/>
      <c r="I24" s="16"/>
      <c r="J24" s="16"/>
      <c r="K24" s="16"/>
      <c r="L24" s="16"/>
      <c r="M24" s="9" t="s">
        <v>396</v>
      </c>
    </row>
    <row r="25" spans="1:13" x14ac:dyDescent="0.2">
      <c r="A25" s="10" t="str">
        <f t="shared" si="2"/>
        <v>2025/7末</v>
      </c>
      <c r="B25" s="10" t="str">
        <f t="shared" si="2"/>
        <v>令和7/7末</v>
      </c>
      <c r="C25" s="18">
        <v>23</v>
      </c>
      <c r="D25" s="18">
        <v>21</v>
      </c>
      <c r="E25" s="19" t="s">
        <v>64</v>
      </c>
      <c r="F25" s="18"/>
      <c r="G25" s="18"/>
      <c r="H25" s="18"/>
      <c r="I25" s="18"/>
      <c r="J25" s="18"/>
      <c r="K25" s="18"/>
      <c r="L25" s="18"/>
      <c r="M25" s="7" t="s">
        <v>396</v>
      </c>
    </row>
    <row r="26" spans="1:13" x14ac:dyDescent="0.2">
      <c r="A26" s="8" t="str">
        <f t="shared" si="2"/>
        <v>2025/7末</v>
      </c>
      <c r="B26" s="8" t="str">
        <f t="shared" si="2"/>
        <v>令和7/7末</v>
      </c>
      <c r="C26" s="16">
        <v>24</v>
      </c>
      <c r="D26" s="16">
        <v>22</v>
      </c>
      <c r="E26" s="17" t="s">
        <v>65</v>
      </c>
      <c r="F26" s="16"/>
      <c r="G26" s="16"/>
      <c r="H26" s="16"/>
      <c r="I26" s="16"/>
      <c r="J26" s="16"/>
      <c r="K26" s="16"/>
      <c r="L26" s="16"/>
      <c r="M26" s="9" t="s">
        <v>396</v>
      </c>
    </row>
    <row r="27" spans="1:13" x14ac:dyDescent="0.2">
      <c r="A27" s="10" t="str">
        <f t="shared" si="2"/>
        <v>2025/7末</v>
      </c>
      <c r="B27" s="10" t="str">
        <f t="shared" si="2"/>
        <v>令和7/7末</v>
      </c>
      <c r="C27" s="18">
        <v>25</v>
      </c>
      <c r="D27" s="18">
        <v>23</v>
      </c>
      <c r="E27" s="19" t="s">
        <v>66</v>
      </c>
      <c r="F27" s="18"/>
      <c r="G27" s="18"/>
      <c r="H27" s="18"/>
      <c r="I27" s="18"/>
      <c r="J27" s="18"/>
      <c r="K27" s="18"/>
      <c r="L27" s="18"/>
      <c r="M27" s="7" t="s">
        <v>396</v>
      </c>
    </row>
    <row r="28" spans="1:13" x14ac:dyDescent="0.2">
      <c r="A28" s="8" t="str">
        <f t="shared" si="2"/>
        <v>2025/7末</v>
      </c>
      <c r="B28" s="8" t="str">
        <f t="shared" si="2"/>
        <v>令和7/7末</v>
      </c>
      <c r="C28" s="16">
        <v>26</v>
      </c>
      <c r="D28" s="16">
        <v>24</v>
      </c>
      <c r="E28" s="17" t="s">
        <v>67</v>
      </c>
      <c r="F28" s="16"/>
      <c r="G28" s="16"/>
      <c r="H28" s="16"/>
      <c r="I28" s="16"/>
      <c r="J28" s="16"/>
      <c r="K28" s="16"/>
      <c r="L28" s="16"/>
      <c r="M28" s="9" t="s">
        <v>396</v>
      </c>
    </row>
    <row r="29" spans="1:13" x14ac:dyDescent="0.2">
      <c r="A29" s="10" t="str">
        <f t="shared" si="2"/>
        <v>2025/7末</v>
      </c>
      <c r="B29" s="10" t="str">
        <f t="shared" si="2"/>
        <v>令和7/7末</v>
      </c>
      <c r="C29" s="18">
        <v>27</v>
      </c>
      <c r="D29" s="18">
        <v>25</v>
      </c>
      <c r="E29" s="19" t="s">
        <v>68</v>
      </c>
      <c r="F29" s="18"/>
      <c r="G29" s="18"/>
      <c r="H29" s="18"/>
      <c r="I29" s="18"/>
      <c r="J29" s="18"/>
      <c r="K29" s="18"/>
      <c r="L29" s="18"/>
      <c r="M29" s="7" t="s">
        <v>396</v>
      </c>
    </row>
    <row r="30" spans="1:13" x14ac:dyDescent="0.2">
      <c r="A30" s="8" t="str">
        <f t="shared" si="2"/>
        <v>2025/7末</v>
      </c>
      <c r="B30" s="8" t="str">
        <f t="shared" si="2"/>
        <v>令和7/7末</v>
      </c>
      <c r="C30" s="16">
        <v>28</v>
      </c>
      <c r="D30" s="16">
        <v>26</v>
      </c>
      <c r="E30" s="17" t="s">
        <v>69</v>
      </c>
      <c r="F30" s="16"/>
      <c r="G30" s="16"/>
      <c r="H30" s="16"/>
      <c r="I30" s="16"/>
      <c r="J30" s="16"/>
      <c r="K30" s="16"/>
      <c r="L30" s="16"/>
      <c r="M30" s="9" t="s">
        <v>396</v>
      </c>
    </row>
    <row r="31" spans="1:13" x14ac:dyDescent="0.2">
      <c r="A31" s="10" t="str">
        <f t="shared" si="2"/>
        <v>2025/7末</v>
      </c>
      <c r="B31" s="10" t="str">
        <f t="shared" si="2"/>
        <v>令和7/7末</v>
      </c>
      <c r="C31" s="18">
        <v>29</v>
      </c>
      <c r="D31" s="18">
        <v>28</v>
      </c>
      <c r="E31" s="19" t="s">
        <v>70</v>
      </c>
      <c r="F31" s="18"/>
      <c r="G31" s="18"/>
      <c r="H31" s="18"/>
      <c r="I31" s="18"/>
      <c r="J31" s="18"/>
      <c r="K31" s="18"/>
      <c r="L31" s="18"/>
      <c r="M31" s="7" t="s">
        <v>396</v>
      </c>
    </row>
    <row r="32" spans="1:13" x14ac:dyDescent="0.2">
      <c r="A32" s="8" t="str">
        <f t="shared" si="2"/>
        <v>2025/7末</v>
      </c>
      <c r="B32" s="8" t="str">
        <f t="shared" si="2"/>
        <v>令和7/7末</v>
      </c>
      <c r="C32" s="16">
        <v>30</v>
      </c>
      <c r="D32" s="16">
        <v>29</v>
      </c>
      <c r="E32" s="17" t="s">
        <v>71</v>
      </c>
      <c r="F32" s="16"/>
      <c r="G32" s="16"/>
      <c r="H32" s="16"/>
      <c r="I32" s="16"/>
      <c r="J32" s="16"/>
      <c r="K32" s="16"/>
      <c r="L32" s="16"/>
      <c r="M32" s="9" t="s">
        <v>396</v>
      </c>
    </row>
    <row r="33" spans="1:13" x14ac:dyDescent="0.2">
      <c r="A33" s="10" t="str">
        <f t="shared" si="2"/>
        <v>2025/7末</v>
      </c>
      <c r="B33" s="10" t="str">
        <f t="shared" si="2"/>
        <v>令和7/7末</v>
      </c>
      <c r="C33" s="18">
        <v>31</v>
      </c>
      <c r="D33" s="18">
        <v>30</v>
      </c>
      <c r="E33" s="19" t="s">
        <v>72</v>
      </c>
      <c r="F33" s="18"/>
      <c r="G33" s="18"/>
      <c r="H33" s="18"/>
      <c r="I33" s="18"/>
      <c r="J33" s="18"/>
      <c r="K33" s="18"/>
      <c r="L33" s="18"/>
      <c r="M33" s="7" t="s">
        <v>396</v>
      </c>
    </row>
    <row r="34" spans="1:13" x14ac:dyDescent="0.2">
      <c r="A34" s="8" t="str">
        <f t="shared" si="2"/>
        <v>2025/7末</v>
      </c>
      <c r="B34" s="8" t="str">
        <f t="shared" si="2"/>
        <v>令和7/7末</v>
      </c>
      <c r="C34" s="16">
        <v>32</v>
      </c>
      <c r="D34" s="16">
        <v>31</v>
      </c>
      <c r="E34" s="17" t="s">
        <v>73</v>
      </c>
      <c r="F34" s="16"/>
      <c r="G34" s="16"/>
      <c r="H34" s="16"/>
      <c r="I34" s="16"/>
      <c r="J34" s="16"/>
      <c r="K34" s="16"/>
      <c r="L34" s="16"/>
      <c r="M34" s="9" t="s">
        <v>396</v>
      </c>
    </row>
    <row r="35" spans="1:13" x14ac:dyDescent="0.2">
      <c r="A35" s="10" t="str">
        <f t="shared" si="2"/>
        <v>2025/7末</v>
      </c>
      <c r="B35" s="10" t="str">
        <f t="shared" si="2"/>
        <v>令和7/7末</v>
      </c>
      <c r="C35" s="18">
        <v>33</v>
      </c>
      <c r="D35" s="18">
        <v>32</v>
      </c>
      <c r="E35" s="19" t="s">
        <v>74</v>
      </c>
      <c r="F35" s="18"/>
      <c r="G35" s="18"/>
      <c r="H35" s="18"/>
      <c r="I35" s="18"/>
      <c r="J35" s="18"/>
      <c r="K35" s="18"/>
      <c r="L35" s="18"/>
      <c r="M35" s="7" t="s">
        <v>396</v>
      </c>
    </row>
    <row r="36" spans="1:13" x14ac:dyDescent="0.2">
      <c r="A36" s="8" t="str">
        <f t="shared" si="2"/>
        <v>2025/7末</v>
      </c>
      <c r="B36" s="8" t="str">
        <f t="shared" si="2"/>
        <v>令和7/7末</v>
      </c>
      <c r="C36" s="16">
        <v>34</v>
      </c>
      <c r="D36" s="16">
        <v>33</v>
      </c>
      <c r="E36" s="17" t="s">
        <v>75</v>
      </c>
      <c r="F36" s="16"/>
      <c r="G36" s="16"/>
      <c r="H36" s="16"/>
      <c r="I36" s="16"/>
      <c r="J36" s="16"/>
      <c r="K36" s="16"/>
      <c r="L36" s="16"/>
      <c r="M36" s="9" t="s">
        <v>396</v>
      </c>
    </row>
    <row r="37" spans="1:13" x14ac:dyDescent="0.2">
      <c r="A37" s="10" t="str">
        <f t="shared" ref="A37:B52" si="3">A36</f>
        <v>2025/7末</v>
      </c>
      <c r="B37" s="10" t="str">
        <f t="shared" si="3"/>
        <v>令和7/7末</v>
      </c>
      <c r="C37" s="18">
        <v>35</v>
      </c>
      <c r="D37" s="18">
        <v>34</v>
      </c>
      <c r="E37" s="19" t="s">
        <v>76</v>
      </c>
      <c r="F37" s="18"/>
      <c r="G37" s="18"/>
      <c r="H37" s="18"/>
      <c r="I37" s="18"/>
      <c r="J37" s="18"/>
      <c r="K37" s="18"/>
      <c r="L37" s="18"/>
      <c r="M37" s="7" t="s">
        <v>396</v>
      </c>
    </row>
    <row r="38" spans="1:13" x14ac:dyDescent="0.2">
      <c r="A38" s="8" t="str">
        <f t="shared" si="3"/>
        <v>2025/7末</v>
      </c>
      <c r="B38" s="8" t="str">
        <f t="shared" si="3"/>
        <v>令和7/7末</v>
      </c>
      <c r="C38" s="16">
        <v>36</v>
      </c>
      <c r="D38" s="16">
        <v>35</v>
      </c>
      <c r="E38" s="17" t="s">
        <v>77</v>
      </c>
      <c r="F38" s="16"/>
      <c r="G38" s="16"/>
      <c r="H38" s="16"/>
      <c r="I38" s="16"/>
      <c r="J38" s="16"/>
      <c r="K38" s="16"/>
      <c r="L38" s="16"/>
      <c r="M38" s="9" t="s">
        <v>396</v>
      </c>
    </row>
    <row r="39" spans="1:13" x14ac:dyDescent="0.2">
      <c r="A39" s="10" t="str">
        <f t="shared" si="3"/>
        <v>2025/7末</v>
      </c>
      <c r="B39" s="10" t="str">
        <f t="shared" si="3"/>
        <v>令和7/7末</v>
      </c>
      <c r="C39" s="18">
        <v>37</v>
      </c>
      <c r="D39" s="18">
        <v>36</v>
      </c>
      <c r="E39" s="19" t="s">
        <v>78</v>
      </c>
      <c r="F39" s="18"/>
      <c r="G39" s="18"/>
      <c r="H39" s="18"/>
      <c r="I39" s="18"/>
      <c r="J39" s="18"/>
      <c r="K39" s="18"/>
      <c r="L39" s="18"/>
      <c r="M39" s="7" t="s">
        <v>396</v>
      </c>
    </row>
    <row r="40" spans="1:13" x14ac:dyDescent="0.2">
      <c r="A40" s="8" t="str">
        <f t="shared" si="3"/>
        <v>2025/7末</v>
      </c>
      <c r="B40" s="8" t="str">
        <f t="shared" si="3"/>
        <v>令和7/7末</v>
      </c>
      <c r="C40" s="16">
        <v>38</v>
      </c>
      <c r="D40" s="16">
        <v>37</v>
      </c>
      <c r="E40" s="17" t="s">
        <v>79</v>
      </c>
      <c r="F40" s="16"/>
      <c r="G40" s="16"/>
      <c r="H40" s="16"/>
      <c r="I40" s="16"/>
      <c r="J40" s="16"/>
      <c r="K40" s="16"/>
      <c r="L40" s="16"/>
      <c r="M40" s="9" t="s">
        <v>396</v>
      </c>
    </row>
    <row r="41" spans="1:13" x14ac:dyDescent="0.2">
      <c r="A41" s="10" t="str">
        <f t="shared" si="3"/>
        <v>2025/7末</v>
      </c>
      <c r="B41" s="10" t="str">
        <f t="shared" si="3"/>
        <v>令和7/7末</v>
      </c>
      <c r="C41" s="18">
        <v>39</v>
      </c>
      <c r="D41" s="18">
        <v>38</v>
      </c>
      <c r="E41" s="19" t="s">
        <v>80</v>
      </c>
      <c r="F41" s="18"/>
      <c r="G41" s="18"/>
      <c r="H41" s="18"/>
      <c r="I41" s="18"/>
      <c r="J41" s="18"/>
      <c r="K41" s="18"/>
      <c r="L41" s="18"/>
      <c r="M41" s="7" t="s">
        <v>396</v>
      </c>
    </row>
    <row r="42" spans="1:13" x14ac:dyDescent="0.2">
      <c r="A42" s="8" t="str">
        <f t="shared" si="3"/>
        <v>2025/7末</v>
      </c>
      <c r="B42" s="8" t="str">
        <f t="shared" si="3"/>
        <v>令和7/7末</v>
      </c>
      <c r="C42" s="16">
        <v>40</v>
      </c>
      <c r="D42" s="16">
        <v>39</v>
      </c>
      <c r="E42" s="17" t="s">
        <v>81</v>
      </c>
      <c r="F42" s="16"/>
      <c r="G42" s="16"/>
      <c r="H42" s="16"/>
      <c r="I42" s="16"/>
      <c r="J42" s="16"/>
      <c r="K42" s="16"/>
      <c r="L42" s="16"/>
      <c r="M42" s="9" t="s">
        <v>396</v>
      </c>
    </row>
    <row r="43" spans="1:13" x14ac:dyDescent="0.2">
      <c r="A43" s="10" t="str">
        <f t="shared" si="3"/>
        <v>2025/7末</v>
      </c>
      <c r="B43" s="10" t="str">
        <f t="shared" si="3"/>
        <v>令和7/7末</v>
      </c>
      <c r="C43" s="18">
        <v>41</v>
      </c>
      <c r="D43" s="18">
        <v>40</v>
      </c>
      <c r="E43" s="19" t="s">
        <v>465</v>
      </c>
      <c r="F43" s="18"/>
      <c r="G43" s="18"/>
      <c r="H43" s="18"/>
      <c r="I43" s="18"/>
      <c r="J43" s="18"/>
      <c r="K43" s="18"/>
      <c r="L43" s="18"/>
      <c r="M43" s="7" t="s">
        <v>396</v>
      </c>
    </row>
    <row r="44" spans="1:13" x14ac:dyDescent="0.2">
      <c r="A44" s="8" t="str">
        <f t="shared" si="3"/>
        <v>2025/7末</v>
      </c>
      <c r="B44" s="8" t="str">
        <f t="shared" si="3"/>
        <v>令和7/7末</v>
      </c>
      <c r="C44" s="16">
        <v>42</v>
      </c>
      <c r="D44" s="16">
        <v>41</v>
      </c>
      <c r="E44" s="17" t="s">
        <v>466</v>
      </c>
      <c r="F44" s="16"/>
      <c r="G44" s="16"/>
      <c r="H44" s="16"/>
      <c r="I44" s="16"/>
      <c r="J44" s="16"/>
      <c r="K44" s="16"/>
      <c r="L44" s="16"/>
      <c r="M44" s="9" t="s">
        <v>396</v>
      </c>
    </row>
    <row r="45" spans="1:13" x14ac:dyDescent="0.2">
      <c r="A45" s="10" t="str">
        <f t="shared" si="3"/>
        <v>2025/7末</v>
      </c>
      <c r="B45" s="10" t="str">
        <f t="shared" si="3"/>
        <v>令和7/7末</v>
      </c>
      <c r="C45" s="18">
        <v>43</v>
      </c>
      <c r="D45" s="18">
        <v>42</v>
      </c>
      <c r="E45" s="19" t="s">
        <v>82</v>
      </c>
      <c r="F45" s="18"/>
      <c r="G45" s="18"/>
      <c r="H45" s="18"/>
      <c r="I45" s="18"/>
      <c r="J45" s="18"/>
      <c r="K45" s="18"/>
      <c r="L45" s="18"/>
      <c r="M45" s="7" t="s">
        <v>396</v>
      </c>
    </row>
    <row r="46" spans="1:13" x14ac:dyDescent="0.2">
      <c r="A46" s="8" t="str">
        <f t="shared" si="3"/>
        <v>2025/7末</v>
      </c>
      <c r="B46" s="8" t="str">
        <f t="shared" si="3"/>
        <v>令和7/7末</v>
      </c>
      <c r="C46" s="16">
        <v>44</v>
      </c>
      <c r="D46" s="16">
        <v>43</v>
      </c>
      <c r="E46" s="17" t="s">
        <v>83</v>
      </c>
      <c r="F46" s="16"/>
      <c r="G46" s="16"/>
      <c r="H46" s="16"/>
      <c r="I46" s="16"/>
      <c r="J46" s="16"/>
      <c r="K46" s="16"/>
      <c r="L46" s="16"/>
      <c r="M46" s="9" t="s">
        <v>396</v>
      </c>
    </row>
    <row r="47" spans="1:13" x14ac:dyDescent="0.2">
      <c r="A47" s="10" t="str">
        <f t="shared" si="3"/>
        <v>2025/7末</v>
      </c>
      <c r="B47" s="10" t="str">
        <f t="shared" si="3"/>
        <v>令和7/7末</v>
      </c>
      <c r="C47" s="18">
        <v>45</v>
      </c>
      <c r="D47" s="18">
        <v>44</v>
      </c>
      <c r="E47" s="19" t="s">
        <v>84</v>
      </c>
      <c r="F47" s="18"/>
      <c r="G47" s="18"/>
      <c r="H47" s="18"/>
      <c r="I47" s="18"/>
      <c r="J47" s="18"/>
      <c r="K47" s="18"/>
      <c r="L47" s="18"/>
      <c r="M47" s="7" t="s">
        <v>396</v>
      </c>
    </row>
    <row r="48" spans="1:13" x14ac:dyDescent="0.2">
      <c r="A48" s="8" t="str">
        <f t="shared" si="3"/>
        <v>2025/7末</v>
      </c>
      <c r="B48" s="8" t="str">
        <f t="shared" si="3"/>
        <v>令和7/7末</v>
      </c>
      <c r="C48" s="16">
        <v>46</v>
      </c>
      <c r="D48" s="16">
        <v>45</v>
      </c>
      <c r="E48" s="17" t="s">
        <v>85</v>
      </c>
      <c r="F48" s="16"/>
      <c r="G48" s="16"/>
      <c r="H48" s="16"/>
      <c r="I48" s="16"/>
      <c r="J48" s="16"/>
      <c r="K48" s="16"/>
      <c r="L48" s="16"/>
      <c r="M48" s="9" t="s">
        <v>396</v>
      </c>
    </row>
    <row r="49" spans="1:13" x14ac:dyDescent="0.2">
      <c r="A49" s="10" t="str">
        <f t="shared" si="3"/>
        <v>2025/7末</v>
      </c>
      <c r="B49" s="10" t="str">
        <f t="shared" si="3"/>
        <v>令和7/7末</v>
      </c>
      <c r="C49" s="18">
        <v>47</v>
      </c>
      <c r="D49" s="18">
        <v>46</v>
      </c>
      <c r="E49" s="19" t="s">
        <v>86</v>
      </c>
      <c r="F49" s="18"/>
      <c r="G49" s="18"/>
      <c r="H49" s="18"/>
      <c r="I49" s="18"/>
      <c r="J49" s="18"/>
      <c r="K49" s="18"/>
      <c r="L49" s="18"/>
      <c r="M49" s="7" t="s">
        <v>396</v>
      </c>
    </row>
    <row r="50" spans="1:13" x14ac:dyDescent="0.2">
      <c r="A50" s="8" t="str">
        <f t="shared" si="3"/>
        <v>2025/7末</v>
      </c>
      <c r="B50" s="8" t="str">
        <f t="shared" si="3"/>
        <v>令和7/7末</v>
      </c>
      <c r="C50" s="16">
        <v>48</v>
      </c>
      <c r="D50" s="16">
        <v>47</v>
      </c>
      <c r="E50" s="17" t="s">
        <v>87</v>
      </c>
      <c r="F50" s="16"/>
      <c r="G50" s="16"/>
      <c r="H50" s="16"/>
      <c r="I50" s="16"/>
      <c r="J50" s="16"/>
      <c r="K50" s="16"/>
      <c r="L50" s="16"/>
      <c r="M50" s="9" t="s">
        <v>396</v>
      </c>
    </row>
    <row r="51" spans="1:13" x14ac:dyDescent="0.2">
      <c r="A51" s="10" t="str">
        <f t="shared" si="3"/>
        <v>2025/7末</v>
      </c>
      <c r="B51" s="10" t="str">
        <f t="shared" si="3"/>
        <v>令和7/7末</v>
      </c>
      <c r="C51" s="18">
        <v>49</v>
      </c>
      <c r="D51" s="18">
        <v>48</v>
      </c>
      <c r="E51" s="19" t="s">
        <v>88</v>
      </c>
      <c r="F51" s="18"/>
      <c r="G51" s="18"/>
      <c r="H51" s="18"/>
      <c r="I51" s="18"/>
      <c r="J51" s="18"/>
      <c r="K51" s="18"/>
      <c r="L51" s="18"/>
      <c r="M51" s="7" t="s">
        <v>396</v>
      </c>
    </row>
    <row r="52" spans="1:13" x14ac:dyDescent="0.2">
      <c r="A52" s="8" t="str">
        <f t="shared" si="3"/>
        <v>2025/7末</v>
      </c>
      <c r="B52" s="8" t="str">
        <f t="shared" si="3"/>
        <v>令和7/7末</v>
      </c>
      <c r="C52" s="16">
        <v>50</v>
      </c>
      <c r="D52" s="16">
        <v>49</v>
      </c>
      <c r="E52" s="17" t="s">
        <v>89</v>
      </c>
      <c r="F52" s="16"/>
      <c r="G52" s="16"/>
      <c r="H52" s="16"/>
      <c r="I52" s="16"/>
      <c r="J52" s="16"/>
      <c r="K52" s="16"/>
      <c r="L52" s="16"/>
      <c r="M52" s="9" t="s">
        <v>396</v>
      </c>
    </row>
    <row r="53" spans="1:13" x14ac:dyDescent="0.2">
      <c r="A53" s="10" t="str">
        <f t="shared" ref="A53:B68" si="4">A52</f>
        <v>2025/7末</v>
      </c>
      <c r="B53" s="10" t="str">
        <f t="shared" si="4"/>
        <v>令和7/7末</v>
      </c>
      <c r="C53" s="18">
        <v>51</v>
      </c>
      <c r="D53" s="18">
        <v>50</v>
      </c>
      <c r="E53" s="19" t="s">
        <v>90</v>
      </c>
      <c r="F53" s="18"/>
      <c r="G53" s="18"/>
      <c r="H53" s="18"/>
      <c r="I53" s="18"/>
      <c r="J53" s="18"/>
      <c r="K53" s="18"/>
      <c r="L53" s="18"/>
      <c r="M53" s="7" t="s">
        <v>396</v>
      </c>
    </row>
    <row r="54" spans="1:13" x14ac:dyDescent="0.2">
      <c r="A54" s="8" t="str">
        <f t="shared" si="4"/>
        <v>2025/7末</v>
      </c>
      <c r="B54" s="8" t="str">
        <f t="shared" si="4"/>
        <v>令和7/7末</v>
      </c>
      <c r="C54" s="16">
        <v>52</v>
      </c>
      <c r="D54" s="16">
        <v>51</v>
      </c>
      <c r="E54" s="17" t="s">
        <v>91</v>
      </c>
      <c r="F54" s="16"/>
      <c r="G54" s="16"/>
      <c r="H54" s="16"/>
      <c r="I54" s="16"/>
      <c r="J54" s="16"/>
      <c r="K54" s="16"/>
      <c r="L54" s="16"/>
      <c r="M54" s="9" t="s">
        <v>396</v>
      </c>
    </row>
    <row r="55" spans="1:13" x14ac:dyDescent="0.2">
      <c r="A55" s="10" t="str">
        <f t="shared" si="4"/>
        <v>2025/7末</v>
      </c>
      <c r="B55" s="10" t="str">
        <f t="shared" si="4"/>
        <v>令和7/7末</v>
      </c>
      <c r="C55" s="18">
        <v>53</v>
      </c>
      <c r="D55" s="18">
        <v>52</v>
      </c>
      <c r="E55" s="19" t="s">
        <v>92</v>
      </c>
      <c r="F55" s="18"/>
      <c r="G55" s="18"/>
      <c r="H55" s="18"/>
      <c r="I55" s="18"/>
      <c r="J55" s="18"/>
      <c r="K55" s="18"/>
      <c r="L55" s="18"/>
      <c r="M55" s="7" t="s">
        <v>396</v>
      </c>
    </row>
    <row r="56" spans="1:13" x14ac:dyDescent="0.2">
      <c r="A56" s="8" t="str">
        <f t="shared" si="4"/>
        <v>2025/7末</v>
      </c>
      <c r="B56" s="8" t="str">
        <f t="shared" si="4"/>
        <v>令和7/7末</v>
      </c>
      <c r="C56" s="16">
        <v>54</v>
      </c>
      <c r="D56" s="16">
        <v>53</v>
      </c>
      <c r="E56" s="17" t="s">
        <v>93</v>
      </c>
      <c r="F56" s="16"/>
      <c r="G56" s="16"/>
      <c r="H56" s="16"/>
      <c r="I56" s="16"/>
      <c r="J56" s="16"/>
      <c r="K56" s="16"/>
      <c r="L56" s="16"/>
      <c r="M56" s="9" t="s">
        <v>396</v>
      </c>
    </row>
    <row r="57" spans="1:13" x14ac:dyDescent="0.2">
      <c r="A57" s="10" t="str">
        <f t="shared" si="4"/>
        <v>2025/7末</v>
      </c>
      <c r="B57" s="10" t="str">
        <f t="shared" si="4"/>
        <v>令和7/7末</v>
      </c>
      <c r="C57" s="18">
        <v>55</v>
      </c>
      <c r="D57" s="18">
        <v>54</v>
      </c>
      <c r="E57" s="19" t="s">
        <v>94</v>
      </c>
      <c r="F57" s="18"/>
      <c r="G57" s="18"/>
      <c r="H57" s="18"/>
      <c r="I57" s="18"/>
      <c r="J57" s="18"/>
      <c r="K57" s="18"/>
      <c r="L57" s="18"/>
      <c r="M57" s="7" t="s">
        <v>396</v>
      </c>
    </row>
    <row r="58" spans="1:13" x14ac:dyDescent="0.2">
      <c r="A58" s="8" t="str">
        <f t="shared" si="4"/>
        <v>2025/7末</v>
      </c>
      <c r="B58" s="8" t="str">
        <f t="shared" si="4"/>
        <v>令和7/7末</v>
      </c>
      <c r="C58" s="16">
        <v>56</v>
      </c>
      <c r="D58" s="16">
        <v>55</v>
      </c>
      <c r="E58" s="17" t="s">
        <v>95</v>
      </c>
      <c r="F58" s="16"/>
      <c r="G58" s="16"/>
      <c r="H58" s="16"/>
      <c r="I58" s="16"/>
      <c r="J58" s="16"/>
      <c r="K58" s="16"/>
      <c r="L58" s="16"/>
      <c r="M58" s="9" t="s">
        <v>396</v>
      </c>
    </row>
    <row r="59" spans="1:13" x14ac:dyDescent="0.2">
      <c r="A59" s="10" t="str">
        <f t="shared" si="4"/>
        <v>2025/7末</v>
      </c>
      <c r="B59" s="10" t="str">
        <f t="shared" si="4"/>
        <v>令和7/7末</v>
      </c>
      <c r="C59" s="18">
        <v>57</v>
      </c>
      <c r="D59" s="18">
        <v>56</v>
      </c>
      <c r="E59" s="19" t="s">
        <v>467</v>
      </c>
      <c r="F59" s="18"/>
      <c r="G59" s="18"/>
      <c r="H59" s="18"/>
      <c r="I59" s="18"/>
      <c r="J59" s="18"/>
      <c r="K59" s="18"/>
      <c r="L59" s="18"/>
      <c r="M59" s="7" t="s">
        <v>396</v>
      </c>
    </row>
    <row r="60" spans="1:13" x14ac:dyDescent="0.2">
      <c r="A60" s="8" t="str">
        <f t="shared" si="4"/>
        <v>2025/7末</v>
      </c>
      <c r="B60" s="8" t="str">
        <f t="shared" si="4"/>
        <v>令和7/7末</v>
      </c>
      <c r="C60" s="16">
        <v>58</v>
      </c>
      <c r="D60" s="16">
        <v>57</v>
      </c>
      <c r="E60" s="17" t="s">
        <v>96</v>
      </c>
      <c r="F60" s="16"/>
      <c r="G60" s="16"/>
      <c r="H60" s="16"/>
      <c r="I60" s="16"/>
      <c r="J60" s="16"/>
      <c r="K60" s="16"/>
      <c r="L60" s="16"/>
      <c r="M60" s="9" t="s">
        <v>396</v>
      </c>
    </row>
    <row r="61" spans="1:13" x14ac:dyDescent="0.2">
      <c r="A61" s="10" t="str">
        <f t="shared" si="4"/>
        <v>2025/7末</v>
      </c>
      <c r="B61" s="10" t="str">
        <f t="shared" si="4"/>
        <v>令和7/7末</v>
      </c>
      <c r="C61" s="18">
        <v>59</v>
      </c>
      <c r="D61" s="18">
        <v>58</v>
      </c>
      <c r="E61" s="19" t="s">
        <v>97</v>
      </c>
      <c r="F61" s="18"/>
      <c r="G61" s="18"/>
      <c r="H61" s="18"/>
      <c r="I61" s="18"/>
      <c r="J61" s="18"/>
      <c r="K61" s="18"/>
      <c r="L61" s="18"/>
      <c r="M61" s="7" t="s">
        <v>396</v>
      </c>
    </row>
    <row r="62" spans="1:13" x14ac:dyDescent="0.2">
      <c r="A62" s="8" t="str">
        <f t="shared" si="4"/>
        <v>2025/7末</v>
      </c>
      <c r="B62" s="8" t="str">
        <f t="shared" si="4"/>
        <v>令和7/7末</v>
      </c>
      <c r="C62" s="16">
        <v>60</v>
      </c>
      <c r="D62" s="16">
        <v>59</v>
      </c>
      <c r="E62" s="17" t="s">
        <v>98</v>
      </c>
      <c r="F62" s="16"/>
      <c r="G62" s="16"/>
      <c r="H62" s="16"/>
      <c r="I62" s="16"/>
      <c r="J62" s="16"/>
      <c r="K62" s="16"/>
      <c r="L62" s="16"/>
      <c r="M62" s="9" t="s">
        <v>396</v>
      </c>
    </row>
    <row r="63" spans="1:13" x14ac:dyDescent="0.2">
      <c r="A63" s="10" t="str">
        <f t="shared" si="4"/>
        <v>2025/7末</v>
      </c>
      <c r="B63" s="10" t="str">
        <f t="shared" si="4"/>
        <v>令和7/7末</v>
      </c>
      <c r="C63" s="18">
        <v>61</v>
      </c>
      <c r="D63" s="18">
        <v>60</v>
      </c>
      <c r="E63" s="19" t="s">
        <v>99</v>
      </c>
      <c r="F63" s="18"/>
      <c r="G63" s="18"/>
      <c r="H63" s="18"/>
      <c r="I63" s="18"/>
      <c r="J63" s="18"/>
      <c r="K63" s="18"/>
      <c r="L63" s="18"/>
      <c r="M63" s="7" t="s">
        <v>396</v>
      </c>
    </row>
    <row r="64" spans="1:13" x14ac:dyDescent="0.2">
      <c r="A64" s="8" t="str">
        <f t="shared" si="4"/>
        <v>2025/7末</v>
      </c>
      <c r="B64" s="8" t="str">
        <f t="shared" si="4"/>
        <v>令和7/7末</v>
      </c>
      <c r="C64" s="16">
        <v>62</v>
      </c>
      <c r="D64" s="16">
        <v>61</v>
      </c>
      <c r="E64" s="17" t="s">
        <v>100</v>
      </c>
      <c r="F64" s="16"/>
      <c r="G64" s="16"/>
      <c r="H64" s="16"/>
      <c r="I64" s="16"/>
      <c r="J64" s="16"/>
      <c r="K64" s="16"/>
      <c r="L64" s="16"/>
      <c r="M64" s="9" t="s">
        <v>396</v>
      </c>
    </row>
    <row r="65" spans="1:13" x14ac:dyDescent="0.2">
      <c r="A65" s="10" t="str">
        <f t="shared" si="4"/>
        <v>2025/7末</v>
      </c>
      <c r="B65" s="10" t="str">
        <f t="shared" si="4"/>
        <v>令和7/7末</v>
      </c>
      <c r="C65" s="18">
        <v>63</v>
      </c>
      <c r="D65" s="18">
        <v>62</v>
      </c>
      <c r="E65" s="19" t="s">
        <v>101</v>
      </c>
      <c r="F65" s="18"/>
      <c r="G65" s="18"/>
      <c r="H65" s="18"/>
      <c r="I65" s="18"/>
      <c r="J65" s="18"/>
      <c r="K65" s="18"/>
      <c r="L65" s="18"/>
      <c r="M65" s="7" t="s">
        <v>396</v>
      </c>
    </row>
    <row r="66" spans="1:13" x14ac:dyDescent="0.2">
      <c r="A66" s="8" t="str">
        <f t="shared" si="4"/>
        <v>2025/7末</v>
      </c>
      <c r="B66" s="8" t="str">
        <f t="shared" si="4"/>
        <v>令和7/7末</v>
      </c>
      <c r="C66" s="16">
        <v>64</v>
      </c>
      <c r="D66" s="16">
        <v>63</v>
      </c>
      <c r="E66" s="17" t="s">
        <v>102</v>
      </c>
      <c r="F66" s="16"/>
      <c r="G66" s="16"/>
      <c r="H66" s="16"/>
      <c r="I66" s="16"/>
      <c r="J66" s="16"/>
      <c r="K66" s="16"/>
      <c r="L66" s="16"/>
      <c r="M66" s="9" t="s">
        <v>396</v>
      </c>
    </row>
    <row r="67" spans="1:13" x14ac:dyDescent="0.2">
      <c r="A67" s="10" t="str">
        <f t="shared" si="4"/>
        <v>2025/7末</v>
      </c>
      <c r="B67" s="10" t="str">
        <f t="shared" si="4"/>
        <v>令和7/7末</v>
      </c>
      <c r="C67" s="18">
        <v>65</v>
      </c>
      <c r="D67" s="18">
        <v>64</v>
      </c>
      <c r="E67" s="19" t="s">
        <v>103</v>
      </c>
      <c r="F67" s="18"/>
      <c r="G67" s="18"/>
      <c r="H67" s="18"/>
      <c r="I67" s="18"/>
      <c r="J67" s="18"/>
      <c r="K67" s="18"/>
      <c r="L67" s="18"/>
      <c r="M67" s="7" t="s">
        <v>396</v>
      </c>
    </row>
    <row r="68" spans="1:13" x14ac:dyDescent="0.2">
      <c r="A68" s="8" t="str">
        <f t="shared" si="4"/>
        <v>2025/7末</v>
      </c>
      <c r="B68" s="8" t="str">
        <f t="shared" si="4"/>
        <v>令和7/7末</v>
      </c>
      <c r="C68" s="16">
        <v>66</v>
      </c>
      <c r="D68" s="16">
        <v>65</v>
      </c>
      <c r="E68" s="17" t="s">
        <v>104</v>
      </c>
      <c r="F68" s="16"/>
      <c r="G68" s="16"/>
      <c r="H68" s="16"/>
      <c r="I68" s="16"/>
      <c r="J68" s="16"/>
      <c r="K68" s="16"/>
      <c r="L68" s="16"/>
      <c r="M68" s="9" t="s">
        <v>396</v>
      </c>
    </row>
    <row r="69" spans="1:13" x14ac:dyDescent="0.2">
      <c r="A69" s="10" t="str">
        <f t="shared" ref="A69:B84" si="5">A68</f>
        <v>2025/7末</v>
      </c>
      <c r="B69" s="10" t="str">
        <f t="shared" si="5"/>
        <v>令和7/7末</v>
      </c>
      <c r="C69" s="18">
        <v>67</v>
      </c>
      <c r="D69" s="18">
        <v>66</v>
      </c>
      <c r="E69" s="19" t="s">
        <v>105</v>
      </c>
      <c r="F69" s="18"/>
      <c r="G69" s="18"/>
      <c r="H69" s="18"/>
      <c r="I69" s="18"/>
      <c r="J69" s="18"/>
      <c r="K69" s="18"/>
      <c r="L69" s="18"/>
      <c r="M69" s="7" t="s">
        <v>396</v>
      </c>
    </row>
    <row r="70" spans="1:13" x14ac:dyDescent="0.2">
      <c r="A70" s="8" t="str">
        <f t="shared" si="5"/>
        <v>2025/7末</v>
      </c>
      <c r="B70" s="8" t="str">
        <f t="shared" si="5"/>
        <v>令和7/7末</v>
      </c>
      <c r="C70" s="16">
        <v>68</v>
      </c>
      <c r="D70" s="16">
        <v>67</v>
      </c>
      <c r="E70" s="17" t="s">
        <v>106</v>
      </c>
      <c r="F70" s="16"/>
      <c r="G70" s="16"/>
      <c r="H70" s="16"/>
      <c r="I70" s="16"/>
      <c r="J70" s="16"/>
      <c r="K70" s="16"/>
      <c r="L70" s="16"/>
      <c r="M70" s="9" t="s">
        <v>396</v>
      </c>
    </row>
    <row r="71" spans="1:13" x14ac:dyDescent="0.2">
      <c r="A71" s="10" t="str">
        <f t="shared" si="5"/>
        <v>2025/7末</v>
      </c>
      <c r="B71" s="10" t="str">
        <f t="shared" si="5"/>
        <v>令和7/7末</v>
      </c>
      <c r="C71" s="18">
        <v>69</v>
      </c>
      <c r="D71" s="18">
        <v>68</v>
      </c>
      <c r="E71" s="19" t="s">
        <v>107</v>
      </c>
      <c r="F71" s="18"/>
      <c r="G71" s="18"/>
      <c r="H71" s="18"/>
      <c r="I71" s="18"/>
      <c r="J71" s="18"/>
      <c r="K71" s="18"/>
      <c r="L71" s="18"/>
      <c r="M71" s="7" t="s">
        <v>396</v>
      </c>
    </row>
    <row r="72" spans="1:13" x14ac:dyDescent="0.2">
      <c r="A72" s="8" t="str">
        <f t="shared" si="5"/>
        <v>2025/7末</v>
      </c>
      <c r="B72" s="8" t="str">
        <f t="shared" si="5"/>
        <v>令和7/7末</v>
      </c>
      <c r="C72" s="16">
        <v>70</v>
      </c>
      <c r="D72" s="16">
        <v>69</v>
      </c>
      <c r="E72" s="17" t="s">
        <v>108</v>
      </c>
      <c r="F72" s="16"/>
      <c r="G72" s="16"/>
      <c r="H72" s="16"/>
      <c r="I72" s="16"/>
      <c r="J72" s="16"/>
      <c r="K72" s="16"/>
      <c r="L72" s="16"/>
      <c r="M72" s="9" t="s">
        <v>396</v>
      </c>
    </row>
    <row r="73" spans="1:13" x14ac:dyDescent="0.2">
      <c r="A73" s="10" t="str">
        <f t="shared" si="5"/>
        <v>2025/7末</v>
      </c>
      <c r="B73" s="10" t="str">
        <f t="shared" si="5"/>
        <v>令和7/7末</v>
      </c>
      <c r="C73" s="18">
        <v>71</v>
      </c>
      <c r="D73" s="18">
        <v>70</v>
      </c>
      <c r="E73" s="19" t="s">
        <v>109</v>
      </c>
      <c r="F73" s="18"/>
      <c r="G73" s="18"/>
      <c r="H73" s="18"/>
      <c r="I73" s="18"/>
      <c r="J73" s="18"/>
      <c r="K73" s="18"/>
      <c r="L73" s="18"/>
      <c r="M73" s="7" t="s">
        <v>396</v>
      </c>
    </row>
    <row r="74" spans="1:13" x14ac:dyDescent="0.2">
      <c r="A74" s="8" t="str">
        <f t="shared" si="5"/>
        <v>2025/7末</v>
      </c>
      <c r="B74" s="8" t="str">
        <f t="shared" si="5"/>
        <v>令和7/7末</v>
      </c>
      <c r="C74" s="16">
        <v>72</v>
      </c>
      <c r="D74" s="16">
        <v>71</v>
      </c>
      <c r="E74" s="17" t="s">
        <v>110</v>
      </c>
      <c r="F74" s="16"/>
      <c r="G74" s="16"/>
      <c r="H74" s="16"/>
      <c r="I74" s="16"/>
      <c r="J74" s="16"/>
      <c r="K74" s="16"/>
      <c r="L74" s="16"/>
      <c r="M74" s="9" t="s">
        <v>396</v>
      </c>
    </row>
    <row r="75" spans="1:13" x14ac:dyDescent="0.2">
      <c r="A75" s="10" t="str">
        <f t="shared" si="5"/>
        <v>2025/7末</v>
      </c>
      <c r="B75" s="10" t="str">
        <f t="shared" si="5"/>
        <v>令和7/7末</v>
      </c>
      <c r="C75" s="18">
        <v>73</v>
      </c>
      <c r="D75" s="18">
        <v>72</v>
      </c>
      <c r="E75" s="19" t="s">
        <v>111</v>
      </c>
      <c r="F75" s="18"/>
      <c r="G75" s="18"/>
      <c r="H75" s="18"/>
      <c r="I75" s="18"/>
      <c r="J75" s="18"/>
      <c r="K75" s="18"/>
      <c r="L75" s="18"/>
      <c r="M75" s="7" t="s">
        <v>396</v>
      </c>
    </row>
    <row r="76" spans="1:13" x14ac:dyDescent="0.2">
      <c r="A76" s="8" t="str">
        <f t="shared" si="5"/>
        <v>2025/7末</v>
      </c>
      <c r="B76" s="8" t="str">
        <f t="shared" si="5"/>
        <v>令和7/7末</v>
      </c>
      <c r="C76" s="16">
        <v>74</v>
      </c>
      <c r="D76" s="16">
        <v>73</v>
      </c>
      <c r="E76" s="17" t="s">
        <v>112</v>
      </c>
      <c r="F76" s="16"/>
      <c r="G76" s="16"/>
      <c r="H76" s="16"/>
      <c r="I76" s="16"/>
      <c r="J76" s="16"/>
      <c r="K76" s="16"/>
      <c r="L76" s="16"/>
      <c r="M76" s="9" t="s">
        <v>396</v>
      </c>
    </row>
    <row r="77" spans="1:13" x14ac:dyDescent="0.2">
      <c r="A77" s="10" t="str">
        <f t="shared" si="5"/>
        <v>2025/7末</v>
      </c>
      <c r="B77" s="10" t="str">
        <f t="shared" si="5"/>
        <v>令和7/7末</v>
      </c>
      <c r="C77" s="18">
        <v>75</v>
      </c>
      <c r="D77" s="18">
        <v>74</v>
      </c>
      <c r="E77" s="19" t="s">
        <v>113</v>
      </c>
      <c r="F77" s="18"/>
      <c r="G77" s="18"/>
      <c r="H77" s="18"/>
      <c r="I77" s="18"/>
      <c r="J77" s="18"/>
      <c r="K77" s="18"/>
      <c r="L77" s="18"/>
      <c r="M77" s="7" t="s">
        <v>396</v>
      </c>
    </row>
    <row r="78" spans="1:13" x14ac:dyDescent="0.2">
      <c r="A78" s="8" t="str">
        <f t="shared" si="5"/>
        <v>2025/7末</v>
      </c>
      <c r="B78" s="8" t="str">
        <f t="shared" si="5"/>
        <v>令和7/7末</v>
      </c>
      <c r="C78" s="16">
        <v>76</v>
      </c>
      <c r="D78" s="16">
        <v>75</v>
      </c>
      <c r="E78" s="17" t="s">
        <v>114</v>
      </c>
      <c r="F78" s="16"/>
      <c r="G78" s="16"/>
      <c r="H78" s="16"/>
      <c r="I78" s="16"/>
      <c r="J78" s="16"/>
      <c r="K78" s="16"/>
      <c r="L78" s="16"/>
      <c r="M78" s="9" t="s">
        <v>396</v>
      </c>
    </row>
    <row r="79" spans="1:13" x14ac:dyDescent="0.2">
      <c r="A79" s="10" t="str">
        <f t="shared" si="5"/>
        <v>2025/7末</v>
      </c>
      <c r="B79" s="10" t="str">
        <f t="shared" si="5"/>
        <v>令和7/7末</v>
      </c>
      <c r="C79" s="18">
        <v>77</v>
      </c>
      <c r="D79" s="18">
        <v>76</v>
      </c>
      <c r="E79" s="19" t="s">
        <v>115</v>
      </c>
      <c r="F79" s="18"/>
      <c r="G79" s="18"/>
      <c r="H79" s="18"/>
      <c r="I79" s="18"/>
      <c r="J79" s="18"/>
      <c r="K79" s="18"/>
      <c r="L79" s="18"/>
      <c r="M79" s="7" t="s">
        <v>396</v>
      </c>
    </row>
    <row r="80" spans="1:13" x14ac:dyDescent="0.2">
      <c r="A80" s="8" t="str">
        <f t="shared" si="5"/>
        <v>2025/7末</v>
      </c>
      <c r="B80" s="8" t="str">
        <f t="shared" si="5"/>
        <v>令和7/7末</v>
      </c>
      <c r="C80" s="16">
        <v>78</v>
      </c>
      <c r="D80" s="16">
        <v>77</v>
      </c>
      <c r="E80" s="17" t="s">
        <v>116</v>
      </c>
      <c r="F80" s="16"/>
      <c r="G80" s="16"/>
      <c r="H80" s="16"/>
      <c r="I80" s="16"/>
      <c r="J80" s="16"/>
      <c r="K80" s="16"/>
      <c r="L80" s="16"/>
      <c r="M80" s="9" t="s">
        <v>396</v>
      </c>
    </row>
    <row r="81" spans="1:13" x14ac:dyDescent="0.2">
      <c r="A81" s="10" t="str">
        <f t="shared" si="5"/>
        <v>2025/7末</v>
      </c>
      <c r="B81" s="10" t="str">
        <f t="shared" si="5"/>
        <v>令和7/7末</v>
      </c>
      <c r="C81" s="18">
        <v>79</v>
      </c>
      <c r="D81" s="18">
        <v>78</v>
      </c>
      <c r="E81" s="19" t="s">
        <v>117</v>
      </c>
      <c r="F81" s="18"/>
      <c r="G81" s="18"/>
      <c r="H81" s="18"/>
      <c r="I81" s="18"/>
      <c r="J81" s="18"/>
      <c r="K81" s="18"/>
      <c r="L81" s="18"/>
      <c r="M81" s="7" t="s">
        <v>396</v>
      </c>
    </row>
    <row r="82" spans="1:13" x14ac:dyDescent="0.2">
      <c r="A82" s="8" t="str">
        <f t="shared" si="5"/>
        <v>2025/7末</v>
      </c>
      <c r="B82" s="8" t="str">
        <f t="shared" si="5"/>
        <v>令和7/7末</v>
      </c>
      <c r="C82" s="16">
        <v>80</v>
      </c>
      <c r="D82" s="16">
        <v>79</v>
      </c>
      <c r="E82" s="17" t="s">
        <v>118</v>
      </c>
      <c r="F82" s="16"/>
      <c r="G82" s="16"/>
      <c r="H82" s="16"/>
      <c r="I82" s="16"/>
      <c r="J82" s="16"/>
      <c r="K82" s="16"/>
      <c r="L82" s="16"/>
      <c r="M82" s="9" t="s">
        <v>396</v>
      </c>
    </row>
    <row r="83" spans="1:13" x14ac:dyDescent="0.2">
      <c r="A83" s="10" t="str">
        <f t="shared" si="5"/>
        <v>2025/7末</v>
      </c>
      <c r="B83" s="10" t="str">
        <f t="shared" si="5"/>
        <v>令和7/7末</v>
      </c>
      <c r="C83" s="18">
        <v>81</v>
      </c>
      <c r="D83" s="18">
        <v>80</v>
      </c>
      <c r="E83" s="19" t="s">
        <v>119</v>
      </c>
      <c r="F83" s="18"/>
      <c r="G83" s="18"/>
      <c r="H83" s="18"/>
      <c r="I83" s="18"/>
      <c r="J83" s="18"/>
      <c r="K83" s="18"/>
      <c r="L83" s="18"/>
      <c r="M83" s="7" t="s">
        <v>396</v>
      </c>
    </row>
    <row r="84" spans="1:13" x14ac:dyDescent="0.2">
      <c r="A84" s="8" t="str">
        <f t="shared" si="5"/>
        <v>2025/7末</v>
      </c>
      <c r="B84" s="8" t="str">
        <f t="shared" si="5"/>
        <v>令和7/7末</v>
      </c>
      <c r="C84" s="16">
        <v>82</v>
      </c>
      <c r="D84" s="16">
        <v>81</v>
      </c>
      <c r="E84" s="17" t="s">
        <v>120</v>
      </c>
      <c r="F84" s="16"/>
      <c r="G84" s="16"/>
      <c r="H84" s="16"/>
      <c r="I84" s="16"/>
      <c r="J84" s="16"/>
      <c r="K84" s="16"/>
      <c r="L84" s="16"/>
      <c r="M84" s="9" t="s">
        <v>396</v>
      </c>
    </row>
    <row r="85" spans="1:13" x14ac:dyDescent="0.2">
      <c r="A85" s="10" t="str">
        <f t="shared" ref="A85:B100" si="6">A84</f>
        <v>2025/7末</v>
      </c>
      <c r="B85" s="10" t="str">
        <f t="shared" si="6"/>
        <v>令和7/7末</v>
      </c>
      <c r="C85" s="18">
        <v>83</v>
      </c>
      <c r="D85" s="18">
        <v>82</v>
      </c>
      <c r="E85" s="19" t="s">
        <v>121</v>
      </c>
      <c r="F85" s="18"/>
      <c r="G85" s="18"/>
      <c r="H85" s="18"/>
      <c r="I85" s="18"/>
      <c r="J85" s="18"/>
      <c r="K85" s="18"/>
      <c r="L85" s="18"/>
      <c r="M85" s="7" t="s">
        <v>396</v>
      </c>
    </row>
    <row r="86" spans="1:13" x14ac:dyDescent="0.2">
      <c r="A86" s="8" t="str">
        <f t="shared" si="6"/>
        <v>2025/7末</v>
      </c>
      <c r="B86" s="8" t="str">
        <f t="shared" si="6"/>
        <v>令和7/7末</v>
      </c>
      <c r="C86" s="16">
        <v>84</v>
      </c>
      <c r="D86" s="16">
        <v>83</v>
      </c>
      <c r="E86" s="17" t="s">
        <v>122</v>
      </c>
      <c r="F86" s="16"/>
      <c r="G86" s="16"/>
      <c r="H86" s="16"/>
      <c r="I86" s="16"/>
      <c r="J86" s="16"/>
      <c r="K86" s="16"/>
      <c r="L86" s="16"/>
      <c r="M86" s="9" t="s">
        <v>396</v>
      </c>
    </row>
    <row r="87" spans="1:13" x14ac:dyDescent="0.2">
      <c r="A87" s="10" t="str">
        <f t="shared" si="6"/>
        <v>2025/7末</v>
      </c>
      <c r="B87" s="10" t="str">
        <f t="shared" si="6"/>
        <v>令和7/7末</v>
      </c>
      <c r="C87" s="18">
        <v>85</v>
      </c>
      <c r="D87" s="18">
        <v>84</v>
      </c>
      <c r="E87" s="19" t="s">
        <v>123</v>
      </c>
      <c r="F87" s="18"/>
      <c r="G87" s="18"/>
      <c r="H87" s="18"/>
      <c r="I87" s="18"/>
      <c r="J87" s="18"/>
      <c r="K87" s="18"/>
      <c r="L87" s="18"/>
      <c r="M87" s="7" t="s">
        <v>396</v>
      </c>
    </row>
    <row r="88" spans="1:13" x14ac:dyDescent="0.2">
      <c r="A88" s="8" t="str">
        <f t="shared" si="6"/>
        <v>2025/7末</v>
      </c>
      <c r="B88" s="8" t="str">
        <f t="shared" si="6"/>
        <v>令和7/7末</v>
      </c>
      <c r="C88" s="16">
        <v>86</v>
      </c>
      <c r="D88" s="16">
        <v>85</v>
      </c>
      <c r="E88" s="17" t="s">
        <v>124</v>
      </c>
      <c r="F88" s="16"/>
      <c r="G88" s="16"/>
      <c r="H88" s="16"/>
      <c r="I88" s="16"/>
      <c r="J88" s="16"/>
      <c r="K88" s="16"/>
      <c r="L88" s="16"/>
      <c r="M88" s="9" t="s">
        <v>396</v>
      </c>
    </row>
    <row r="89" spans="1:13" x14ac:dyDescent="0.2">
      <c r="A89" s="10" t="str">
        <f t="shared" si="6"/>
        <v>2025/7末</v>
      </c>
      <c r="B89" s="10" t="str">
        <f t="shared" si="6"/>
        <v>令和7/7末</v>
      </c>
      <c r="C89" s="18">
        <v>87</v>
      </c>
      <c r="D89" s="18">
        <v>86</v>
      </c>
      <c r="E89" s="19" t="s">
        <v>125</v>
      </c>
      <c r="F89" s="18"/>
      <c r="G89" s="18"/>
      <c r="H89" s="18"/>
      <c r="I89" s="18"/>
      <c r="J89" s="18"/>
      <c r="K89" s="18"/>
      <c r="L89" s="18"/>
      <c r="M89" s="7" t="s">
        <v>396</v>
      </c>
    </row>
    <row r="90" spans="1:13" x14ac:dyDescent="0.2">
      <c r="A90" s="8" t="str">
        <f t="shared" si="6"/>
        <v>2025/7末</v>
      </c>
      <c r="B90" s="8" t="str">
        <f t="shared" si="6"/>
        <v>令和7/7末</v>
      </c>
      <c r="C90" s="16">
        <v>88</v>
      </c>
      <c r="D90" s="16">
        <v>87</v>
      </c>
      <c r="E90" s="17" t="s">
        <v>126</v>
      </c>
      <c r="F90" s="16"/>
      <c r="G90" s="16"/>
      <c r="H90" s="16"/>
      <c r="I90" s="16"/>
      <c r="J90" s="16"/>
      <c r="K90" s="16"/>
      <c r="L90" s="16"/>
      <c r="M90" s="9" t="s">
        <v>396</v>
      </c>
    </row>
    <row r="91" spans="1:13" x14ac:dyDescent="0.2">
      <c r="A91" s="10" t="str">
        <f t="shared" si="6"/>
        <v>2025/7末</v>
      </c>
      <c r="B91" s="10" t="str">
        <f t="shared" si="6"/>
        <v>令和7/7末</v>
      </c>
      <c r="C91" s="18">
        <v>89</v>
      </c>
      <c r="D91" s="18">
        <v>88</v>
      </c>
      <c r="E91" s="19" t="s">
        <v>127</v>
      </c>
      <c r="F91" s="18"/>
      <c r="G91" s="18"/>
      <c r="H91" s="18"/>
      <c r="I91" s="18"/>
      <c r="J91" s="18"/>
      <c r="K91" s="18"/>
      <c r="L91" s="18"/>
      <c r="M91" s="7" t="s">
        <v>396</v>
      </c>
    </row>
    <row r="92" spans="1:13" x14ac:dyDescent="0.2">
      <c r="A92" s="8" t="str">
        <f t="shared" si="6"/>
        <v>2025/7末</v>
      </c>
      <c r="B92" s="8" t="str">
        <f t="shared" si="6"/>
        <v>令和7/7末</v>
      </c>
      <c r="C92" s="16">
        <v>90</v>
      </c>
      <c r="D92" s="16">
        <v>89</v>
      </c>
      <c r="E92" s="17" t="s">
        <v>128</v>
      </c>
      <c r="F92" s="16"/>
      <c r="G92" s="16"/>
      <c r="H92" s="16"/>
      <c r="I92" s="16"/>
      <c r="J92" s="16"/>
      <c r="K92" s="16"/>
      <c r="L92" s="16"/>
      <c r="M92" s="9" t="s">
        <v>396</v>
      </c>
    </row>
    <row r="93" spans="1:13" x14ac:dyDescent="0.2">
      <c r="A93" s="10" t="str">
        <f t="shared" si="6"/>
        <v>2025/7末</v>
      </c>
      <c r="B93" s="10" t="str">
        <f t="shared" si="6"/>
        <v>令和7/7末</v>
      </c>
      <c r="C93" s="18">
        <v>91</v>
      </c>
      <c r="D93" s="18">
        <v>90</v>
      </c>
      <c r="E93" s="19" t="s">
        <v>129</v>
      </c>
      <c r="F93" s="18"/>
      <c r="G93" s="18"/>
      <c r="H93" s="18"/>
      <c r="I93" s="18"/>
      <c r="J93" s="18"/>
      <c r="K93" s="18"/>
      <c r="L93" s="18"/>
      <c r="M93" s="7" t="s">
        <v>396</v>
      </c>
    </row>
    <row r="94" spans="1:13" x14ac:dyDescent="0.2">
      <c r="A94" s="8" t="str">
        <f t="shared" si="6"/>
        <v>2025/7末</v>
      </c>
      <c r="B94" s="8" t="str">
        <f t="shared" si="6"/>
        <v>令和7/7末</v>
      </c>
      <c r="C94" s="16">
        <v>92</v>
      </c>
      <c r="D94" s="16">
        <v>91</v>
      </c>
      <c r="E94" s="17" t="s">
        <v>130</v>
      </c>
      <c r="F94" s="16"/>
      <c r="G94" s="16"/>
      <c r="H94" s="16"/>
      <c r="I94" s="16"/>
      <c r="J94" s="16"/>
      <c r="K94" s="16"/>
      <c r="L94" s="16"/>
      <c r="M94" s="9" t="s">
        <v>396</v>
      </c>
    </row>
    <row r="95" spans="1:13" x14ac:dyDescent="0.2">
      <c r="A95" s="10" t="str">
        <f t="shared" si="6"/>
        <v>2025/7末</v>
      </c>
      <c r="B95" s="10" t="str">
        <f t="shared" si="6"/>
        <v>令和7/7末</v>
      </c>
      <c r="C95" s="18">
        <v>93</v>
      </c>
      <c r="D95" s="18">
        <v>92</v>
      </c>
      <c r="E95" s="19" t="s">
        <v>131</v>
      </c>
      <c r="F95" s="18"/>
      <c r="G95" s="18"/>
      <c r="H95" s="18"/>
      <c r="I95" s="18"/>
      <c r="J95" s="18"/>
      <c r="K95" s="18"/>
      <c r="L95" s="18"/>
      <c r="M95" s="7" t="s">
        <v>396</v>
      </c>
    </row>
    <row r="96" spans="1:13" x14ac:dyDescent="0.2">
      <c r="A96" s="8" t="str">
        <f t="shared" si="6"/>
        <v>2025/7末</v>
      </c>
      <c r="B96" s="8" t="str">
        <f t="shared" si="6"/>
        <v>令和7/7末</v>
      </c>
      <c r="C96" s="16">
        <v>94</v>
      </c>
      <c r="D96" s="16">
        <v>93</v>
      </c>
      <c r="E96" s="17" t="s">
        <v>132</v>
      </c>
      <c r="F96" s="16"/>
      <c r="G96" s="16"/>
      <c r="H96" s="16"/>
      <c r="I96" s="16"/>
      <c r="J96" s="16"/>
      <c r="K96" s="16"/>
      <c r="L96" s="16"/>
      <c r="M96" s="9" t="s">
        <v>396</v>
      </c>
    </row>
    <row r="97" spans="1:13" x14ac:dyDescent="0.2">
      <c r="A97" s="10" t="str">
        <f t="shared" si="6"/>
        <v>2025/7末</v>
      </c>
      <c r="B97" s="10" t="str">
        <f t="shared" si="6"/>
        <v>令和7/7末</v>
      </c>
      <c r="C97" s="18">
        <v>95</v>
      </c>
      <c r="D97" s="18">
        <v>95</v>
      </c>
      <c r="E97" s="19" t="s">
        <v>133</v>
      </c>
      <c r="F97" s="18"/>
      <c r="G97" s="18"/>
      <c r="H97" s="18"/>
      <c r="I97" s="18"/>
      <c r="J97" s="18"/>
      <c r="K97" s="18"/>
      <c r="L97" s="18"/>
      <c r="M97" s="7" t="s">
        <v>396</v>
      </c>
    </row>
    <row r="98" spans="1:13" x14ac:dyDescent="0.2">
      <c r="A98" s="8" t="str">
        <f t="shared" si="6"/>
        <v>2025/7末</v>
      </c>
      <c r="B98" s="8" t="str">
        <f t="shared" si="6"/>
        <v>令和7/7末</v>
      </c>
      <c r="C98" s="16">
        <v>96</v>
      </c>
      <c r="D98" s="16">
        <v>96</v>
      </c>
      <c r="E98" s="17" t="s">
        <v>134</v>
      </c>
      <c r="F98" s="16"/>
      <c r="G98" s="16"/>
      <c r="H98" s="16"/>
      <c r="I98" s="16"/>
      <c r="J98" s="16"/>
      <c r="K98" s="16"/>
      <c r="L98" s="16"/>
      <c r="M98" s="9" t="s">
        <v>396</v>
      </c>
    </row>
    <row r="99" spans="1:13" x14ac:dyDescent="0.2">
      <c r="A99" s="10" t="str">
        <f t="shared" si="6"/>
        <v>2025/7末</v>
      </c>
      <c r="B99" s="10" t="str">
        <f t="shared" si="6"/>
        <v>令和7/7末</v>
      </c>
      <c r="C99" s="18">
        <v>97</v>
      </c>
      <c r="D99" s="18">
        <v>97</v>
      </c>
      <c r="E99" s="19" t="s">
        <v>135</v>
      </c>
      <c r="F99" s="18"/>
      <c r="G99" s="18"/>
      <c r="H99" s="18"/>
      <c r="I99" s="18"/>
      <c r="J99" s="18"/>
      <c r="K99" s="18"/>
      <c r="L99" s="18"/>
      <c r="M99" s="7" t="s">
        <v>396</v>
      </c>
    </row>
    <row r="100" spans="1:13" x14ac:dyDescent="0.2">
      <c r="A100" s="8" t="str">
        <f t="shared" si="6"/>
        <v>2025/7末</v>
      </c>
      <c r="B100" s="8" t="str">
        <f t="shared" si="6"/>
        <v>令和7/7末</v>
      </c>
      <c r="C100" s="16">
        <v>98</v>
      </c>
      <c r="D100" s="16">
        <v>98</v>
      </c>
      <c r="E100" s="17" t="s">
        <v>136</v>
      </c>
      <c r="F100" s="16"/>
      <c r="G100" s="16"/>
      <c r="H100" s="16"/>
      <c r="I100" s="16"/>
      <c r="J100" s="16"/>
      <c r="K100" s="16"/>
      <c r="L100" s="16"/>
      <c r="M100" s="9" t="s">
        <v>396</v>
      </c>
    </row>
    <row r="101" spans="1:13" x14ac:dyDescent="0.2">
      <c r="A101" s="10" t="str">
        <f t="shared" ref="A101:B116" si="7">A100</f>
        <v>2025/7末</v>
      </c>
      <c r="B101" s="10" t="str">
        <f t="shared" si="7"/>
        <v>令和7/7末</v>
      </c>
      <c r="C101" s="18">
        <v>99</v>
      </c>
      <c r="D101" s="18">
        <v>99</v>
      </c>
      <c r="E101" s="19" t="s">
        <v>137</v>
      </c>
      <c r="F101" s="18"/>
      <c r="G101" s="18"/>
      <c r="H101" s="18"/>
      <c r="I101" s="18"/>
      <c r="J101" s="18"/>
      <c r="K101" s="18"/>
      <c r="L101" s="18"/>
      <c r="M101" s="7" t="s">
        <v>396</v>
      </c>
    </row>
    <row r="102" spans="1:13" x14ac:dyDescent="0.2">
      <c r="A102" s="8" t="str">
        <f t="shared" si="7"/>
        <v>2025/7末</v>
      </c>
      <c r="B102" s="8" t="str">
        <f t="shared" si="7"/>
        <v>令和7/7末</v>
      </c>
      <c r="C102" s="16">
        <v>100</v>
      </c>
      <c r="D102" s="16">
        <v>106</v>
      </c>
      <c r="E102" s="17" t="s">
        <v>138</v>
      </c>
      <c r="F102" s="16"/>
      <c r="G102" s="16"/>
      <c r="H102" s="16"/>
      <c r="I102" s="16"/>
      <c r="J102" s="16"/>
      <c r="K102" s="16"/>
      <c r="L102" s="16"/>
      <c r="M102" s="9" t="s">
        <v>396</v>
      </c>
    </row>
    <row r="103" spans="1:13" x14ac:dyDescent="0.2">
      <c r="A103" s="10" t="str">
        <f t="shared" si="7"/>
        <v>2025/7末</v>
      </c>
      <c r="B103" s="10" t="str">
        <f t="shared" si="7"/>
        <v>令和7/7末</v>
      </c>
      <c r="C103" s="18">
        <v>101</v>
      </c>
      <c r="D103" s="18">
        <v>107</v>
      </c>
      <c r="E103" s="19" t="s">
        <v>139</v>
      </c>
      <c r="F103" s="18"/>
      <c r="G103" s="18"/>
      <c r="H103" s="18"/>
      <c r="I103" s="18"/>
      <c r="J103" s="18"/>
      <c r="K103" s="18"/>
      <c r="L103" s="18"/>
      <c r="M103" s="7" t="s">
        <v>396</v>
      </c>
    </row>
    <row r="104" spans="1:13" x14ac:dyDescent="0.2">
      <c r="A104" s="8" t="str">
        <f t="shared" si="7"/>
        <v>2025/7末</v>
      </c>
      <c r="B104" s="8" t="str">
        <f t="shared" si="7"/>
        <v>令和7/7末</v>
      </c>
      <c r="C104" s="16">
        <v>102</v>
      </c>
      <c r="D104" s="16">
        <v>108</v>
      </c>
      <c r="E104" s="17" t="s">
        <v>140</v>
      </c>
      <c r="F104" s="16"/>
      <c r="G104" s="16"/>
      <c r="H104" s="16"/>
      <c r="I104" s="16"/>
      <c r="J104" s="16"/>
      <c r="K104" s="16"/>
      <c r="L104" s="16"/>
      <c r="M104" s="9" t="s">
        <v>396</v>
      </c>
    </row>
    <row r="105" spans="1:13" x14ac:dyDescent="0.2">
      <c r="A105" s="10" t="str">
        <f t="shared" si="7"/>
        <v>2025/7末</v>
      </c>
      <c r="B105" s="10" t="str">
        <f t="shared" si="7"/>
        <v>令和7/7末</v>
      </c>
      <c r="C105" s="18">
        <v>103</v>
      </c>
      <c r="D105" s="18">
        <v>109</v>
      </c>
      <c r="E105" s="19" t="s">
        <v>141</v>
      </c>
      <c r="F105" s="18"/>
      <c r="G105" s="18"/>
      <c r="H105" s="18"/>
      <c r="I105" s="18"/>
      <c r="J105" s="18"/>
      <c r="K105" s="18"/>
      <c r="L105" s="18"/>
      <c r="M105" s="7" t="s">
        <v>396</v>
      </c>
    </row>
    <row r="106" spans="1:13" x14ac:dyDescent="0.2">
      <c r="A106" s="8" t="str">
        <f t="shared" si="7"/>
        <v>2025/7末</v>
      </c>
      <c r="B106" s="8" t="str">
        <f t="shared" si="7"/>
        <v>令和7/7末</v>
      </c>
      <c r="C106" s="16">
        <v>104</v>
      </c>
      <c r="D106" s="16">
        <v>149</v>
      </c>
      <c r="E106" s="17" t="s">
        <v>142</v>
      </c>
      <c r="F106" s="16"/>
      <c r="G106" s="16"/>
      <c r="H106" s="16"/>
      <c r="I106" s="16"/>
      <c r="J106" s="16"/>
      <c r="K106" s="16"/>
      <c r="L106" s="16"/>
      <c r="M106" s="9" t="s">
        <v>396</v>
      </c>
    </row>
    <row r="107" spans="1:13" x14ac:dyDescent="0.2">
      <c r="A107" s="10" t="str">
        <f t="shared" si="7"/>
        <v>2025/7末</v>
      </c>
      <c r="B107" s="10" t="str">
        <f t="shared" si="7"/>
        <v>令和7/7末</v>
      </c>
      <c r="C107" s="18">
        <v>105</v>
      </c>
      <c r="D107" s="18">
        <v>156</v>
      </c>
      <c r="E107" s="19" t="s">
        <v>143</v>
      </c>
      <c r="F107" s="18"/>
      <c r="G107" s="18"/>
      <c r="H107" s="18"/>
      <c r="I107" s="18"/>
      <c r="J107" s="18"/>
      <c r="K107" s="18"/>
      <c r="L107" s="18"/>
      <c r="M107" s="7" t="s">
        <v>396</v>
      </c>
    </row>
    <row r="108" spans="1:13" x14ac:dyDescent="0.2">
      <c r="A108" s="8" t="str">
        <f t="shared" si="7"/>
        <v>2025/7末</v>
      </c>
      <c r="B108" s="8" t="str">
        <f t="shared" si="7"/>
        <v>令和7/7末</v>
      </c>
      <c r="C108" s="16">
        <v>106</v>
      </c>
      <c r="D108" s="16">
        <v>120</v>
      </c>
      <c r="E108" s="17" t="s">
        <v>144</v>
      </c>
      <c r="F108" s="16"/>
      <c r="G108" s="16"/>
      <c r="H108" s="16"/>
      <c r="I108" s="16"/>
      <c r="J108" s="16"/>
      <c r="K108" s="16"/>
      <c r="L108" s="16"/>
      <c r="M108" s="9" t="s">
        <v>397</v>
      </c>
    </row>
    <row r="109" spans="1:13" x14ac:dyDescent="0.2">
      <c r="A109" s="10" t="str">
        <f t="shared" si="7"/>
        <v>2025/7末</v>
      </c>
      <c r="B109" s="10" t="str">
        <f t="shared" si="7"/>
        <v>令和7/7末</v>
      </c>
      <c r="C109" s="18">
        <v>107</v>
      </c>
      <c r="D109" s="18">
        <v>140</v>
      </c>
      <c r="E109" s="19" t="s">
        <v>145</v>
      </c>
      <c r="F109" s="18"/>
      <c r="G109" s="18"/>
      <c r="H109" s="18"/>
      <c r="I109" s="18"/>
      <c r="J109" s="18"/>
      <c r="K109" s="18"/>
      <c r="L109" s="18"/>
      <c r="M109" s="7" t="s">
        <v>397</v>
      </c>
    </row>
    <row r="110" spans="1:13" x14ac:dyDescent="0.2">
      <c r="A110" s="8" t="str">
        <f t="shared" si="7"/>
        <v>2025/7末</v>
      </c>
      <c r="B110" s="8" t="str">
        <f t="shared" si="7"/>
        <v>令和7/7末</v>
      </c>
      <c r="C110" s="16">
        <v>108</v>
      </c>
      <c r="D110" s="16">
        <v>141</v>
      </c>
      <c r="E110" s="17" t="s">
        <v>146</v>
      </c>
      <c r="F110" s="16"/>
      <c r="G110" s="16"/>
      <c r="H110" s="16"/>
      <c r="I110" s="16"/>
      <c r="J110" s="16"/>
      <c r="K110" s="16"/>
      <c r="L110" s="16"/>
      <c r="M110" s="9" t="s">
        <v>397</v>
      </c>
    </row>
    <row r="111" spans="1:13" x14ac:dyDescent="0.2">
      <c r="A111" s="10" t="str">
        <f t="shared" si="7"/>
        <v>2025/7末</v>
      </c>
      <c r="B111" s="10" t="str">
        <f t="shared" si="7"/>
        <v>令和7/7末</v>
      </c>
      <c r="C111" s="18">
        <v>109</v>
      </c>
      <c r="D111" s="18">
        <v>142</v>
      </c>
      <c r="E111" s="19" t="s">
        <v>147</v>
      </c>
      <c r="F111" s="18"/>
      <c r="G111" s="18"/>
      <c r="H111" s="18"/>
      <c r="I111" s="18"/>
      <c r="J111" s="18"/>
      <c r="K111" s="18"/>
      <c r="L111" s="18"/>
      <c r="M111" s="7" t="s">
        <v>397</v>
      </c>
    </row>
    <row r="112" spans="1:13" x14ac:dyDescent="0.2">
      <c r="A112" s="8" t="str">
        <f t="shared" si="7"/>
        <v>2025/7末</v>
      </c>
      <c r="B112" s="8" t="str">
        <f t="shared" si="7"/>
        <v>令和7/7末</v>
      </c>
      <c r="C112" s="16">
        <v>110</v>
      </c>
      <c r="D112" s="16">
        <v>143</v>
      </c>
      <c r="E112" s="17" t="s">
        <v>148</v>
      </c>
      <c r="F112" s="16"/>
      <c r="G112" s="16"/>
      <c r="H112" s="16"/>
      <c r="I112" s="16"/>
      <c r="J112" s="16"/>
      <c r="K112" s="16"/>
      <c r="L112" s="16"/>
      <c r="M112" s="9" t="s">
        <v>397</v>
      </c>
    </row>
    <row r="113" spans="1:13" x14ac:dyDescent="0.2">
      <c r="A113" s="10" t="str">
        <f t="shared" si="7"/>
        <v>2025/7末</v>
      </c>
      <c r="B113" s="10" t="str">
        <f t="shared" si="7"/>
        <v>令和7/7末</v>
      </c>
      <c r="C113" s="18">
        <v>111</v>
      </c>
      <c r="D113" s="18">
        <v>144</v>
      </c>
      <c r="E113" s="19" t="s">
        <v>149</v>
      </c>
      <c r="F113" s="18"/>
      <c r="G113" s="18"/>
      <c r="H113" s="18"/>
      <c r="I113" s="18"/>
      <c r="J113" s="18"/>
      <c r="K113" s="18"/>
      <c r="L113" s="18"/>
      <c r="M113" s="7" t="s">
        <v>397</v>
      </c>
    </row>
    <row r="114" spans="1:13" x14ac:dyDescent="0.2">
      <c r="A114" s="8" t="str">
        <f t="shared" si="7"/>
        <v>2025/7末</v>
      </c>
      <c r="B114" s="8" t="str">
        <f t="shared" si="7"/>
        <v>令和7/7末</v>
      </c>
      <c r="C114" s="16">
        <v>112</v>
      </c>
      <c r="D114" s="16">
        <v>145</v>
      </c>
      <c r="E114" s="17" t="s">
        <v>150</v>
      </c>
      <c r="F114" s="16"/>
      <c r="G114" s="16"/>
      <c r="H114" s="16"/>
      <c r="I114" s="16"/>
      <c r="J114" s="16"/>
      <c r="K114" s="16"/>
      <c r="L114" s="16"/>
      <c r="M114" s="9" t="s">
        <v>397</v>
      </c>
    </row>
    <row r="115" spans="1:13" x14ac:dyDescent="0.2">
      <c r="A115" s="10" t="str">
        <f t="shared" si="7"/>
        <v>2025/7末</v>
      </c>
      <c r="B115" s="10" t="str">
        <f t="shared" si="7"/>
        <v>令和7/7末</v>
      </c>
      <c r="C115" s="18">
        <v>113</v>
      </c>
      <c r="D115" s="18">
        <v>146</v>
      </c>
      <c r="E115" s="19" t="s">
        <v>151</v>
      </c>
      <c r="F115" s="18"/>
      <c r="G115" s="18"/>
      <c r="H115" s="18"/>
      <c r="I115" s="18"/>
      <c r="J115" s="18"/>
      <c r="K115" s="18"/>
      <c r="L115" s="18"/>
      <c r="M115" s="7" t="s">
        <v>397</v>
      </c>
    </row>
    <row r="116" spans="1:13" x14ac:dyDescent="0.2">
      <c r="A116" s="8" t="str">
        <f t="shared" si="7"/>
        <v>2025/7末</v>
      </c>
      <c r="B116" s="8" t="str">
        <f t="shared" si="7"/>
        <v>令和7/7末</v>
      </c>
      <c r="C116" s="16">
        <v>114</v>
      </c>
      <c r="D116" s="16">
        <v>147</v>
      </c>
      <c r="E116" s="17" t="s">
        <v>152</v>
      </c>
      <c r="F116" s="16"/>
      <c r="G116" s="16"/>
      <c r="H116" s="16"/>
      <c r="I116" s="16"/>
      <c r="J116" s="16"/>
      <c r="K116" s="16"/>
      <c r="L116" s="16"/>
      <c r="M116" s="9" t="s">
        <v>397</v>
      </c>
    </row>
    <row r="117" spans="1:13" x14ac:dyDescent="0.2">
      <c r="A117" s="10" t="str">
        <f t="shared" ref="A117:B132" si="8">A116</f>
        <v>2025/7末</v>
      </c>
      <c r="B117" s="10" t="str">
        <f t="shared" si="8"/>
        <v>令和7/7末</v>
      </c>
      <c r="C117" s="18">
        <v>115</v>
      </c>
      <c r="D117" s="18">
        <v>148</v>
      </c>
      <c r="E117" s="19" t="s">
        <v>153</v>
      </c>
      <c r="F117" s="18"/>
      <c r="G117" s="18"/>
      <c r="H117" s="18"/>
      <c r="I117" s="18"/>
      <c r="J117" s="18"/>
      <c r="K117" s="18"/>
      <c r="L117" s="18"/>
      <c r="M117" s="7" t="s">
        <v>397</v>
      </c>
    </row>
    <row r="118" spans="1:13" x14ac:dyDescent="0.2">
      <c r="A118" s="8" t="str">
        <f t="shared" si="8"/>
        <v>2025/7末</v>
      </c>
      <c r="B118" s="8" t="str">
        <f t="shared" si="8"/>
        <v>令和7/7末</v>
      </c>
      <c r="C118" s="16">
        <v>116</v>
      </c>
      <c r="D118" s="16">
        <v>110</v>
      </c>
      <c r="E118" s="17" t="s">
        <v>154</v>
      </c>
      <c r="F118" s="16"/>
      <c r="G118" s="16"/>
      <c r="H118" s="16"/>
      <c r="I118" s="16"/>
      <c r="J118" s="16"/>
      <c r="K118" s="16"/>
      <c r="L118" s="16"/>
      <c r="M118" s="9" t="s">
        <v>398</v>
      </c>
    </row>
    <row r="119" spans="1:13" x14ac:dyDescent="0.2">
      <c r="A119" s="10" t="str">
        <f t="shared" si="8"/>
        <v>2025/7末</v>
      </c>
      <c r="B119" s="10" t="str">
        <f t="shared" si="8"/>
        <v>令和7/7末</v>
      </c>
      <c r="C119" s="18">
        <v>117</v>
      </c>
      <c r="D119" s="18">
        <v>111</v>
      </c>
      <c r="E119" s="19" t="s">
        <v>155</v>
      </c>
      <c r="F119" s="18"/>
      <c r="G119" s="18"/>
      <c r="H119" s="18"/>
      <c r="I119" s="18"/>
      <c r="J119" s="18"/>
      <c r="K119" s="18"/>
      <c r="L119" s="18"/>
      <c r="M119" s="7" t="s">
        <v>398</v>
      </c>
    </row>
    <row r="120" spans="1:13" x14ac:dyDescent="0.2">
      <c r="A120" s="8" t="str">
        <f t="shared" si="8"/>
        <v>2025/7末</v>
      </c>
      <c r="B120" s="8" t="str">
        <f t="shared" si="8"/>
        <v>令和7/7末</v>
      </c>
      <c r="C120" s="16">
        <v>118</v>
      </c>
      <c r="D120" s="16">
        <v>112</v>
      </c>
      <c r="E120" s="17" t="s">
        <v>156</v>
      </c>
      <c r="F120" s="16"/>
      <c r="G120" s="16"/>
      <c r="H120" s="16"/>
      <c r="I120" s="16"/>
      <c r="J120" s="16"/>
      <c r="K120" s="16"/>
      <c r="L120" s="16"/>
      <c r="M120" s="9" t="s">
        <v>398</v>
      </c>
    </row>
    <row r="121" spans="1:13" x14ac:dyDescent="0.2">
      <c r="A121" s="10" t="str">
        <f t="shared" si="8"/>
        <v>2025/7末</v>
      </c>
      <c r="B121" s="10" t="str">
        <f t="shared" si="8"/>
        <v>令和7/7末</v>
      </c>
      <c r="C121" s="18">
        <v>119</v>
      </c>
      <c r="D121" s="18">
        <v>113</v>
      </c>
      <c r="E121" s="19" t="s">
        <v>477</v>
      </c>
      <c r="F121" s="18"/>
      <c r="G121" s="18"/>
      <c r="H121" s="18"/>
      <c r="I121" s="18"/>
      <c r="J121" s="18"/>
      <c r="K121" s="18"/>
      <c r="L121" s="18"/>
      <c r="M121" s="7" t="s">
        <v>398</v>
      </c>
    </row>
    <row r="122" spans="1:13" x14ac:dyDescent="0.2">
      <c r="A122" s="8" t="str">
        <f t="shared" si="8"/>
        <v>2025/7末</v>
      </c>
      <c r="B122" s="8" t="str">
        <f t="shared" si="8"/>
        <v>令和7/7末</v>
      </c>
      <c r="C122" s="16">
        <v>120</v>
      </c>
      <c r="D122" s="16">
        <v>114</v>
      </c>
      <c r="E122" s="17" t="s">
        <v>157</v>
      </c>
      <c r="F122" s="16"/>
      <c r="G122" s="16"/>
      <c r="H122" s="16"/>
      <c r="I122" s="16"/>
      <c r="J122" s="16"/>
      <c r="K122" s="16"/>
      <c r="L122" s="16"/>
      <c r="M122" s="9" t="s">
        <v>398</v>
      </c>
    </row>
    <row r="123" spans="1:13" x14ac:dyDescent="0.2">
      <c r="A123" s="10" t="str">
        <f t="shared" si="8"/>
        <v>2025/7末</v>
      </c>
      <c r="B123" s="10" t="str">
        <f t="shared" si="8"/>
        <v>令和7/7末</v>
      </c>
      <c r="C123" s="18">
        <v>121</v>
      </c>
      <c r="D123" s="18">
        <v>115</v>
      </c>
      <c r="E123" s="19" t="s">
        <v>158</v>
      </c>
      <c r="F123" s="18"/>
      <c r="G123" s="18"/>
      <c r="H123" s="18"/>
      <c r="I123" s="18"/>
      <c r="J123" s="18"/>
      <c r="K123" s="18"/>
      <c r="L123" s="18"/>
      <c r="M123" s="7" t="s">
        <v>398</v>
      </c>
    </row>
    <row r="124" spans="1:13" x14ac:dyDescent="0.2">
      <c r="A124" s="8" t="str">
        <f t="shared" si="8"/>
        <v>2025/7末</v>
      </c>
      <c r="B124" s="8" t="str">
        <f t="shared" si="8"/>
        <v>令和7/7末</v>
      </c>
      <c r="C124" s="16">
        <v>122</v>
      </c>
      <c r="D124" s="16">
        <v>116</v>
      </c>
      <c r="E124" s="17" t="s">
        <v>159</v>
      </c>
      <c r="F124" s="16"/>
      <c r="G124" s="16"/>
      <c r="H124" s="16"/>
      <c r="I124" s="16"/>
      <c r="J124" s="16"/>
      <c r="K124" s="16"/>
      <c r="L124" s="16"/>
      <c r="M124" s="9" t="s">
        <v>398</v>
      </c>
    </row>
    <row r="125" spans="1:13" x14ac:dyDescent="0.2">
      <c r="A125" s="10" t="str">
        <f t="shared" si="8"/>
        <v>2025/7末</v>
      </c>
      <c r="B125" s="10" t="str">
        <f t="shared" si="8"/>
        <v>令和7/7末</v>
      </c>
      <c r="C125" s="18">
        <v>123</v>
      </c>
      <c r="D125" s="18">
        <v>117</v>
      </c>
      <c r="E125" s="19" t="s">
        <v>160</v>
      </c>
      <c r="F125" s="18"/>
      <c r="G125" s="18"/>
      <c r="H125" s="18"/>
      <c r="I125" s="18"/>
      <c r="J125" s="18"/>
      <c r="K125" s="18"/>
      <c r="L125" s="18"/>
      <c r="M125" s="7" t="s">
        <v>398</v>
      </c>
    </row>
    <row r="126" spans="1:13" x14ac:dyDescent="0.2">
      <c r="A126" s="8" t="str">
        <f t="shared" si="8"/>
        <v>2025/7末</v>
      </c>
      <c r="B126" s="8" t="str">
        <f t="shared" si="8"/>
        <v>令和7/7末</v>
      </c>
      <c r="C126" s="16">
        <v>124</v>
      </c>
      <c r="D126" s="16">
        <v>118</v>
      </c>
      <c r="E126" s="17" t="s">
        <v>161</v>
      </c>
      <c r="F126" s="16"/>
      <c r="G126" s="16"/>
      <c r="H126" s="16"/>
      <c r="I126" s="16"/>
      <c r="J126" s="16"/>
      <c r="K126" s="16"/>
      <c r="L126" s="16"/>
      <c r="M126" s="9" t="s">
        <v>398</v>
      </c>
    </row>
    <row r="127" spans="1:13" x14ac:dyDescent="0.2">
      <c r="A127" s="10" t="str">
        <f t="shared" si="8"/>
        <v>2025/7末</v>
      </c>
      <c r="B127" s="10" t="str">
        <f t="shared" si="8"/>
        <v>令和7/7末</v>
      </c>
      <c r="C127" s="18">
        <v>125</v>
      </c>
      <c r="D127" s="18">
        <v>119</v>
      </c>
      <c r="E127" s="19" t="s">
        <v>162</v>
      </c>
      <c r="F127" s="18"/>
      <c r="G127" s="18"/>
      <c r="H127" s="18"/>
      <c r="I127" s="18"/>
      <c r="J127" s="18"/>
      <c r="K127" s="18"/>
      <c r="L127" s="18"/>
      <c r="M127" s="7" t="s">
        <v>398</v>
      </c>
    </row>
    <row r="128" spans="1:13" x14ac:dyDescent="0.2">
      <c r="A128" s="8" t="str">
        <f t="shared" si="8"/>
        <v>2025/7末</v>
      </c>
      <c r="B128" s="8" t="str">
        <f t="shared" si="8"/>
        <v>令和7/7末</v>
      </c>
      <c r="C128" s="16">
        <v>126</v>
      </c>
      <c r="D128" s="16">
        <v>122</v>
      </c>
      <c r="E128" s="17" t="s">
        <v>163</v>
      </c>
      <c r="F128" s="16"/>
      <c r="G128" s="16"/>
      <c r="H128" s="16"/>
      <c r="I128" s="16"/>
      <c r="J128" s="16"/>
      <c r="K128" s="16"/>
      <c r="L128" s="16"/>
      <c r="M128" s="9" t="s">
        <v>398</v>
      </c>
    </row>
    <row r="129" spans="1:13" x14ac:dyDescent="0.2">
      <c r="A129" s="10" t="str">
        <f t="shared" si="8"/>
        <v>2025/7末</v>
      </c>
      <c r="B129" s="10" t="str">
        <f t="shared" si="8"/>
        <v>令和7/7末</v>
      </c>
      <c r="C129" s="18">
        <v>127</v>
      </c>
      <c r="D129" s="18">
        <v>123</v>
      </c>
      <c r="E129" s="19" t="s">
        <v>164</v>
      </c>
      <c r="F129" s="18"/>
      <c r="G129" s="18"/>
      <c r="H129" s="18"/>
      <c r="I129" s="18"/>
      <c r="J129" s="18"/>
      <c r="K129" s="18"/>
      <c r="L129" s="18"/>
      <c r="M129" s="7" t="s">
        <v>398</v>
      </c>
    </row>
    <row r="130" spans="1:13" x14ac:dyDescent="0.2">
      <c r="A130" s="8" t="str">
        <f t="shared" si="8"/>
        <v>2025/7末</v>
      </c>
      <c r="B130" s="8" t="str">
        <f t="shared" si="8"/>
        <v>令和7/7末</v>
      </c>
      <c r="C130" s="16">
        <v>128</v>
      </c>
      <c r="D130" s="16">
        <v>124</v>
      </c>
      <c r="E130" s="17" t="s">
        <v>165</v>
      </c>
      <c r="F130" s="16"/>
      <c r="G130" s="16"/>
      <c r="H130" s="16"/>
      <c r="I130" s="16"/>
      <c r="J130" s="16"/>
      <c r="K130" s="16"/>
      <c r="L130" s="16"/>
      <c r="M130" s="9" t="s">
        <v>398</v>
      </c>
    </row>
    <row r="131" spans="1:13" x14ac:dyDescent="0.2">
      <c r="A131" s="10" t="str">
        <f t="shared" si="8"/>
        <v>2025/7末</v>
      </c>
      <c r="B131" s="10" t="str">
        <f t="shared" si="8"/>
        <v>令和7/7末</v>
      </c>
      <c r="C131" s="18">
        <v>129</v>
      </c>
      <c r="D131" s="18">
        <v>125</v>
      </c>
      <c r="E131" s="19" t="s">
        <v>166</v>
      </c>
      <c r="F131" s="18"/>
      <c r="G131" s="18"/>
      <c r="H131" s="18"/>
      <c r="I131" s="18"/>
      <c r="J131" s="18"/>
      <c r="K131" s="18"/>
      <c r="L131" s="18"/>
      <c r="M131" s="7" t="s">
        <v>398</v>
      </c>
    </row>
    <row r="132" spans="1:13" x14ac:dyDescent="0.2">
      <c r="A132" s="8" t="str">
        <f t="shared" si="8"/>
        <v>2025/7末</v>
      </c>
      <c r="B132" s="8" t="str">
        <f t="shared" si="8"/>
        <v>令和7/7末</v>
      </c>
      <c r="C132" s="16">
        <v>130</v>
      </c>
      <c r="D132" s="16">
        <v>126</v>
      </c>
      <c r="E132" s="17" t="s">
        <v>167</v>
      </c>
      <c r="F132" s="16"/>
      <c r="G132" s="16"/>
      <c r="H132" s="16"/>
      <c r="I132" s="16"/>
      <c r="J132" s="16"/>
      <c r="K132" s="16"/>
      <c r="L132" s="16"/>
      <c r="M132" s="9" t="s">
        <v>398</v>
      </c>
    </row>
    <row r="133" spans="1:13" x14ac:dyDescent="0.2">
      <c r="A133" s="10" t="str">
        <f t="shared" ref="A133:B148" si="9">A132</f>
        <v>2025/7末</v>
      </c>
      <c r="B133" s="10" t="str">
        <f t="shared" si="9"/>
        <v>令和7/7末</v>
      </c>
      <c r="C133" s="18">
        <v>131</v>
      </c>
      <c r="D133" s="18">
        <v>127</v>
      </c>
      <c r="E133" s="19" t="s">
        <v>168</v>
      </c>
      <c r="F133" s="18"/>
      <c r="G133" s="18"/>
      <c r="H133" s="18"/>
      <c r="I133" s="18"/>
      <c r="J133" s="18"/>
      <c r="K133" s="18"/>
      <c r="L133" s="18"/>
      <c r="M133" s="7" t="s">
        <v>398</v>
      </c>
    </row>
    <row r="134" spans="1:13" x14ac:dyDescent="0.2">
      <c r="A134" s="8" t="str">
        <f t="shared" si="9"/>
        <v>2025/7末</v>
      </c>
      <c r="B134" s="8" t="str">
        <f t="shared" si="9"/>
        <v>令和7/7末</v>
      </c>
      <c r="C134" s="16">
        <v>132</v>
      </c>
      <c r="D134" s="16">
        <v>128</v>
      </c>
      <c r="E134" s="17" t="s">
        <v>169</v>
      </c>
      <c r="F134" s="16"/>
      <c r="G134" s="16"/>
      <c r="H134" s="16"/>
      <c r="I134" s="16"/>
      <c r="J134" s="16"/>
      <c r="K134" s="16"/>
      <c r="L134" s="16"/>
      <c r="M134" s="9" t="s">
        <v>398</v>
      </c>
    </row>
    <row r="135" spans="1:13" x14ac:dyDescent="0.2">
      <c r="A135" s="10" t="str">
        <f t="shared" si="9"/>
        <v>2025/7末</v>
      </c>
      <c r="B135" s="10" t="str">
        <f t="shared" si="9"/>
        <v>令和7/7末</v>
      </c>
      <c r="C135" s="18">
        <v>133</v>
      </c>
      <c r="D135" s="18">
        <v>129</v>
      </c>
      <c r="E135" s="19" t="s">
        <v>170</v>
      </c>
      <c r="F135" s="18"/>
      <c r="G135" s="18"/>
      <c r="H135" s="18"/>
      <c r="I135" s="18"/>
      <c r="J135" s="18"/>
      <c r="K135" s="18"/>
      <c r="L135" s="18"/>
      <c r="M135" s="7" t="s">
        <v>398</v>
      </c>
    </row>
    <row r="136" spans="1:13" x14ac:dyDescent="0.2">
      <c r="A136" s="8" t="str">
        <f t="shared" si="9"/>
        <v>2025/7末</v>
      </c>
      <c r="B136" s="8" t="str">
        <f t="shared" si="9"/>
        <v>令和7/7末</v>
      </c>
      <c r="C136" s="16">
        <v>134</v>
      </c>
      <c r="D136" s="16">
        <v>130</v>
      </c>
      <c r="E136" s="17" t="s">
        <v>171</v>
      </c>
      <c r="F136" s="16"/>
      <c r="G136" s="16"/>
      <c r="H136" s="16"/>
      <c r="I136" s="16"/>
      <c r="J136" s="16"/>
      <c r="K136" s="16"/>
      <c r="L136" s="16"/>
      <c r="M136" s="9" t="s">
        <v>398</v>
      </c>
    </row>
    <row r="137" spans="1:13" x14ac:dyDescent="0.2">
      <c r="A137" s="10" t="str">
        <f t="shared" si="9"/>
        <v>2025/7末</v>
      </c>
      <c r="B137" s="10" t="str">
        <f t="shared" si="9"/>
        <v>令和7/7末</v>
      </c>
      <c r="C137" s="18">
        <v>135</v>
      </c>
      <c r="D137" s="18">
        <v>131</v>
      </c>
      <c r="E137" s="19" t="s">
        <v>172</v>
      </c>
      <c r="F137" s="18"/>
      <c r="G137" s="18"/>
      <c r="H137" s="18"/>
      <c r="I137" s="18"/>
      <c r="J137" s="18"/>
      <c r="K137" s="18"/>
      <c r="L137" s="18"/>
      <c r="M137" s="7" t="s">
        <v>398</v>
      </c>
    </row>
    <row r="138" spans="1:13" x14ac:dyDescent="0.2">
      <c r="A138" s="8" t="str">
        <f t="shared" si="9"/>
        <v>2025/7末</v>
      </c>
      <c r="B138" s="8" t="str">
        <f t="shared" si="9"/>
        <v>令和7/7末</v>
      </c>
      <c r="C138" s="16">
        <v>136</v>
      </c>
      <c r="D138" s="16">
        <v>150</v>
      </c>
      <c r="E138" s="17" t="s">
        <v>173</v>
      </c>
      <c r="F138" s="16"/>
      <c r="G138" s="16"/>
      <c r="H138" s="16"/>
      <c r="I138" s="16"/>
      <c r="J138" s="16"/>
      <c r="K138" s="16"/>
      <c r="L138" s="16"/>
      <c r="M138" s="9" t="s">
        <v>399</v>
      </c>
    </row>
    <row r="139" spans="1:13" x14ac:dyDescent="0.2">
      <c r="A139" s="10" t="str">
        <f t="shared" si="9"/>
        <v>2025/7末</v>
      </c>
      <c r="B139" s="10" t="str">
        <f t="shared" si="9"/>
        <v>令和7/7末</v>
      </c>
      <c r="C139" s="18">
        <v>137</v>
      </c>
      <c r="D139" s="18">
        <v>151</v>
      </c>
      <c r="E139" s="19" t="s">
        <v>174</v>
      </c>
      <c r="F139" s="18"/>
      <c r="G139" s="18"/>
      <c r="H139" s="18"/>
      <c r="I139" s="18"/>
      <c r="J139" s="18"/>
      <c r="K139" s="18"/>
      <c r="L139" s="18"/>
      <c r="M139" s="7" t="s">
        <v>399</v>
      </c>
    </row>
    <row r="140" spans="1:13" x14ac:dyDescent="0.2">
      <c r="A140" s="8" t="str">
        <f t="shared" si="9"/>
        <v>2025/7末</v>
      </c>
      <c r="B140" s="8" t="str">
        <f t="shared" si="9"/>
        <v>令和7/7末</v>
      </c>
      <c r="C140" s="16">
        <v>138</v>
      </c>
      <c r="D140" s="16">
        <v>152</v>
      </c>
      <c r="E140" s="17" t="s">
        <v>175</v>
      </c>
      <c r="F140" s="16"/>
      <c r="G140" s="16"/>
      <c r="H140" s="16"/>
      <c r="I140" s="16"/>
      <c r="J140" s="16"/>
      <c r="K140" s="16"/>
      <c r="L140" s="16"/>
      <c r="M140" s="9" t="s">
        <v>399</v>
      </c>
    </row>
    <row r="141" spans="1:13" x14ac:dyDescent="0.2">
      <c r="A141" s="10" t="str">
        <f t="shared" si="9"/>
        <v>2025/7末</v>
      </c>
      <c r="B141" s="10" t="str">
        <f t="shared" si="9"/>
        <v>令和7/7末</v>
      </c>
      <c r="C141" s="18">
        <v>139</v>
      </c>
      <c r="D141" s="18">
        <v>153</v>
      </c>
      <c r="E141" s="19" t="s">
        <v>176</v>
      </c>
      <c r="F141" s="18"/>
      <c r="G141" s="18"/>
      <c r="H141" s="18"/>
      <c r="I141" s="18"/>
      <c r="J141" s="18"/>
      <c r="K141" s="18"/>
      <c r="L141" s="18"/>
      <c r="M141" s="7" t="s">
        <v>399</v>
      </c>
    </row>
    <row r="142" spans="1:13" x14ac:dyDescent="0.2">
      <c r="A142" s="8" t="str">
        <f t="shared" si="9"/>
        <v>2025/7末</v>
      </c>
      <c r="B142" s="8" t="str">
        <f t="shared" si="9"/>
        <v>令和7/7末</v>
      </c>
      <c r="C142" s="16">
        <v>140</v>
      </c>
      <c r="D142" s="16">
        <v>154</v>
      </c>
      <c r="E142" s="17" t="s">
        <v>177</v>
      </c>
      <c r="F142" s="16"/>
      <c r="G142" s="16"/>
      <c r="H142" s="16"/>
      <c r="I142" s="16"/>
      <c r="J142" s="16"/>
      <c r="K142" s="16"/>
      <c r="L142" s="16"/>
      <c r="M142" s="9" t="s">
        <v>399</v>
      </c>
    </row>
    <row r="143" spans="1:13" x14ac:dyDescent="0.2">
      <c r="A143" s="10" t="str">
        <f t="shared" si="9"/>
        <v>2025/7末</v>
      </c>
      <c r="B143" s="10" t="str">
        <f t="shared" si="9"/>
        <v>令和7/7末</v>
      </c>
      <c r="C143" s="18">
        <v>141</v>
      </c>
      <c r="D143" s="18">
        <v>155</v>
      </c>
      <c r="E143" s="19" t="s">
        <v>178</v>
      </c>
      <c r="F143" s="18"/>
      <c r="G143" s="18"/>
      <c r="H143" s="18"/>
      <c r="I143" s="18"/>
      <c r="J143" s="18"/>
      <c r="K143" s="18"/>
      <c r="L143" s="18"/>
      <c r="M143" s="7" t="s">
        <v>399</v>
      </c>
    </row>
    <row r="144" spans="1:13" x14ac:dyDescent="0.2">
      <c r="A144" s="8" t="str">
        <f t="shared" si="9"/>
        <v>2025/7末</v>
      </c>
      <c r="B144" s="8" t="str">
        <f t="shared" si="9"/>
        <v>令和7/7末</v>
      </c>
      <c r="C144" s="16">
        <v>142</v>
      </c>
      <c r="D144" s="16">
        <v>157</v>
      </c>
      <c r="E144" s="17" t="s">
        <v>179</v>
      </c>
      <c r="F144" s="16"/>
      <c r="G144" s="16"/>
      <c r="H144" s="16"/>
      <c r="I144" s="16"/>
      <c r="J144" s="16"/>
      <c r="K144" s="16"/>
      <c r="L144" s="16"/>
      <c r="M144" s="9" t="s">
        <v>399</v>
      </c>
    </row>
    <row r="145" spans="1:13" x14ac:dyDescent="0.2">
      <c r="A145" s="10" t="str">
        <f t="shared" si="9"/>
        <v>2025/7末</v>
      </c>
      <c r="B145" s="10" t="str">
        <f t="shared" si="9"/>
        <v>令和7/7末</v>
      </c>
      <c r="C145" s="18">
        <v>143</v>
      </c>
      <c r="D145" s="18">
        <v>158</v>
      </c>
      <c r="E145" s="19" t="s">
        <v>180</v>
      </c>
      <c r="F145" s="18"/>
      <c r="G145" s="18"/>
      <c r="H145" s="18"/>
      <c r="I145" s="18"/>
      <c r="J145" s="18"/>
      <c r="K145" s="18"/>
      <c r="L145" s="18"/>
      <c r="M145" s="7" t="s">
        <v>399</v>
      </c>
    </row>
    <row r="146" spans="1:13" x14ac:dyDescent="0.2">
      <c r="A146" s="8" t="str">
        <f t="shared" si="9"/>
        <v>2025/7末</v>
      </c>
      <c r="B146" s="8" t="str">
        <f t="shared" si="9"/>
        <v>令和7/7末</v>
      </c>
      <c r="C146" s="16">
        <v>144</v>
      </c>
      <c r="D146" s="16">
        <v>159</v>
      </c>
      <c r="E146" s="17" t="s">
        <v>181</v>
      </c>
      <c r="F146" s="16"/>
      <c r="G146" s="16"/>
      <c r="H146" s="16"/>
      <c r="I146" s="16"/>
      <c r="J146" s="16"/>
      <c r="K146" s="16"/>
      <c r="L146" s="16"/>
      <c r="M146" s="9" t="s">
        <v>400</v>
      </c>
    </row>
    <row r="147" spans="1:13" x14ac:dyDescent="0.2">
      <c r="A147" s="10" t="str">
        <f t="shared" si="9"/>
        <v>2025/7末</v>
      </c>
      <c r="B147" s="10" t="str">
        <f t="shared" si="9"/>
        <v>令和7/7末</v>
      </c>
      <c r="C147" s="18">
        <v>145</v>
      </c>
      <c r="D147" s="18">
        <v>160</v>
      </c>
      <c r="E147" s="19" t="s">
        <v>472</v>
      </c>
      <c r="F147" s="18"/>
      <c r="G147" s="18"/>
      <c r="H147" s="18"/>
      <c r="I147" s="18"/>
      <c r="J147" s="18"/>
      <c r="K147" s="18"/>
      <c r="L147" s="18"/>
      <c r="M147" s="7" t="s">
        <v>400</v>
      </c>
    </row>
    <row r="148" spans="1:13" x14ac:dyDescent="0.2">
      <c r="A148" s="8" t="str">
        <f t="shared" si="9"/>
        <v>2025/7末</v>
      </c>
      <c r="B148" s="8" t="str">
        <f t="shared" si="9"/>
        <v>令和7/7末</v>
      </c>
      <c r="C148" s="16">
        <v>146</v>
      </c>
      <c r="D148" s="16">
        <v>161</v>
      </c>
      <c r="E148" s="17" t="s">
        <v>182</v>
      </c>
      <c r="F148" s="16"/>
      <c r="G148" s="16"/>
      <c r="H148" s="16"/>
      <c r="I148" s="16"/>
      <c r="J148" s="16"/>
      <c r="K148" s="16"/>
      <c r="L148" s="16"/>
      <c r="M148" s="9" t="s">
        <v>400</v>
      </c>
    </row>
    <row r="149" spans="1:13" x14ac:dyDescent="0.2">
      <c r="A149" s="10" t="str">
        <f t="shared" ref="A149:B164" si="10">A148</f>
        <v>2025/7末</v>
      </c>
      <c r="B149" s="10" t="str">
        <f t="shared" si="10"/>
        <v>令和7/7末</v>
      </c>
      <c r="C149" s="18">
        <v>147</v>
      </c>
      <c r="D149" s="18">
        <v>162</v>
      </c>
      <c r="E149" s="19" t="s">
        <v>183</v>
      </c>
      <c r="F149" s="18"/>
      <c r="G149" s="18"/>
      <c r="H149" s="18"/>
      <c r="I149" s="18"/>
      <c r="J149" s="18"/>
      <c r="K149" s="18"/>
      <c r="L149" s="18"/>
      <c r="M149" s="7" t="s">
        <v>400</v>
      </c>
    </row>
    <row r="150" spans="1:13" x14ac:dyDescent="0.2">
      <c r="A150" s="8" t="str">
        <f t="shared" si="10"/>
        <v>2025/7末</v>
      </c>
      <c r="B150" s="8" t="str">
        <f t="shared" si="10"/>
        <v>令和7/7末</v>
      </c>
      <c r="C150" s="16">
        <v>148</v>
      </c>
      <c r="D150" s="16">
        <v>163</v>
      </c>
      <c r="E150" s="17" t="s">
        <v>184</v>
      </c>
      <c r="F150" s="16"/>
      <c r="G150" s="16"/>
      <c r="H150" s="16"/>
      <c r="I150" s="16"/>
      <c r="J150" s="16"/>
      <c r="K150" s="16"/>
      <c r="L150" s="16"/>
      <c r="M150" s="9" t="s">
        <v>400</v>
      </c>
    </row>
    <row r="151" spans="1:13" x14ac:dyDescent="0.2">
      <c r="A151" s="10" t="str">
        <f t="shared" si="10"/>
        <v>2025/7末</v>
      </c>
      <c r="B151" s="10" t="str">
        <f t="shared" si="10"/>
        <v>令和7/7末</v>
      </c>
      <c r="C151" s="18">
        <v>149</v>
      </c>
      <c r="D151" s="18">
        <v>164</v>
      </c>
      <c r="E151" s="19" t="s">
        <v>185</v>
      </c>
      <c r="F151" s="18"/>
      <c r="G151" s="18"/>
      <c r="H151" s="18"/>
      <c r="I151" s="18"/>
      <c r="J151" s="18"/>
      <c r="K151" s="18"/>
      <c r="L151" s="18"/>
      <c r="M151" s="7" t="s">
        <v>400</v>
      </c>
    </row>
    <row r="152" spans="1:13" x14ac:dyDescent="0.2">
      <c r="A152" s="8" t="str">
        <f t="shared" si="10"/>
        <v>2025/7末</v>
      </c>
      <c r="B152" s="8" t="str">
        <f t="shared" si="10"/>
        <v>令和7/7末</v>
      </c>
      <c r="C152" s="16">
        <v>150</v>
      </c>
      <c r="D152" s="16">
        <v>165</v>
      </c>
      <c r="E152" s="17" t="s">
        <v>186</v>
      </c>
      <c r="F152" s="16"/>
      <c r="G152" s="16"/>
      <c r="H152" s="16"/>
      <c r="I152" s="16"/>
      <c r="J152" s="16"/>
      <c r="K152" s="16"/>
      <c r="L152" s="16"/>
      <c r="M152" s="9" t="s">
        <v>400</v>
      </c>
    </row>
    <row r="153" spans="1:13" x14ac:dyDescent="0.2">
      <c r="A153" s="10" t="str">
        <f t="shared" si="10"/>
        <v>2025/7末</v>
      </c>
      <c r="B153" s="10" t="str">
        <f t="shared" si="10"/>
        <v>令和7/7末</v>
      </c>
      <c r="C153" s="18">
        <v>151</v>
      </c>
      <c r="D153" s="18">
        <v>166</v>
      </c>
      <c r="E153" s="19" t="s">
        <v>187</v>
      </c>
      <c r="F153" s="18"/>
      <c r="G153" s="18"/>
      <c r="H153" s="18"/>
      <c r="I153" s="18"/>
      <c r="J153" s="18"/>
      <c r="K153" s="18"/>
      <c r="L153" s="18"/>
      <c r="M153" s="7" t="s">
        <v>400</v>
      </c>
    </row>
    <row r="154" spans="1:13" x14ac:dyDescent="0.2">
      <c r="A154" s="8" t="str">
        <f t="shared" si="10"/>
        <v>2025/7末</v>
      </c>
      <c r="B154" s="8" t="str">
        <f t="shared" si="10"/>
        <v>令和7/7末</v>
      </c>
      <c r="C154" s="16">
        <v>152</v>
      </c>
      <c r="D154" s="16">
        <v>167</v>
      </c>
      <c r="E154" s="17" t="s">
        <v>188</v>
      </c>
      <c r="F154" s="16"/>
      <c r="G154" s="16"/>
      <c r="H154" s="16"/>
      <c r="I154" s="16"/>
      <c r="J154" s="16"/>
      <c r="K154" s="16"/>
      <c r="L154" s="16"/>
      <c r="M154" s="9" t="s">
        <v>400</v>
      </c>
    </row>
    <row r="155" spans="1:13" x14ac:dyDescent="0.2">
      <c r="A155" s="10" t="str">
        <f t="shared" si="10"/>
        <v>2025/7末</v>
      </c>
      <c r="B155" s="10" t="str">
        <f t="shared" si="10"/>
        <v>令和7/7末</v>
      </c>
      <c r="C155" s="18">
        <v>153</v>
      </c>
      <c r="D155" s="18">
        <v>168</v>
      </c>
      <c r="E155" s="19" t="s">
        <v>189</v>
      </c>
      <c r="F155" s="18"/>
      <c r="G155" s="18"/>
      <c r="H155" s="18"/>
      <c r="I155" s="18"/>
      <c r="J155" s="18"/>
      <c r="K155" s="18"/>
      <c r="L155" s="18"/>
      <c r="M155" s="7" t="s">
        <v>400</v>
      </c>
    </row>
    <row r="156" spans="1:13" x14ac:dyDescent="0.2">
      <c r="A156" s="8" t="str">
        <f t="shared" si="10"/>
        <v>2025/7末</v>
      </c>
      <c r="B156" s="8" t="str">
        <f t="shared" si="10"/>
        <v>令和7/7末</v>
      </c>
      <c r="C156" s="16">
        <v>154</v>
      </c>
      <c r="D156" s="16">
        <v>169</v>
      </c>
      <c r="E156" s="17" t="s">
        <v>190</v>
      </c>
      <c r="F156" s="16"/>
      <c r="G156" s="16"/>
      <c r="H156" s="16"/>
      <c r="I156" s="16"/>
      <c r="J156" s="16"/>
      <c r="K156" s="16"/>
      <c r="L156" s="16"/>
      <c r="M156" s="9" t="s">
        <v>400</v>
      </c>
    </row>
    <row r="157" spans="1:13" x14ac:dyDescent="0.2">
      <c r="A157" s="10" t="str">
        <f t="shared" si="10"/>
        <v>2025/7末</v>
      </c>
      <c r="B157" s="10" t="str">
        <f t="shared" si="10"/>
        <v>令和7/7末</v>
      </c>
      <c r="C157" s="18">
        <v>155</v>
      </c>
      <c r="D157" s="18">
        <v>170</v>
      </c>
      <c r="E157" s="19" t="s">
        <v>191</v>
      </c>
      <c r="F157" s="18"/>
      <c r="G157" s="18"/>
      <c r="H157" s="18"/>
      <c r="I157" s="18"/>
      <c r="J157" s="18"/>
      <c r="K157" s="18"/>
      <c r="L157" s="18"/>
      <c r="M157" s="7" t="s">
        <v>400</v>
      </c>
    </row>
    <row r="158" spans="1:13" x14ac:dyDescent="0.2">
      <c r="A158" s="8" t="str">
        <f t="shared" si="10"/>
        <v>2025/7末</v>
      </c>
      <c r="B158" s="8" t="str">
        <f t="shared" si="10"/>
        <v>令和7/7末</v>
      </c>
      <c r="C158" s="16">
        <v>156</v>
      </c>
      <c r="D158" s="16">
        <v>171</v>
      </c>
      <c r="E158" s="17" t="s">
        <v>192</v>
      </c>
      <c r="F158" s="16"/>
      <c r="G158" s="16"/>
      <c r="H158" s="16"/>
      <c r="I158" s="16"/>
      <c r="J158" s="16"/>
      <c r="K158" s="16"/>
      <c r="L158" s="16"/>
      <c r="M158" s="9" t="s">
        <v>400</v>
      </c>
    </row>
    <row r="159" spans="1:13" x14ac:dyDescent="0.2">
      <c r="A159" s="10" t="str">
        <f t="shared" si="10"/>
        <v>2025/7末</v>
      </c>
      <c r="B159" s="10" t="str">
        <f t="shared" si="10"/>
        <v>令和7/7末</v>
      </c>
      <c r="C159" s="18">
        <v>157</v>
      </c>
      <c r="D159" s="18">
        <v>172</v>
      </c>
      <c r="E159" s="19" t="s">
        <v>193</v>
      </c>
      <c r="F159" s="18"/>
      <c r="G159" s="18"/>
      <c r="H159" s="18"/>
      <c r="I159" s="18"/>
      <c r="J159" s="18"/>
      <c r="K159" s="18"/>
      <c r="L159" s="18"/>
      <c r="M159" s="7" t="s">
        <v>400</v>
      </c>
    </row>
    <row r="160" spans="1:13" x14ac:dyDescent="0.2">
      <c r="A160" s="8" t="str">
        <f t="shared" si="10"/>
        <v>2025/7末</v>
      </c>
      <c r="B160" s="8" t="str">
        <f t="shared" si="10"/>
        <v>令和7/7末</v>
      </c>
      <c r="C160" s="16">
        <v>158</v>
      </c>
      <c r="D160" s="16">
        <v>173</v>
      </c>
      <c r="E160" s="17" t="s">
        <v>194</v>
      </c>
      <c r="F160" s="16"/>
      <c r="G160" s="16"/>
      <c r="H160" s="16"/>
      <c r="I160" s="16"/>
      <c r="J160" s="16"/>
      <c r="K160" s="16"/>
      <c r="L160" s="16"/>
      <c r="M160" s="9" t="s">
        <v>400</v>
      </c>
    </row>
    <row r="161" spans="1:13" x14ac:dyDescent="0.2">
      <c r="A161" s="10" t="str">
        <f t="shared" si="10"/>
        <v>2025/7末</v>
      </c>
      <c r="B161" s="10" t="str">
        <f t="shared" si="10"/>
        <v>令和7/7末</v>
      </c>
      <c r="C161" s="18">
        <v>159</v>
      </c>
      <c r="D161" s="18">
        <v>174</v>
      </c>
      <c r="E161" s="19" t="s">
        <v>473</v>
      </c>
      <c r="F161" s="18"/>
      <c r="G161" s="18"/>
      <c r="H161" s="18"/>
      <c r="I161" s="18"/>
      <c r="J161" s="18"/>
      <c r="K161" s="18"/>
      <c r="L161" s="18"/>
      <c r="M161" s="7" t="s">
        <v>400</v>
      </c>
    </row>
    <row r="162" spans="1:13" x14ac:dyDescent="0.2">
      <c r="A162" s="8" t="str">
        <f t="shared" si="10"/>
        <v>2025/7末</v>
      </c>
      <c r="B162" s="8" t="str">
        <f t="shared" si="10"/>
        <v>令和7/7末</v>
      </c>
      <c r="C162" s="16">
        <v>160</v>
      </c>
      <c r="D162" s="16">
        <v>175</v>
      </c>
      <c r="E162" s="17" t="s">
        <v>474</v>
      </c>
      <c r="F162" s="16"/>
      <c r="G162" s="16"/>
      <c r="H162" s="16"/>
      <c r="I162" s="16"/>
      <c r="J162" s="16"/>
      <c r="K162" s="16"/>
      <c r="L162" s="16"/>
      <c r="M162" s="9" t="s">
        <v>400</v>
      </c>
    </row>
    <row r="163" spans="1:13" x14ac:dyDescent="0.2">
      <c r="A163" s="10" t="str">
        <f t="shared" si="10"/>
        <v>2025/7末</v>
      </c>
      <c r="B163" s="10" t="str">
        <f t="shared" si="10"/>
        <v>令和7/7末</v>
      </c>
      <c r="C163" s="18">
        <v>161</v>
      </c>
      <c r="D163" s="18">
        <v>176</v>
      </c>
      <c r="E163" s="19" t="s">
        <v>475</v>
      </c>
      <c r="F163" s="18"/>
      <c r="G163" s="18"/>
      <c r="H163" s="18"/>
      <c r="I163" s="18"/>
      <c r="J163" s="18"/>
      <c r="K163" s="18"/>
      <c r="L163" s="18"/>
      <c r="M163" s="7" t="s">
        <v>400</v>
      </c>
    </row>
    <row r="164" spans="1:13" x14ac:dyDescent="0.2">
      <c r="A164" s="8" t="str">
        <f t="shared" si="10"/>
        <v>2025/7末</v>
      </c>
      <c r="B164" s="8" t="str">
        <f t="shared" si="10"/>
        <v>令和7/7末</v>
      </c>
      <c r="C164" s="16">
        <v>162</v>
      </c>
      <c r="D164" s="16">
        <v>177</v>
      </c>
      <c r="E164" s="17" t="s">
        <v>195</v>
      </c>
      <c r="F164" s="16"/>
      <c r="G164" s="16"/>
      <c r="H164" s="16"/>
      <c r="I164" s="16"/>
      <c r="J164" s="16"/>
      <c r="K164" s="16"/>
      <c r="L164" s="16"/>
      <c r="M164" s="9" t="s">
        <v>400</v>
      </c>
    </row>
    <row r="165" spans="1:13" x14ac:dyDescent="0.2">
      <c r="A165" s="10" t="str">
        <f t="shared" ref="A165:B180" si="11">A164</f>
        <v>2025/7末</v>
      </c>
      <c r="B165" s="10" t="str">
        <f t="shared" si="11"/>
        <v>令和7/7末</v>
      </c>
      <c r="C165" s="18">
        <v>163</v>
      </c>
      <c r="D165" s="18">
        <v>178</v>
      </c>
      <c r="E165" s="19" t="s">
        <v>196</v>
      </c>
      <c r="F165" s="18"/>
      <c r="G165" s="18"/>
      <c r="H165" s="18"/>
      <c r="I165" s="18"/>
      <c r="J165" s="18"/>
      <c r="K165" s="18"/>
      <c r="L165" s="18"/>
      <c r="M165" s="7" t="s">
        <v>400</v>
      </c>
    </row>
    <row r="166" spans="1:13" x14ac:dyDescent="0.2">
      <c r="A166" s="8" t="str">
        <f t="shared" si="11"/>
        <v>2025/7末</v>
      </c>
      <c r="B166" s="8" t="str">
        <f t="shared" si="11"/>
        <v>令和7/7末</v>
      </c>
      <c r="C166" s="16">
        <v>164</v>
      </c>
      <c r="D166" s="16">
        <v>179</v>
      </c>
      <c r="E166" s="17" t="s">
        <v>197</v>
      </c>
      <c r="F166" s="16"/>
      <c r="G166" s="16"/>
      <c r="H166" s="16"/>
      <c r="I166" s="16"/>
      <c r="J166" s="16"/>
      <c r="K166" s="16"/>
      <c r="L166" s="16"/>
      <c r="M166" s="9" t="s">
        <v>400</v>
      </c>
    </row>
    <row r="167" spans="1:13" x14ac:dyDescent="0.2">
      <c r="A167" s="10" t="str">
        <f t="shared" si="11"/>
        <v>2025/7末</v>
      </c>
      <c r="B167" s="10" t="str">
        <f t="shared" si="11"/>
        <v>令和7/7末</v>
      </c>
      <c r="C167" s="18">
        <v>165</v>
      </c>
      <c r="D167" s="18">
        <v>193</v>
      </c>
      <c r="E167" s="19" t="s">
        <v>198</v>
      </c>
      <c r="F167" s="18"/>
      <c r="G167" s="18"/>
      <c r="H167" s="18"/>
      <c r="I167" s="18"/>
      <c r="J167" s="18"/>
      <c r="K167" s="18"/>
      <c r="L167" s="18"/>
      <c r="M167" s="7" t="s">
        <v>400</v>
      </c>
    </row>
    <row r="168" spans="1:13" x14ac:dyDescent="0.2">
      <c r="A168" s="8" t="str">
        <f t="shared" si="11"/>
        <v>2025/7末</v>
      </c>
      <c r="B168" s="8" t="str">
        <f t="shared" si="11"/>
        <v>令和7/7末</v>
      </c>
      <c r="C168" s="16">
        <v>166</v>
      </c>
      <c r="D168" s="16">
        <v>322</v>
      </c>
      <c r="E168" s="17" t="s">
        <v>199</v>
      </c>
      <c r="F168" s="16"/>
      <c r="G168" s="16"/>
      <c r="H168" s="16"/>
      <c r="I168" s="16"/>
      <c r="J168" s="16"/>
      <c r="K168" s="16"/>
      <c r="L168" s="16"/>
      <c r="M168" s="9" t="s">
        <v>400</v>
      </c>
    </row>
    <row r="169" spans="1:13" x14ac:dyDescent="0.2">
      <c r="A169" s="10" t="str">
        <f t="shared" si="11"/>
        <v>2025/7末</v>
      </c>
      <c r="B169" s="10" t="str">
        <f t="shared" si="11"/>
        <v>令和7/7末</v>
      </c>
      <c r="C169" s="18">
        <v>167</v>
      </c>
      <c r="D169" s="18">
        <v>180</v>
      </c>
      <c r="E169" s="19" t="s">
        <v>200</v>
      </c>
      <c r="F169" s="18"/>
      <c r="G169" s="18"/>
      <c r="H169" s="18"/>
      <c r="I169" s="18"/>
      <c r="J169" s="18"/>
      <c r="K169" s="18"/>
      <c r="L169" s="18"/>
      <c r="M169" s="7" t="s">
        <v>401</v>
      </c>
    </row>
    <row r="170" spans="1:13" x14ac:dyDescent="0.2">
      <c r="A170" s="8" t="str">
        <f t="shared" si="11"/>
        <v>2025/7末</v>
      </c>
      <c r="B170" s="8" t="str">
        <f t="shared" si="11"/>
        <v>令和7/7末</v>
      </c>
      <c r="C170" s="16">
        <v>168</v>
      </c>
      <c r="D170" s="16">
        <v>181</v>
      </c>
      <c r="E170" s="17" t="s">
        <v>201</v>
      </c>
      <c r="F170" s="16"/>
      <c r="G170" s="16"/>
      <c r="H170" s="16"/>
      <c r="I170" s="16"/>
      <c r="J170" s="16"/>
      <c r="K170" s="16"/>
      <c r="L170" s="16"/>
      <c r="M170" s="9" t="s">
        <v>401</v>
      </c>
    </row>
    <row r="171" spans="1:13" x14ac:dyDescent="0.2">
      <c r="A171" s="10" t="str">
        <f t="shared" si="11"/>
        <v>2025/7末</v>
      </c>
      <c r="B171" s="10" t="str">
        <f t="shared" si="11"/>
        <v>令和7/7末</v>
      </c>
      <c r="C171" s="18">
        <v>169</v>
      </c>
      <c r="D171" s="18">
        <v>182</v>
      </c>
      <c r="E171" s="19" t="s">
        <v>202</v>
      </c>
      <c r="F171" s="18"/>
      <c r="G171" s="18"/>
      <c r="H171" s="18"/>
      <c r="I171" s="18"/>
      <c r="J171" s="18"/>
      <c r="K171" s="18"/>
      <c r="L171" s="18"/>
      <c r="M171" s="7" t="s">
        <v>401</v>
      </c>
    </row>
    <row r="172" spans="1:13" x14ac:dyDescent="0.2">
      <c r="A172" s="8" t="str">
        <f t="shared" si="11"/>
        <v>2025/7末</v>
      </c>
      <c r="B172" s="8" t="str">
        <f t="shared" si="11"/>
        <v>令和7/7末</v>
      </c>
      <c r="C172" s="16">
        <v>170</v>
      </c>
      <c r="D172" s="16">
        <v>183</v>
      </c>
      <c r="E172" s="17" t="s">
        <v>203</v>
      </c>
      <c r="F172" s="16"/>
      <c r="G172" s="16"/>
      <c r="H172" s="16"/>
      <c r="I172" s="16"/>
      <c r="J172" s="16"/>
      <c r="K172" s="16"/>
      <c r="L172" s="16"/>
      <c r="M172" s="9" t="s">
        <v>401</v>
      </c>
    </row>
    <row r="173" spans="1:13" x14ac:dyDescent="0.2">
      <c r="A173" s="10" t="str">
        <f t="shared" si="11"/>
        <v>2025/7末</v>
      </c>
      <c r="B173" s="10" t="str">
        <f t="shared" si="11"/>
        <v>令和7/7末</v>
      </c>
      <c r="C173" s="18">
        <v>171</v>
      </c>
      <c r="D173" s="18">
        <v>184</v>
      </c>
      <c r="E173" s="19" t="s">
        <v>204</v>
      </c>
      <c r="F173" s="18"/>
      <c r="G173" s="18"/>
      <c r="H173" s="18"/>
      <c r="I173" s="18"/>
      <c r="J173" s="18"/>
      <c r="K173" s="18"/>
      <c r="L173" s="18"/>
      <c r="M173" s="7" t="s">
        <v>401</v>
      </c>
    </row>
    <row r="174" spans="1:13" x14ac:dyDescent="0.2">
      <c r="A174" s="8" t="str">
        <f t="shared" si="11"/>
        <v>2025/7末</v>
      </c>
      <c r="B174" s="8" t="str">
        <f t="shared" si="11"/>
        <v>令和7/7末</v>
      </c>
      <c r="C174" s="16">
        <v>172</v>
      </c>
      <c r="D174" s="16">
        <v>185</v>
      </c>
      <c r="E174" s="17" t="s">
        <v>205</v>
      </c>
      <c r="F174" s="16"/>
      <c r="G174" s="16"/>
      <c r="H174" s="16"/>
      <c r="I174" s="16"/>
      <c r="J174" s="16"/>
      <c r="K174" s="16"/>
      <c r="L174" s="16"/>
      <c r="M174" s="9" t="s">
        <v>401</v>
      </c>
    </row>
    <row r="175" spans="1:13" x14ac:dyDescent="0.2">
      <c r="A175" s="10" t="str">
        <f t="shared" si="11"/>
        <v>2025/7末</v>
      </c>
      <c r="B175" s="10" t="str">
        <f t="shared" si="11"/>
        <v>令和7/7末</v>
      </c>
      <c r="C175" s="18">
        <v>173</v>
      </c>
      <c r="D175" s="18">
        <v>186</v>
      </c>
      <c r="E175" s="19" t="s">
        <v>206</v>
      </c>
      <c r="F175" s="18"/>
      <c r="G175" s="18"/>
      <c r="H175" s="18"/>
      <c r="I175" s="18"/>
      <c r="J175" s="18"/>
      <c r="K175" s="18"/>
      <c r="L175" s="18"/>
      <c r="M175" s="7" t="s">
        <v>401</v>
      </c>
    </row>
    <row r="176" spans="1:13" x14ac:dyDescent="0.2">
      <c r="A176" s="8" t="str">
        <f t="shared" si="11"/>
        <v>2025/7末</v>
      </c>
      <c r="B176" s="8" t="str">
        <f t="shared" si="11"/>
        <v>令和7/7末</v>
      </c>
      <c r="C176" s="16">
        <v>174</v>
      </c>
      <c r="D176" s="16">
        <v>187</v>
      </c>
      <c r="E176" s="17" t="s">
        <v>207</v>
      </c>
      <c r="F176" s="16"/>
      <c r="G176" s="16"/>
      <c r="H176" s="16"/>
      <c r="I176" s="16"/>
      <c r="J176" s="16"/>
      <c r="K176" s="16"/>
      <c r="L176" s="16"/>
      <c r="M176" s="9" t="s">
        <v>401</v>
      </c>
    </row>
    <row r="177" spans="1:13" x14ac:dyDescent="0.2">
      <c r="A177" s="10" t="str">
        <f t="shared" si="11"/>
        <v>2025/7末</v>
      </c>
      <c r="B177" s="10" t="str">
        <f t="shared" si="11"/>
        <v>令和7/7末</v>
      </c>
      <c r="C177" s="18">
        <v>175</v>
      </c>
      <c r="D177" s="18">
        <v>188</v>
      </c>
      <c r="E177" s="19" t="s">
        <v>208</v>
      </c>
      <c r="F177" s="18"/>
      <c r="G177" s="18"/>
      <c r="H177" s="18"/>
      <c r="I177" s="18"/>
      <c r="J177" s="18"/>
      <c r="K177" s="18"/>
      <c r="L177" s="18"/>
      <c r="M177" s="7" t="s">
        <v>401</v>
      </c>
    </row>
    <row r="178" spans="1:13" x14ac:dyDescent="0.2">
      <c r="A178" s="8" t="str">
        <f t="shared" si="11"/>
        <v>2025/7末</v>
      </c>
      <c r="B178" s="8" t="str">
        <f t="shared" si="11"/>
        <v>令和7/7末</v>
      </c>
      <c r="C178" s="16">
        <v>176</v>
      </c>
      <c r="D178" s="16">
        <v>189</v>
      </c>
      <c r="E178" s="17" t="s">
        <v>209</v>
      </c>
      <c r="F178" s="16"/>
      <c r="G178" s="16"/>
      <c r="H178" s="16"/>
      <c r="I178" s="16"/>
      <c r="J178" s="16"/>
      <c r="K178" s="16"/>
      <c r="L178" s="16"/>
      <c r="M178" s="9" t="s">
        <v>401</v>
      </c>
    </row>
    <row r="179" spans="1:13" x14ac:dyDescent="0.2">
      <c r="A179" s="10" t="str">
        <f t="shared" si="11"/>
        <v>2025/7末</v>
      </c>
      <c r="B179" s="10" t="str">
        <f t="shared" si="11"/>
        <v>令和7/7末</v>
      </c>
      <c r="C179" s="18">
        <v>177</v>
      </c>
      <c r="D179" s="18">
        <v>190</v>
      </c>
      <c r="E179" s="19" t="s">
        <v>210</v>
      </c>
      <c r="F179" s="18"/>
      <c r="G179" s="18"/>
      <c r="H179" s="18"/>
      <c r="I179" s="18"/>
      <c r="J179" s="18"/>
      <c r="K179" s="18"/>
      <c r="L179" s="18"/>
      <c r="M179" s="7" t="s">
        <v>401</v>
      </c>
    </row>
    <row r="180" spans="1:13" x14ac:dyDescent="0.2">
      <c r="A180" s="8" t="str">
        <f t="shared" si="11"/>
        <v>2025/7末</v>
      </c>
      <c r="B180" s="8" t="str">
        <f t="shared" si="11"/>
        <v>令和7/7末</v>
      </c>
      <c r="C180" s="16">
        <v>178</v>
      </c>
      <c r="D180" s="16">
        <v>192</v>
      </c>
      <c r="E180" s="17" t="s">
        <v>211</v>
      </c>
      <c r="F180" s="16"/>
      <c r="G180" s="16"/>
      <c r="H180" s="16"/>
      <c r="I180" s="16"/>
      <c r="J180" s="16"/>
      <c r="K180" s="16"/>
      <c r="L180" s="16"/>
      <c r="M180" s="9" t="s">
        <v>401</v>
      </c>
    </row>
    <row r="181" spans="1:13" x14ac:dyDescent="0.2">
      <c r="A181" s="10" t="str">
        <f t="shared" ref="A181:B196" si="12">A180</f>
        <v>2025/7末</v>
      </c>
      <c r="B181" s="10" t="str">
        <f t="shared" si="12"/>
        <v>令和7/7末</v>
      </c>
      <c r="C181" s="18">
        <v>179</v>
      </c>
      <c r="D181" s="18">
        <v>191</v>
      </c>
      <c r="E181" s="19" t="s">
        <v>212</v>
      </c>
      <c r="F181" s="18"/>
      <c r="G181" s="18"/>
      <c r="H181" s="18"/>
      <c r="I181" s="18"/>
      <c r="J181" s="18"/>
      <c r="K181" s="18"/>
      <c r="L181" s="18"/>
      <c r="M181" s="7" t="s">
        <v>401</v>
      </c>
    </row>
    <row r="182" spans="1:13" x14ac:dyDescent="0.2">
      <c r="A182" s="8" t="str">
        <f t="shared" si="12"/>
        <v>2025/7末</v>
      </c>
      <c r="B182" s="8" t="str">
        <f t="shared" si="12"/>
        <v>令和7/7末</v>
      </c>
      <c r="C182" s="16">
        <v>180</v>
      </c>
      <c r="D182" s="16">
        <v>240</v>
      </c>
      <c r="E182" s="17" t="s">
        <v>213</v>
      </c>
      <c r="F182" s="16"/>
      <c r="G182" s="16"/>
      <c r="H182" s="16"/>
      <c r="I182" s="16"/>
      <c r="J182" s="16"/>
      <c r="K182" s="16"/>
      <c r="L182" s="16"/>
      <c r="M182" s="9" t="s">
        <v>402</v>
      </c>
    </row>
    <row r="183" spans="1:13" x14ac:dyDescent="0.2">
      <c r="A183" s="10" t="str">
        <f t="shared" si="12"/>
        <v>2025/7末</v>
      </c>
      <c r="B183" s="10" t="str">
        <f t="shared" si="12"/>
        <v>令和7/7末</v>
      </c>
      <c r="C183" s="18">
        <v>181</v>
      </c>
      <c r="D183" s="18">
        <v>241</v>
      </c>
      <c r="E183" s="19" t="s">
        <v>214</v>
      </c>
      <c r="F183" s="18"/>
      <c r="G183" s="18"/>
      <c r="H183" s="18"/>
      <c r="I183" s="18"/>
      <c r="J183" s="18"/>
      <c r="K183" s="18"/>
      <c r="L183" s="18"/>
      <c r="M183" s="7" t="s">
        <v>402</v>
      </c>
    </row>
    <row r="184" spans="1:13" x14ac:dyDescent="0.2">
      <c r="A184" s="8" t="str">
        <f t="shared" si="12"/>
        <v>2025/7末</v>
      </c>
      <c r="B184" s="8" t="str">
        <f t="shared" si="12"/>
        <v>令和7/7末</v>
      </c>
      <c r="C184" s="16">
        <v>182</v>
      </c>
      <c r="D184" s="16">
        <v>242</v>
      </c>
      <c r="E184" s="17" t="s">
        <v>215</v>
      </c>
      <c r="F184" s="16"/>
      <c r="G184" s="16"/>
      <c r="H184" s="16"/>
      <c r="I184" s="16"/>
      <c r="J184" s="16"/>
      <c r="K184" s="16"/>
      <c r="L184" s="16"/>
      <c r="M184" s="9" t="s">
        <v>402</v>
      </c>
    </row>
    <row r="185" spans="1:13" x14ac:dyDescent="0.2">
      <c r="A185" s="10" t="str">
        <f t="shared" si="12"/>
        <v>2025/7末</v>
      </c>
      <c r="B185" s="10" t="str">
        <f t="shared" si="12"/>
        <v>令和7/7末</v>
      </c>
      <c r="C185" s="18">
        <v>183</v>
      </c>
      <c r="D185" s="18">
        <v>243</v>
      </c>
      <c r="E185" s="19" t="s">
        <v>216</v>
      </c>
      <c r="F185" s="18"/>
      <c r="G185" s="18"/>
      <c r="H185" s="18"/>
      <c r="I185" s="18"/>
      <c r="J185" s="18"/>
      <c r="K185" s="18"/>
      <c r="L185" s="18"/>
      <c r="M185" s="7" t="s">
        <v>402</v>
      </c>
    </row>
    <row r="186" spans="1:13" x14ac:dyDescent="0.2">
      <c r="A186" s="8" t="str">
        <f t="shared" si="12"/>
        <v>2025/7末</v>
      </c>
      <c r="B186" s="8" t="str">
        <f t="shared" si="12"/>
        <v>令和7/7末</v>
      </c>
      <c r="C186" s="16">
        <v>184</v>
      </c>
      <c r="D186" s="16">
        <v>244</v>
      </c>
      <c r="E186" s="17" t="s">
        <v>217</v>
      </c>
      <c r="F186" s="16"/>
      <c r="G186" s="16"/>
      <c r="H186" s="16"/>
      <c r="I186" s="16"/>
      <c r="J186" s="16"/>
      <c r="K186" s="16"/>
      <c r="L186" s="16"/>
      <c r="M186" s="9" t="s">
        <v>402</v>
      </c>
    </row>
    <row r="187" spans="1:13" x14ac:dyDescent="0.2">
      <c r="A187" s="10" t="str">
        <f t="shared" si="12"/>
        <v>2025/7末</v>
      </c>
      <c r="B187" s="10" t="str">
        <f t="shared" si="12"/>
        <v>令和7/7末</v>
      </c>
      <c r="C187" s="18">
        <v>185</v>
      </c>
      <c r="D187" s="18">
        <v>245</v>
      </c>
      <c r="E187" s="19" t="s">
        <v>218</v>
      </c>
      <c r="F187" s="18"/>
      <c r="G187" s="18"/>
      <c r="H187" s="18"/>
      <c r="I187" s="18"/>
      <c r="J187" s="18"/>
      <c r="K187" s="18"/>
      <c r="L187" s="18"/>
      <c r="M187" s="7" t="s">
        <v>402</v>
      </c>
    </row>
    <row r="188" spans="1:13" x14ac:dyDescent="0.2">
      <c r="A188" s="8" t="str">
        <f t="shared" si="12"/>
        <v>2025/7末</v>
      </c>
      <c r="B188" s="8" t="str">
        <f t="shared" si="12"/>
        <v>令和7/7末</v>
      </c>
      <c r="C188" s="16">
        <v>186</v>
      </c>
      <c r="D188" s="16">
        <v>246</v>
      </c>
      <c r="E188" s="17" t="s">
        <v>219</v>
      </c>
      <c r="F188" s="16"/>
      <c r="G188" s="16"/>
      <c r="H188" s="16"/>
      <c r="I188" s="16"/>
      <c r="J188" s="16"/>
      <c r="K188" s="16"/>
      <c r="L188" s="16"/>
      <c r="M188" s="9" t="s">
        <v>402</v>
      </c>
    </row>
    <row r="189" spans="1:13" x14ac:dyDescent="0.2">
      <c r="A189" s="10" t="str">
        <f t="shared" si="12"/>
        <v>2025/7末</v>
      </c>
      <c r="B189" s="10" t="str">
        <f t="shared" si="12"/>
        <v>令和7/7末</v>
      </c>
      <c r="C189" s="18">
        <v>187</v>
      </c>
      <c r="D189" s="18">
        <v>247</v>
      </c>
      <c r="E189" s="19" t="s">
        <v>220</v>
      </c>
      <c r="F189" s="18"/>
      <c r="G189" s="18"/>
      <c r="H189" s="18"/>
      <c r="I189" s="18"/>
      <c r="J189" s="18"/>
      <c r="K189" s="18"/>
      <c r="L189" s="18"/>
      <c r="M189" s="7" t="s">
        <v>402</v>
      </c>
    </row>
    <row r="190" spans="1:13" x14ac:dyDescent="0.2">
      <c r="A190" s="8" t="str">
        <f t="shared" si="12"/>
        <v>2025/7末</v>
      </c>
      <c r="B190" s="8" t="str">
        <f t="shared" si="12"/>
        <v>令和7/7末</v>
      </c>
      <c r="C190" s="16">
        <v>188</v>
      </c>
      <c r="D190" s="16">
        <v>100</v>
      </c>
      <c r="E190" s="17" t="s">
        <v>221</v>
      </c>
      <c r="F190" s="16"/>
      <c r="G190" s="16"/>
      <c r="H190" s="16"/>
      <c r="I190" s="16"/>
      <c r="J190" s="16"/>
      <c r="K190" s="16"/>
      <c r="L190" s="16"/>
      <c r="M190" s="9" t="s">
        <v>403</v>
      </c>
    </row>
    <row r="191" spans="1:13" x14ac:dyDescent="0.2">
      <c r="A191" s="10" t="str">
        <f t="shared" si="12"/>
        <v>2025/7末</v>
      </c>
      <c r="B191" s="10" t="str">
        <f t="shared" si="12"/>
        <v>令和7/7末</v>
      </c>
      <c r="C191" s="18">
        <v>189</v>
      </c>
      <c r="D191" s="18">
        <v>101</v>
      </c>
      <c r="E191" s="19" t="s">
        <v>222</v>
      </c>
      <c r="F191" s="18"/>
      <c r="G191" s="18"/>
      <c r="H191" s="18"/>
      <c r="I191" s="18"/>
      <c r="J191" s="18"/>
      <c r="K191" s="18"/>
      <c r="L191" s="18"/>
      <c r="M191" s="7" t="s">
        <v>403</v>
      </c>
    </row>
    <row r="192" spans="1:13" x14ac:dyDescent="0.2">
      <c r="A192" s="8" t="str">
        <f t="shared" si="12"/>
        <v>2025/7末</v>
      </c>
      <c r="B192" s="8" t="str">
        <f t="shared" si="12"/>
        <v>令和7/7末</v>
      </c>
      <c r="C192" s="16">
        <v>190</v>
      </c>
      <c r="D192" s="16">
        <v>102</v>
      </c>
      <c r="E192" s="17" t="s">
        <v>223</v>
      </c>
      <c r="F192" s="16"/>
      <c r="G192" s="16"/>
      <c r="H192" s="16"/>
      <c r="I192" s="16"/>
      <c r="J192" s="16"/>
      <c r="K192" s="16"/>
      <c r="L192" s="16"/>
      <c r="M192" s="9" t="s">
        <v>403</v>
      </c>
    </row>
    <row r="193" spans="1:13" x14ac:dyDescent="0.2">
      <c r="A193" s="10" t="str">
        <f t="shared" si="12"/>
        <v>2025/7末</v>
      </c>
      <c r="B193" s="10" t="str">
        <f t="shared" si="12"/>
        <v>令和7/7末</v>
      </c>
      <c r="C193" s="18">
        <v>191</v>
      </c>
      <c r="D193" s="18">
        <v>132</v>
      </c>
      <c r="E193" s="19" t="s">
        <v>224</v>
      </c>
      <c r="F193" s="18"/>
      <c r="G193" s="18"/>
      <c r="H193" s="18"/>
      <c r="I193" s="18"/>
      <c r="J193" s="18"/>
      <c r="K193" s="18"/>
      <c r="L193" s="18"/>
      <c r="M193" s="7" t="s">
        <v>403</v>
      </c>
    </row>
    <row r="194" spans="1:13" x14ac:dyDescent="0.2">
      <c r="A194" s="8" t="str">
        <f t="shared" si="12"/>
        <v>2025/7末</v>
      </c>
      <c r="B194" s="8" t="str">
        <f t="shared" si="12"/>
        <v>令和7/7末</v>
      </c>
      <c r="C194" s="16">
        <v>192</v>
      </c>
      <c r="D194" s="16">
        <v>220</v>
      </c>
      <c r="E194" s="17" t="s">
        <v>225</v>
      </c>
      <c r="F194" s="16"/>
      <c r="G194" s="16"/>
      <c r="H194" s="16"/>
      <c r="I194" s="16"/>
      <c r="J194" s="16"/>
      <c r="K194" s="16"/>
      <c r="L194" s="16"/>
      <c r="M194" s="9" t="s">
        <v>404</v>
      </c>
    </row>
    <row r="195" spans="1:13" x14ac:dyDescent="0.2">
      <c r="A195" s="10" t="str">
        <f t="shared" si="12"/>
        <v>2025/7末</v>
      </c>
      <c r="B195" s="10" t="str">
        <f t="shared" si="12"/>
        <v>令和7/7末</v>
      </c>
      <c r="C195" s="18">
        <v>193</v>
      </c>
      <c r="D195" s="18">
        <v>221</v>
      </c>
      <c r="E195" s="19" t="s">
        <v>226</v>
      </c>
      <c r="F195" s="18"/>
      <c r="G195" s="18"/>
      <c r="H195" s="18"/>
      <c r="I195" s="18"/>
      <c r="J195" s="18"/>
      <c r="K195" s="18"/>
      <c r="L195" s="18"/>
      <c r="M195" s="7" t="s">
        <v>404</v>
      </c>
    </row>
    <row r="196" spans="1:13" x14ac:dyDescent="0.2">
      <c r="A196" s="8" t="str">
        <f t="shared" si="12"/>
        <v>2025/7末</v>
      </c>
      <c r="B196" s="8" t="str">
        <f t="shared" si="12"/>
        <v>令和7/7末</v>
      </c>
      <c r="C196" s="16">
        <v>194</v>
      </c>
      <c r="D196" s="16">
        <v>222</v>
      </c>
      <c r="E196" s="17" t="s">
        <v>227</v>
      </c>
      <c r="F196" s="16"/>
      <c r="G196" s="16"/>
      <c r="H196" s="16"/>
      <c r="I196" s="16"/>
      <c r="J196" s="16"/>
      <c r="K196" s="16"/>
      <c r="L196" s="16"/>
      <c r="M196" s="9" t="s">
        <v>404</v>
      </c>
    </row>
    <row r="197" spans="1:13" x14ac:dyDescent="0.2">
      <c r="A197" s="10" t="str">
        <f t="shared" ref="A197:B212" si="13">A196</f>
        <v>2025/7末</v>
      </c>
      <c r="B197" s="10" t="str">
        <f t="shared" si="13"/>
        <v>令和7/7末</v>
      </c>
      <c r="C197" s="18">
        <v>195</v>
      </c>
      <c r="D197" s="18">
        <v>223</v>
      </c>
      <c r="E197" s="19" t="s">
        <v>228</v>
      </c>
      <c r="F197" s="18"/>
      <c r="G197" s="18"/>
      <c r="H197" s="18"/>
      <c r="I197" s="18"/>
      <c r="J197" s="18"/>
      <c r="K197" s="18"/>
      <c r="L197" s="18"/>
      <c r="M197" s="7" t="s">
        <v>404</v>
      </c>
    </row>
    <row r="198" spans="1:13" x14ac:dyDescent="0.2">
      <c r="A198" s="8" t="str">
        <f t="shared" si="13"/>
        <v>2025/7末</v>
      </c>
      <c r="B198" s="8" t="str">
        <f t="shared" si="13"/>
        <v>令和7/7末</v>
      </c>
      <c r="C198" s="16">
        <v>196</v>
      </c>
      <c r="D198" s="16">
        <v>224</v>
      </c>
      <c r="E198" s="17" t="s">
        <v>229</v>
      </c>
      <c r="F198" s="16"/>
      <c r="G198" s="16"/>
      <c r="H198" s="16"/>
      <c r="I198" s="16"/>
      <c r="J198" s="16"/>
      <c r="K198" s="16"/>
      <c r="L198" s="16"/>
      <c r="M198" s="9" t="s">
        <v>404</v>
      </c>
    </row>
    <row r="199" spans="1:13" x14ac:dyDescent="0.2">
      <c r="A199" s="10" t="str">
        <f t="shared" si="13"/>
        <v>2025/7末</v>
      </c>
      <c r="B199" s="10" t="str">
        <f t="shared" si="13"/>
        <v>令和7/7末</v>
      </c>
      <c r="C199" s="18">
        <v>197</v>
      </c>
      <c r="D199" s="18">
        <v>225</v>
      </c>
      <c r="E199" s="19" t="s">
        <v>230</v>
      </c>
      <c r="F199" s="18"/>
      <c r="G199" s="18"/>
      <c r="H199" s="18"/>
      <c r="I199" s="18"/>
      <c r="J199" s="18"/>
      <c r="K199" s="18"/>
      <c r="L199" s="18"/>
      <c r="M199" s="7" t="s">
        <v>404</v>
      </c>
    </row>
    <row r="200" spans="1:13" x14ac:dyDescent="0.2">
      <c r="A200" s="8" t="str">
        <f t="shared" si="13"/>
        <v>2025/7末</v>
      </c>
      <c r="B200" s="8" t="str">
        <f t="shared" si="13"/>
        <v>令和7/7末</v>
      </c>
      <c r="C200" s="16">
        <v>198</v>
      </c>
      <c r="D200" s="16">
        <v>226</v>
      </c>
      <c r="E200" s="17" t="s">
        <v>231</v>
      </c>
      <c r="F200" s="16"/>
      <c r="G200" s="16"/>
      <c r="H200" s="16"/>
      <c r="I200" s="16"/>
      <c r="J200" s="16"/>
      <c r="K200" s="16"/>
      <c r="L200" s="16"/>
      <c r="M200" s="9" t="s">
        <v>404</v>
      </c>
    </row>
    <row r="201" spans="1:13" x14ac:dyDescent="0.2">
      <c r="A201" s="10" t="str">
        <f t="shared" si="13"/>
        <v>2025/7末</v>
      </c>
      <c r="B201" s="10" t="str">
        <f t="shared" si="13"/>
        <v>令和7/7末</v>
      </c>
      <c r="C201" s="18">
        <v>199</v>
      </c>
      <c r="D201" s="18">
        <v>227</v>
      </c>
      <c r="E201" s="19" t="s">
        <v>232</v>
      </c>
      <c r="F201" s="18"/>
      <c r="G201" s="18"/>
      <c r="H201" s="18"/>
      <c r="I201" s="18"/>
      <c r="J201" s="18"/>
      <c r="K201" s="18"/>
      <c r="L201" s="18"/>
      <c r="M201" s="7" t="s">
        <v>404</v>
      </c>
    </row>
    <row r="202" spans="1:13" x14ac:dyDescent="0.2">
      <c r="A202" s="8" t="str">
        <f t="shared" si="13"/>
        <v>2025/7末</v>
      </c>
      <c r="B202" s="8" t="str">
        <f t="shared" si="13"/>
        <v>令和7/7末</v>
      </c>
      <c r="C202" s="16">
        <v>200</v>
      </c>
      <c r="D202" s="16">
        <v>228</v>
      </c>
      <c r="E202" s="17" t="s">
        <v>233</v>
      </c>
      <c r="F202" s="16"/>
      <c r="G202" s="16"/>
      <c r="H202" s="16"/>
      <c r="I202" s="16"/>
      <c r="J202" s="16"/>
      <c r="K202" s="16"/>
      <c r="L202" s="16"/>
      <c r="M202" s="9" t="s">
        <v>404</v>
      </c>
    </row>
    <row r="203" spans="1:13" x14ac:dyDescent="0.2">
      <c r="A203" s="10" t="str">
        <f t="shared" si="13"/>
        <v>2025/7末</v>
      </c>
      <c r="B203" s="10" t="str">
        <f t="shared" si="13"/>
        <v>令和7/7末</v>
      </c>
      <c r="C203" s="18">
        <v>201</v>
      </c>
      <c r="D203" s="18">
        <v>230</v>
      </c>
      <c r="E203" s="19" t="s">
        <v>234</v>
      </c>
      <c r="F203" s="18"/>
      <c r="G203" s="18"/>
      <c r="H203" s="18"/>
      <c r="I203" s="18"/>
      <c r="J203" s="18"/>
      <c r="K203" s="18"/>
      <c r="L203" s="18"/>
      <c r="M203" s="7" t="s">
        <v>405</v>
      </c>
    </row>
    <row r="204" spans="1:13" x14ac:dyDescent="0.2">
      <c r="A204" s="8" t="str">
        <f t="shared" si="13"/>
        <v>2025/7末</v>
      </c>
      <c r="B204" s="8" t="str">
        <f t="shared" si="13"/>
        <v>令和7/7末</v>
      </c>
      <c r="C204" s="16">
        <v>202</v>
      </c>
      <c r="D204" s="16">
        <v>231</v>
      </c>
      <c r="E204" s="17" t="s">
        <v>235</v>
      </c>
      <c r="F204" s="16"/>
      <c r="G204" s="16"/>
      <c r="H204" s="16"/>
      <c r="I204" s="16"/>
      <c r="J204" s="16"/>
      <c r="K204" s="16"/>
      <c r="L204" s="16"/>
      <c r="M204" s="9" t="s">
        <v>405</v>
      </c>
    </row>
    <row r="205" spans="1:13" x14ac:dyDescent="0.2">
      <c r="A205" s="10" t="str">
        <f t="shared" si="13"/>
        <v>2025/7末</v>
      </c>
      <c r="B205" s="10" t="str">
        <f t="shared" si="13"/>
        <v>令和7/7末</v>
      </c>
      <c r="C205" s="18">
        <v>203</v>
      </c>
      <c r="D205" s="18">
        <v>232</v>
      </c>
      <c r="E205" s="19" t="s">
        <v>236</v>
      </c>
      <c r="F205" s="18"/>
      <c r="G205" s="18"/>
      <c r="H205" s="18"/>
      <c r="I205" s="18"/>
      <c r="J205" s="18"/>
      <c r="K205" s="18"/>
      <c r="L205" s="18"/>
      <c r="M205" s="7" t="s">
        <v>405</v>
      </c>
    </row>
    <row r="206" spans="1:13" x14ac:dyDescent="0.2">
      <c r="A206" s="8" t="str">
        <f t="shared" si="13"/>
        <v>2025/7末</v>
      </c>
      <c r="B206" s="8" t="str">
        <f t="shared" si="13"/>
        <v>令和7/7末</v>
      </c>
      <c r="C206" s="16">
        <v>204</v>
      </c>
      <c r="D206" s="16">
        <v>200</v>
      </c>
      <c r="E206" s="17" t="s">
        <v>237</v>
      </c>
      <c r="F206" s="16"/>
      <c r="G206" s="16"/>
      <c r="H206" s="16"/>
      <c r="I206" s="16"/>
      <c r="J206" s="16"/>
      <c r="K206" s="16"/>
      <c r="L206" s="16"/>
      <c r="M206" s="9" t="s">
        <v>406</v>
      </c>
    </row>
    <row r="207" spans="1:13" x14ac:dyDescent="0.2">
      <c r="A207" s="10" t="str">
        <f t="shared" si="13"/>
        <v>2025/7末</v>
      </c>
      <c r="B207" s="10" t="str">
        <f t="shared" si="13"/>
        <v>令和7/7末</v>
      </c>
      <c r="C207" s="18">
        <v>205</v>
      </c>
      <c r="D207" s="18">
        <v>201</v>
      </c>
      <c r="E207" s="19" t="s">
        <v>238</v>
      </c>
      <c r="F207" s="18"/>
      <c r="G207" s="18"/>
      <c r="H207" s="18"/>
      <c r="I207" s="18"/>
      <c r="J207" s="18"/>
      <c r="K207" s="18"/>
      <c r="L207" s="18"/>
      <c r="M207" s="7" t="s">
        <v>406</v>
      </c>
    </row>
    <row r="208" spans="1:13" x14ac:dyDescent="0.2">
      <c r="A208" s="8" t="str">
        <f t="shared" si="13"/>
        <v>2025/7末</v>
      </c>
      <c r="B208" s="8" t="str">
        <f t="shared" si="13"/>
        <v>令和7/7末</v>
      </c>
      <c r="C208" s="16">
        <v>206</v>
      </c>
      <c r="D208" s="16">
        <v>202</v>
      </c>
      <c r="E208" s="17" t="s">
        <v>239</v>
      </c>
      <c r="F208" s="16"/>
      <c r="G208" s="16"/>
      <c r="H208" s="16"/>
      <c r="I208" s="16"/>
      <c r="J208" s="16"/>
      <c r="K208" s="16"/>
      <c r="L208" s="16"/>
      <c r="M208" s="9" t="s">
        <v>406</v>
      </c>
    </row>
    <row r="209" spans="1:13" x14ac:dyDescent="0.2">
      <c r="A209" s="10" t="str">
        <f t="shared" si="13"/>
        <v>2025/7末</v>
      </c>
      <c r="B209" s="10" t="str">
        <f t="shared" si="13"/>
        <v>令和7/7末</v>
      </c>
      <c r="C209" s="18">
        <v>207</v>
      </c>
      <c r="D209" s="18">
        <v>203</v>
      </c>
      <c r="E209" s="19" t="s">
        <v>240</v>
      </c>
      <c r="F209" s="18"/>
      <c r="G209" s="18"/>
      <c r="H209" s="18"/>
      <c r="I209" s="18"/>
      <c r="J209" s="18"/>
      <c r="K209" s="18"/>
      <c r="L209" s="18"/>
      <c r="M209" s="7" t="s">
        <v>406</v>
      </c>
    </row>
    <row r="210" spans="1:13" x14ac:dyDescent="0.2">
      <c r="A210" s="8" t="str">
        <f t="shared" si="13"/>
        <v>2025/7末</v>
      </c>
      <c r="B210" s="8" t="str">
        <f t="shared" si="13"/>
        <v>令和7/7末</v>
      </c>
      <c r="C210" s="16">
        <v>208</v>
      </c>
      <c r="D210" s="16">
        <v>204</v>
      </c>
      <c r="E210" s="17" t="s">
        <v>241</v>
      </c>
      <c r="F210" s="16"/>
      <c r="G210" s="16"/>
      <c r="H210" s="16"/>
      <c r="I210" s="16"/>
      <c r="J210" s="16"/>
      <c r="K210" s="16"/>
      <c r="L210" s="16"/>
      <c r="M210" s="9" t="s">
        <v>406</v>
      </c>
    </row>
    <row r="211" spans="1:13" x14ac:dyDescent="0.2">
      <c r="A211" s="10" t="str">
        <f t="shared" si="13"/>
        <v>2025/7末</v>
      </c>
      <c r="B211" s="10" t="str">
        <f t="shared" si="13"/>
        <v>令和7/7末</v>
      </c>
      <c r="C211" s="18">
        <v>209</v>
      </c>
      <c r="D211" s="18">
        <v>205</v>
      </c>
      <c r="E211" s="19" t="s">
        <v>242</v>
      </c>
      <c r="F211" s="18"/>
      <c r="G211" s="18"/>
      <c r="H211" s="18"/>
      <c r="I211" s="18"/>
      <c r="J211" s="18"/>
      <c r="K211" s="18"/>
      <c r="L211" s="18"/>
      <c r="M211" s="7" t="s">
        <v>406</v>
      </c>
    </row>
    <row r="212" spans="1:13" x14ac:dyDescent="0.2">
      <c r="A212" s="8" t="str">
        <f t="shared" si="13"/>
        <v>2025/7末</v>
      </c>
      <c r="B212" s="8" t="str">
        <f t="shared" si="13"/>
        <v>令和7/7末</v>
      </c>
      <c r="C212" s="16">
        <v>210</v>
      </c>
      <c r="D212" s="16">
        <v>206</v>
      </c>
      <c r="E212" s="17" t="s">
        <v>243</v>
      </c>
      <c r="F212" s="16"/>
      <c r="G212" s="16"/>
      <c r="H212" s="16"/>
      <c r="I212" s="16"/>
      <c r="J212" s="16"/>
      <c r="K212" s="16"/>
      <c r="L212" s="16"/>
      <c r="M212" s="9" t="s">
        <v>406</v>
      </c>
    </row>
    <row r="213" spans="1:13" x14ac:dyDescent="0.2">
      <c r="A213" s="10" t="str">
        <f t="shared" ref="A213:B228" si="14">A212</f>
        <v>2025/7末</v>
      </c>
      <c r="B213" s="10" t="str">
        <f t="shared" si="14"/>
        <v>令和7/7末</v>
      </c>
      <c r="C213" s="18">
        <v>211</v>
      </c>
      <c r="D213" s="18">
        <v>207</v>
      </c>
      <c r="E213" s="19" t="s">
        <v>244</v>
      </c>
      <c r="F213" s="18"/>
      <c r="G213" s="18"/>
      <c r="H213" s="18"/>
      <c r="I213" s="18"/>
      <c r="J213" s="18"/>
      <c r="K213" s="18"/>
      <c r="L213" s="18"/>
      <c r="M213" s="7" t="s">
        <v>406</v>
      </c>
    </row>
    <row r="214" spans="1:13" x14ac:dyDescent="0.2">
      <c r="A214" s="8" t="str">
        <f t="shared" si="14"/>
        <v>2025/7末</v>
      </c>
      <c r="B214" s="8" t="str">
        <f t="shared" si="14"/>
        <v>令和7/7末</v>
      </c>
      <c r="C214" s="16">
        <v>212</v>
      </c>
      <c r="D214" s="16">
        <v>208</v>
      </c>
      <c r="E214" s="17" t="s">
        <v>245</v>
      </c>
      <c r="F214" s="16"/>
      <c r="G214" s="16"/>
      <c r="H214" s="16"/>
      <c r="I214" s="16"/>
      <c r="J214" s="16"/>
      <c r="K214" s="16"/>
      <c r="L214" s="16"/>
      <c r="M214" s="9" t="s">
        <v>406</v>
      </c>
    </row>
    <row r="215" spans="1:13" x14ac:dyDescent="0.2">
      <c r="A215" s="10" t="str">
        <f t="shared" si="14"/>
        <v>2025/7末</v>
      </c>
      <c r="B215" s="10" t="str">
        <f t="shared" si="14"/>
        <v>令和7/7末</v>
      </c>
      <c r="C215" s="18">
        <v>213</v>
      </c>
      <c r="D215" s="18">
        <v>209</v>
      </c>
      <c r="E215" s="19" t="s">
        <v>246</v>
      </c>
      <c r="F215" s="18"/>
      <c r="G215" s="18"/>
      <c r="H215" s="18"/>
      <c r="I215" s="18"/>
      <c r="J215" s="18"/>
      <c r="K215" s="18"/>
      <c r="L215" s="18"/>
      <c r="M215" s="7" t="s">
        <v>406</v>
      </c>
    </row>
    <row r="216" spans="1:13" x14ac:dyDescent="0.2">
      <c r="A216" s="8" t="str">
        <f t="shared" si="14"/>
        <v>2025/7末</v>
      </c>
      <c r="B216" s="8" t="str">
        <f t="shared" si="14"/>
        <v>令和7/7末</v>
      </c>
      <c r="C216" s="16">
        <v>214</v>
      </c>
      <c r="D216" s="16">
        <v>210</v>
      </c>
      <c r="E216" s="17" t="s">
        <v>247</v>
      </c>
      <c r="F216" s="16"/>
      <c r="G216" s="16"/>
      <c r="H216" s="16"/>
      <c r="I216" s="16"/>
      <c r="J216" s="16"/>
      <c r="K216" s="16"/>
      <c r="L216" s="16"/>
      <c r="M216" s="9" t="s">
        <v>406</v>
      </c>
    </row>
    <row r="217" spans="1:13" x14ac:dyDescent="0.2">
      <c r="A217" s="10" t="str">
        <f t="shared" si="14"/>
        <v>2025/7末</v>
      </c>
      <c r="B217" s="10" t="str">
        <f t="shared" si="14"/>
        <v>令和7/7末</v>
      </c>
      <c r="C217" s="18">
        <v>215</v>
      </c>
      <c r="D217" s="18">
        <v>211</v>
      </c>
      <c r="E217" s="19" t="s">
        <v>248</v>
      </c>
      <c r="F217" s="18"/>
      <c r="G217" s="18"/>
      <c r="H217" s="18"/>
      <c r="I217" s="18"/>
      <c r="J217" s="18"/>
      <c r="K217" s="18"/>
      <c r="L217" s="18"/>
      <c r="M217" s="7" t="s">
        <v>406</v>
      </c>
    </row>
    <row r="218" spans="1:13" x14ac:dyDescent="0.2">
      <c r="A218" s="8" t="str">
        <f t="shared" si="14"/>
        <v>2025/7末</v>
      </c>
      <c r="B218" s="8" t="str">
        <f t="shared" si="14"/>
        <v>令和7/7末</v>
      </c>
      <c r="C218" s="16">
        <v>216</v>
      </c>
      <c r="D218" s="16">
        <v>320</v>
      </c>
      <c r="E218" s="17" t="s">
        <v>249</v>
      </c>
      <c r="F218" s="16"/>
      <c r="G218" s="16"/>
      <c r="H218" s="16"/>
      <c r="I218" s="16"/>
      <c r="J218" s="16"/>
      <c r="K218" s="16"/>
      <c r="L218" s="16"/>
      <c r="M218" s="9" t="s">
        <v>407</v>
      </c>
    </row>
    <row r="219" spans="1:13" x14ac:dyDescent="0.2">
      <c r="A219" s="10" t="str">
        <f t="shared" si="14"/>
        <v>2025/7末</v>
      </c>
      <c r="B219" s="10" t="str">
        <f t="shared" si="14"/>
        <v>令和7/7末</v>
      </c>
      <c r="C219" s="18">
        <v>217</v>
      </c>
      <c r="D219" s="18">
        <v>323</v>
      </c>
      <c r="E219" s="19" t="s">
        <v>250</v>
      </c>
      <c r="F219" s="18"/>
      <c r="G219" s="18"/>
      <c r="H219" s="18"/>
      <c r="I219" s="18"/>
      <c r="J219" s="18"/>
      <c r="K219" s="18"/>
      <c r="L219" s="18"/>
      <c r="M219" s="7" t="s">
        <v>407</v>
      </c>
    </row>
    <row r="220" spans="1:13" x14ac:dyDescent="0.2">
      <c r="A220" s="8" t="str">
        <f t="shared" si="14"/>
        <v>2025/7末</v>
      </c>
      <c r="B220" s="8" t="str">
        <f t="shared" si="14"/>
        <v>令和7/7末</v>
      </c>
      <c r="C220" s="16">
        <v>218</v>
      </c>
      <c r="D220" s="16">
        <v>324</v>
      </c>
      <c r="E220" s="17" t="s">
        <v>251</v>
      </c>
      <c r="F220" s="16"/>
      <c r="G220" s="16"/>
      <c r="H220" s="16"/>
      <c r="I220" s="16"/>
      <c r="J220" s="16"/>
      <c r="K220" s="16"/>
      <c r="L220" s="16"/>
      <c r="M220" s="9" t="s">
        <v>407</v>
      </c>
    </row>
    <row r="221" spans="1:13" x14ac:dyDescent="0.2">
      <c r="A221" s="10" t="str">
        <f t="shared" si="14"/>
        <v>2025/7末</v>
      </c>
      <c r="B221" s="10" t="str">
        <f t="shared" si="14"/>
        <v>令和7/7末</v>
      </c>
      <c r="C221" s="18">
        <v>219</v>
      </c>
      <c r="D221" s="18">
        <v>325</v>
      </c>
      <c r="E221" s="19" t="s">
        <v>252</v>
      </c>
      <c r="F221" s="18"/>
      <c r="G221" s="18"/>
      <c r="H221" s="18"/>
      <c r="I221" s="18"/>
      <c r="J221" s="18"/>
      <c r="K221" s="18"/>
      <c r="L221" s="18"/>
      <c r="M221" s="7" t="s">
        <v>407</v>
      </c>
    </row>
    <row r="222" spans="1:13" x14ac:dyDescent="0.2">
      <c r="A222" s="8" t="str">
        <f t="shared" si="14"/>
        <v>2025/7末</v>
      </c>
      <c r="B222" s="8" t="str">
        <f t="shared" si="14"/>
        <v>令和7/7末</v>
      </c>
      <c r="C222" s="16">
        <v>220</v>
      </c>
      <c r="D222" s="16">
        <v>327</v>
      </c>
      <c r="E222" s="17" t="s">
        <v>253</v>
      </c>
      <c r="F222" s="16"/>
      <c r="G222" s="16"/>
      <c r="H222" s="16"/>
      <c r="I222" s="16"/>
      <c r="J222" s="16"/>
      <c r="K222" s="16"/>
      <c r="L222" s="16"/>
      <c r="M222" s="9" t="s">
        <v>407</v>
      </c>
    </row>
    <row r="223" spans="1:13" x14ac:dyDescent="0.2">
      <c r="A223" s="10" t="str">
        <f t="shared" si="14"/>
        <v>2025/7末</v>
      </c>
      <c r="B223" s="10" t="str">
        <f t="shared" si="14"/>
        <v>令和7/7末</v>
      </c>
      <c r="C223" s="18">
        <v>221</v>
      </c>
      <c r="D223" s="18">
        <v>328</v>
      </c>
      <c r="E223" s="19" t="s">
        <v>254</v>
      </c>
      <c r="F223" s="18"/>
      <c r="G223" s="18"/>
      <c r="H223" s="18"/>
      <c r="I223" s="18"/>
      <c r="J223" s="18"/>
      <c r="K223" s="18"/>
      <c r="L223" s="18"/>
      <c r="M223" s="7" t="s">
        <v>407</v>
      </c>
    </row>
    <row r="224" spans="1:13" x14ac:dyDescent="0.2">
      <c r="A224" s="8" t="str">
        <f t="shared" si="14"/>
        <v>2025/7末</v>
      </c>
      <c r="B224" s="8" t="str">
        <f t="shared" si="14"/>
        <v>令和7/7末</v>
      </c>
      <c r="C224" s="16">
        <v>222</v>
      </c>
      <c r="D224" s="16">
        <v>329</v>
      </c>
      <c r="E224" s="17" t="s">
        <v>255</v>
      </c>
      <c r="F224" s="16"/>
      <c r="G224" s="16"/>
      <c r="H224" s="16"/>
      <c r="I224" s="16"/>
      <c r="J224" s="16"/>
      <c r="K224" s="16"/>
      <c r="L224" s="16"/>
      <c r="M224" s="9" t="s">
        <v>407</v>
      </c>
    </row>
    <row r="225" spans="1:13" x14ac:dyDescent="0.2">
      <c r="A225" s="10" t="str">
        <f t="shared" si="14"/>
        <v>2025/7末</v>
      </c>
      <c r="B225" s="10" t="str">
        <f t="shared" si="14"/>
        <v>令和7/7末</v>
      </c>
      <c r="C225" s="18">
        <v>223</v>
      </c>
      <c r="D225" s="18">
        <v>331</v>
      </c>
      <c r="E225" s="19" t="s">
        <v>256</v>
      </c>
      <c r="F225" s="18"/>
      <c r="G225" s="18"/>
      <c r="H225" s="18"/>
      <c r="I225" s="18"/>
      <c r="J225" s="18"/>
      <c r="K225" s="18"/>
      <c r="L225" s="18"/>
      <c r="M225" s="7" t="s">
        <v>407</v>
      </c>
    </row>
    <row r="226" spans="1:13" x14ac:dyDescent="0.2">
      <c r="A226" s="8" t="str">
        <f t="shared" si="14"/>
        <v>2025/7末</v>
      </c>
      <c r="B226" s="8" t="str">
        <f t="shared" si="14"/>
        <v>令和7/7末</v>
      </c>
      <c r="C226" s="16">
        <v>224</v>
      </c>
      <c r="D226" s="16">
        <v>332</v>
      </c>
      <c r="E226" s="17" t="s">
        <v>257</v>
      </c>
      <c r="F226" s="16"/>
      <c r="G226" s="16"/>
      <c r="H226" s="16"/>
      <c r="I226" s="16"/>
      <c r="J226" s="16"/>
      <c r="K226" s="16"/>
      <c r="L226" s="16"/>
      <c r="M226" s="9" t="s">
        <v>407</v>
      </c>
    </row>
    <row r="227" spans="1:13" x14ac:dyDescent="0.2">
      <c r="A227" s="10" t="str">
        <f t="shared" si="14"/>
        <v>2025/7末</v>
      </c>
      <c r="B227" s="10" t="str">
        <f t="shared" si="14"/>
        <v>令和7/7末</v>
      </c>
      <c r="C227" s="18">
        <v>225</v>
      </c>
      <c r="D227" s="18">
        <v>333</v>
      </c>
      <c r="E227" s="19" t="s">
        <v>258</v>
      </c>
      <c r="F227" s="18"/>
      <c r="G227" s="18"/>
      <c r="H227" s="18"/>
      <c r="I227" s="18"/>
      <c r="J227" s="18"/>
      <c r="K227" s="18"/>
      <c r="L227" s="18"/>
      <c r="M227" s="7" t="s">
        <v>407</v>
      </c>
    </row>
    <row r="228" spans="1:13" x14ac:dyDescent="0.2">
      <c r="A228" s="8" t="str">
        <f t="shared" si="14"/>
        <v>2025/7末</v>
      </c>
      <c r="B228" s="8" t="str">
        <f t="shared" si="14"/>
        <v>令和7/7末</v>
      </c>
      <c r="C228" s="16">
        <v>226</v>
      </c>
      <c r="D228" s="16">
        <v>334</v>
      </c>
      <c r="E228" s="17" t="s">
        <v>259</v>
      </c>
      <c r="F228" s="16"/>
      <c r="G228" s="16"/>
      <c r="H228" s="16"/>
      <c r="I228" s="16"/>
      <c r="J228" s="16"/>
      <c r="K228" s="16"/>
      <c r="L228" s="16"/>
      <c r="M228" s="9" t="s">
        <v>407</v>
      </c>
    </row>
    <row r="229" spans="1:13" x14ac:dyDescent="0.2">
      <c r="A229" s="10" t="str">
        <f t="shared" ref="A229:B244" si="15">A228</f>
        <v>2025/7末</v>
      </c>
      <c r="B229" s="10" t="str">
        <f t="shared" si="15"/>
        <v>令和7/7末</v>
      </c>
      <c r="C229" s="18">
        <v>227</v>
      </c>
      <c r="D229" s="18">
        <v>335</v>
      </c>
      <c r="E229" s="19" t="s">
        <v>260</v>
      </c>
      <c r="F229" s="18"/>
      <c r="G229" s="18"/>
      <c r="H229" s="18"/>
      <c r="I229" s="18"/>
      <c r="J229" s="18"/>
      <c r="K229" s="18"/>
      <c r="L229" s="18"/>
      <c r="M229" s="7" t="s">
        <v>407</v>
      </c>
    </row>
    <row r="230" spans="1:13" x14ac:dyDescent="0.2">
      <c r="A230" s="8" t="str">
        <f t="shared" si="15"/>
        <v>2025/7末</v>
      </c>
      <c r="B230" s="8" t="str">
        <f t="shared" si="15"/>
        <v>令和7/7末</v>
      </c>
      <c r="C230" s="16">
        <v>228</v>
      </c>
      <c r="D230" s="16">
        <v>336</v>
      </c>
      <c r="E230" s="17" t="s">
        <v>261</v>
      </c>
      <c r="F230" s="16"/>
      <c r="G230" s="16"/>
      <c r="H230" s="16"/>
      <c r="I230" s="16"/>
      <c r="J230" s="16"/>
      <c r="K230" s="16"/>
      <c r="L230" s="16"/>
      <c r="M230" s="9" t="s">
        <v>407</v>
      </c>
    </row>
    <row r="231" spans="1:13" x14ac:dyDescent="0.2">
      <c r="A231" s="10" t="str">
        <f t="shared" si="15"/>
        <v>2025/7末</v>
      </c>
      <c r="B231" s="10" t="str">
        <f t="shared" si="15"/>
        <v>令和7/7末</v>
      </c>
      <c r="C231" s="18">
        <v>229</v>
      </c>
      <c r="D231" s="18">
        <v>338</v>
      </c>
      <c r="E231" s="19" t="s">
        <v>164</v>
      </c>
      <c r="F231" s="18"/>
      <c r="G231" s="18"/>
      <c r="H231" s="18"/>
      <c r="I231" s="18"/>
      <c r="J231" s="18"/>
      <c r="K231" s="18"/>
      <c r="L231" s="18"/>
      <c r="M231" s="7" t="s">
        <v>407</v>
      </c>
    </row>
    <row r="232" spans="1:13" x14ac:dyDescent="0.2">
      <c r="A232" s="8" t="str">
        <f t="shared" si="15"/>
        <v>2025/7末</v>
      </c>
      <c r="B232" s="8" t="str">
        <f t="shared" si="15"/>
        <v>令和7/7末</v>
      </c>
      <c r="C232" s="16">
        <v>230</v>
      </c>
      <c r="D232" s="16">
        <v>339</v>
      </c>
      <c r="E232" s="17" t="s">
        <v>262</v>
      </c>
      <c r="F232" s="16"/>
      <c r="G232" s="16"/>
      <c r="H232" s="16"/>
      <c r="I232" s="16"/>
      <c r="J232" s="16"/>
      <c r="K232" s="16"/>
      <c r="L232" s="16"/>
      <c r="M232" s="9" t="s">
        <v>407</v>
      </c>
    </row>
    <row r="233" spans="1:13" x14ac:dyDescent="0.2">
      <c r="A233" s="10" t="str">
        <f t="shared" si="15"/>
        <v>2025/7末</v>
      </c>
      <c r="B233" s="10" t="str">
        <f t="shared" si="15"/>
        <v>令和7/7末</v>
      </c>
      <c r="C233" s="18">
        <v>231</v>
      </c>
      <c r="D233" s="18">
        <v>340</v>
      </c>
      <c r="E233" s="19" t="s">
        <v>263</v>
      </c>
      <c r="F233" s="18"/>
      <c r="G233" s="18"/>
      <c r="H233" s="18"/>
      <c r="I233" s="18"/>
      <c r="J233" s="18"/>
      <c r="K233" s="18"/>
      <c r="L233" s="18"/>
      <c r="M233" s="7" t="s">
        <v>407</v>
      </c>
    </row>
    <row r="234" spans="1:13" x14ac:dyDescent="0.2">
      <c r="A234" s="8" t="str">
        <f t="shared" si="15"/>
        <v>2025/7末</v>
      </c>
      <c r="B234" s="8" t="str">
        <f t="shared" si="15"/>
        <v>令和7/7末</v>
      </c>
      <c r="C234" s="16">
        <v>232</v>
      </c>
      <c r="D234" s="16">
        <v>341</v>
      </c>
      <c r="E234" s="17" t="s">
        <v>264</v>
      </c>
      <c r="F234" s="16"/>
      <c r="G234" s="16"/>
      <c r="H234" s="16"/>
      <c r="I234" s="16"/>
      <c r="J234" s="16"/>
      <c r="K234" s="16"/>
      <c r="L234" s="16"/>
      <c r="M234" s="9" t="s">
        <v>407</v>
      </c>
    </row>
    <row r="235" spans="1:13" x14ac:dyDescent="0.2">
      <c r="A235" s="10" t="str">
        <f t="shared" si="15"/>
        <v>2025/7末</v>
      </c>
      <c r="B235" s="10" t="str">
        <f t="shared" si="15"/>
        <v>令和7/7末</v>
      </c>
      <c r="C235" s="18">
        <v>233</v>
      </c>
      <c r="D235" s="18">
        <v>343</v>
      </c>
      <c r="E235" s="19" t="s">
        <v>265</v>
      </c>
      <c r="F235" s="18"/>
      <c r="G235" s="18"/>
      <c r="H235" s="18"/>
      <c r="I235" s="18"/>
      <c r="J235" s="18"/>
      <c r="K235" s="18"/>
      <c r="L235" s="18"/>
      <c r="M235" s="7" t="s">
        <v>407</v>
      </c>
    </row>
    <row r="236" spans="1:13" x14ac:dyDescent="0.2">
      <c r="A236" s="8" t="str">
        <f t="shared" si="15"/>
        <v>2025/7末</v>
      </c>
      <c r="B236" s="8" t="str">
        <f t="shared" si="15"/>
        <v>令和7/7末</v>
      </c>
      <c r="C236" s="16">
        <v>234</v>
      </c>
      <c r="D236" s="16">
        <v>344</v>
      </c>
      <c r="E236" s="17" t="s">
        <v>266</v>
      </c>
      <c r="F236" s="16"/>
      <c r="G236" s="16"/>
      <c r="H236" s="16"/>
      <c r="I236" s="16"/>
      <c r="J236" s="16"/>
      <c r="K236" s="16"/>
      <c r="L236" s="16"/>
      <c r="M236" s="9" t="s">
        <v>407</v>
      </c>
    </row>
    <row r="237" spans="1:13" x14ac:dyDescent="0.2">
      <c r="A237" s="10" t="str">
        <f t="shared" si="15"/>
        <v>2025/7末</v>
      </c>
      <c r="B237" s="10" t="str">
        <f t="shared" si="15"/>
        <v>令和7/7末</v>
      </c>
      <c r="C237" s="18">
        <v>235</v>
      </c>
      <c r="D237" s="18">
        <v>345</v>
      </c>
      <c r="E237" s="19" t="s">
        <v>267</v>
      </c>
      <c r="F237" s="18"/>
      <c r="G237" s="18"/>
      <c r="H237" s="18"/>
      <c r="I237" s="18"/>
      <c r="J237" s="18"/>
      <c r="K237" s="18"/>
      <c r="L237" s="18"/>
      <c r="M237" s="7" t="s">
        <v>407</v>
      </c>
    </row>
    <row r="238" spans="1:13" x14ac:dyDescent="0.2">
      <c r="A238" s="8" t="str">
        <f t="shared" si="15"/>
        <v>2025/7末</v>
      </c>
      <c r="B238" s="8" t="str">
        <f t="shared" si="15"/>
        <v>令和7/7末</v>
      </c>
      <c r="C238" s="16">
        <v>236</v>
      </c>
      <c r="D238" s="16">
        <v>346</v>
      </c>
      <c r="E238" s="17" t="s">
        <v>268</v>
      </c>
      <c r="F238" s="16"/>
      <c r="G238" s="16"/>
      <c r="H238" s="16"/>
      <c r="I238" s="16"/>
      <c r="J238" s="16"/>
      <c r="K238" s="16"/>
      <c r="L238" s="16"/>
      <c r="M238" s="9" t="s">
        <v>407</v>
      </c>
    </row>
    <row r="239" spans="1:13" x14ac:dyDescent="0.2">
      <c r="A239" s="10" t="str">
        <f t="shared" si="15"/>
        <v>2025/7末</v>
      </c>
      <c r="B239" s="10" t="str">
        <f t="shared" si="15"/>
        <v>令和7/7末</v>
      </c>
      <c r="C239" s="18">
        <v>237</v>
      </c>
      <c r="D239" s="18">
        <v>347</v>
      </c>
      <c r="E239" s="19" t="s">
        <v>269</v>
      </c>
      <c r="F239" s="18"/>
      <c r="G239" s="18"/>
      <c r="H239" s="18"/>
      <c r="I239" s="18"/>
      <c r="J239" s="18"/>
      <c r="K239" s="18"/>
      <c r="L239" s="18"/>
      <c r="M239" s="7" t="s">
        <v>407</v>
      </c>
    </row>
    <row r="240" spans="1:13" x14ac:dyDescent="0.2">
      <c r="A240" s="8" t="str">
        <f t="shared" si="15"/>
        <v>2025/7末</v>
      </c>
      <c r="B240" s="8" t="str">
        <f t="shared" si="15"/>
        <v>令和7/7末</v>
      </c>
      <c r="C240" s="16">
        <v>238</v>
      </c>
      <c r="D240" s="16">
        <v>348</v>
      </c>
      <c r="E240" s="17" t="s">
        <v>270</v>
      </c>
      <c r="F240" s="16"/>
      <c r="G240" s="16"/>
      <c r="H240" s="16"/>
      <c r="I240" s="16"/>
      <c r="J240" s="16"/>
      <c r="K240" s="16"/>
      <c r="L240" s="16"/>
      <c r="M240" s="9" t="s">
        <v>407</v>
      </c>
    </row>
    <row r="241" spans="1:13" x14ac:dyDescent="0.2">
      <c r="A241" s="10" t="str">
        <f t="shared" si="15"/>
        <v>2025/7末</v>
      </c>
      <c r="B241" s="10" t="str">
        <f t="shared" si="15"/>
        <v>令和7/7末</v>
      </c>
      <c r="C241" s="18">
        <v>239</v>
      </c>
      <c r="D241" s="18">
        <v>349</v>
      </c>
      <c r="E241" s="19" t="s">
        <v>271</v>
      </c>
      <c r="F241" s="18"/>
      <c r="G241" s="18"/>
      <c r="H241" s="18"/>
      <c r="I241" s="18"/>
      <c r="J241" s="18"/>
      <c r="K241" s="18"/>
      <c r="L241" s="18"/>
      <c r="M241" s="7" t="s">
        <v>407</v>
      </c>
    </row>
    <row r="242" spans="1:13" x14ac:dyDescent="0.2">
      <c r="A242" s="8" t="str">
        <f t="shared" si="15"/>
        <v>2025/7末</v>
      </c>
      <c r="B242" s="8" t="str">
        <f t="shared" si="15"/>
        <v>令和7/7末</v>
      </c>
      <c r="C242" s="16">
        <v>240</v>
      </c>
      <c r="D242" s="16">
        <v>250</v>
      </c>
      <c r="E242" s="17" t="s">
        <v>272</v>
      </c>
      <c r="F242" s="16"/>
      <c r="G242" s="16"/>
      <c r="H242" s="16"/>
      <c r="I242" s="16"/>
      <c r="J242" s="16"/>
      <c r="K242" s="16"/>
      <c r="L242" s="16"/>
      <c r="M242" s="9" t="s">
        <v>408</v>
      </c>
    </row>
    <row r="243" spans="1:13" x14ac:dyDescent="0.2">
      <c r="A243" s="10" t="str">
        <f t="shared" si="15"/>
        <v>2025/7末</v>
      </c>
      <c r="B243" s="10" t="str">
        <f t="shared" si="15"/>
        <v>令和7/7末</v>
      </c>
      <c r="C243" s="18">
        <v>241</v>
      </c>
      <c r="D243" s="18">
        <v>251</v>
      </c>
      <c r="E243" s="19" t="s">
        <v>273</v>
      </c>
      <c r="F243" s="18"/>
      <c r="G243" s="18"/>
      <c r="H243" s="18"/>
      <c r="I243" s="18"/>
      <c r="J243" s="18"/>
      <c r="K243" s="18"/>
      <c r="L243" s="18"/>
      <c r="M243" s="7" t="s">
        <v>408</v>
      </c>
    </row>
    <row r="244" spans="1:13" x14ac:dyDescent="0.2">
      <c r="A244" s="8" t="str">
        <f t="shared" si="15"/>
        <v>2025/7末</v>
      </c>
      <c r="B244" s="8" t="str">
        <f t="shared" si="15"/>
        <v>令和7/7末</v>
      </c>
      <c r="C244" s="16">
        <v>242</v>
      </c>
      <c r="D244" s="16">
        <v>252</v>
      </c>
      <c r="E244" s="17" t="s">
        <v>274</v>
      </c>
      <c r="F244" s="16"/>
      <c r="G244" s="16"/>
      <c r="H244" s="16"/>
      <c r="I244" s="16"/>
      <c r="J244" s="16"/>
      <c r="K244" s="16"/>
      <c r="L244" s="16"/>
      <c r="M244" s="9" t="s">
        <v>408</v>
      </c>
    </row>
    <row r="245" spans="1:13" x14ac:dyDescent="0.2">
      <c r="A245" s="10" t="str">
        <f t="shared" ref="A245:B260" si="16">A244</f>
        <v>2025/7末</v>
      </c>
      <c r="B245" s="10" t="str">
        <f t="shared" si="16"/>
        <v>令和7/7末</v>
      </c>
      <c r="C245" s="18">
        <v>243</v>
      </c>
      <c r="D245" s="18">
        <v>253</v>
      </c>
      <c r="E245" s="19" t="s">
        <v>275</v>
      </c>
      <c r="F245" s="18"/>
      <c r="G245" s="18"/>
      <c r="H245" s="18"/>
      <c r="I245" s="18"/>
      <c r="J245" s="18"/>
      <c r="K245" s="18"/>
      <c r="L245" s="18"/>
      <c r="M245" s="7" t="s">
        <v>408</v>
      </c>
    </row>
    <row r="246" spans="1:13" x14ac:dyDescent="0.2">
      <c r="A246" s="8" t="str">
        <f t="shared" si="16"/>
        <v>2025/7末</v>
      </c>
      <c r="B246" s="8" t="str">
        <f t="shared" si="16"/>
        <v>令和7/7末</v>
      </c>
      <c r="C246" s="16">
        <v>244</v>
      </c>
      <c r="D246" s="16">
        <v>254</v>
      </c>
      <c r="E246" s="17" t="s">
        <v>276</v>
      </c>
      <c r="F246" s="16"/>
      <c r="G246" s="16"/>
      <c r="H246" s="16"/>
      <c r="I246" s="16"/>
      <c r="J246" s="16"/>
      <c r="K246" s="16"/>
      <c r="L246" s="16"/>
      <c r="M246" s="9" t="s">
        <v>408</v>
      </c>
    </row>
    <row r="247" spans="1:13" x14ac:dyDescent="0.2">
      <c r="A247" s="10" t="str">
        <f t="shared" si="16"/>
        <v>2025/7末</v>
      </c>
      <c r="B247" s="10" t="str">
        <f t="shared" si="16"/>
        <v>令和7/7末</v>
      </c>
      <c r="C247" s="18">
        <v>245</v>
      </c>
      <c r="D247" s="18">
        <v>255</v>
      </c>
      <c r="E247" s="19" t="s">
        <v>468</v>
      </c>
      <c r="F247" s="18"/>
      <c r="G247" s="18"/>
      <c r="H247" s="18"/>
      <c r="I247" s="18"/>
      <c r="J247" s="18"/>
      <c r="K247" s="18"/>
      <c r="L247" s="18"/>
      <c r="M247" s="7" t="s">
        <v>408</v>
      </c>
    </row>
    <row r="248" spans="1:13" x14ac:dyDescent="0.2">
      <c r="A248" s="8" t="str">
        <f t="shared" si="16"/>
        <v>2025/7末</v>
      </c>
      <c r="B248" s="8" t="str">
        <f t="shared" si="16"/>
        <v>令和7/7末</v>
      </c>
      <c r="C248" s="16">
        <v>246</v>
      </c>
      <c r="D248" s="16">
        <v>256</v>
      </c>
      <c r="E248" s="17" t="s">
        <v>277</v>
      </c>
      <c r="F248" s="16"/>
      <c r="G248" s="16"/>
      <c r="H248" s="16"/>
      <c r="I248" s="16"/>
      <c r="J248" s="16"/>
      <c r="K248" s="16"/>
      <c r="L248" s="16"/>
      <c r="M248" s="9" t="s">
        <v>408</v>
      </c>
    </row>
    <row r="249" spans="1:13" x14ac:dyDescent="0.2">
      <c r="A249" s="10" t="str">
        <f t="shared" si="16"/>
        <v>2025/7末</v>
      </c>
      <c r="B249" s="10" t="str">
        <f t="shared" si="16"/>
        <v>令和7/7末</v>
      </c>
      <c r="C249" s="18">
        <v>247</v>
      </c>
      <c r="D249" s="18">
        <v>257</v>
      </c>
      <c r="E249" s="19" t="s">
        <v>469</v>
      </c>
      <c r="F249" s="18"/>
      <c r="G249" s="18"/>
      <c r="H249" s="18"/>
      <c r="I249" s="18"/>
      <c r="J249" s="18"/>
      <c r="K249" s="18"/>
      <c r="L249" s="18"/>
      <c r="M249" s="7" t="s">
        <v>408</v>
      </c>
    </row>
    <row r="250" spans="1:13" x14ac:dyDescent="0.2">
      <c r="A250" s="8" t="str">
        <f t="shared" si="16"/>
        <v>2025/7末</v>
      </c>
      <c r="B250" s="8" t="str">
        <f t="shared" si="16"/>
        <v>令和7/7末</v>
      </c>
      <c r="C250" s="16">
        <v>248</v>
      </c>
      <c r="D250" s="16">
        <v>258</v>
      </c>
      <c r="E250" s="17" t="s">
        <v>278</v>
      </c>
      <c r="F250" s="16"/>
      <c r="G250" s="16"/>
      <c r="H250" s="16"/>
      <c r="I250" s="16"/>
      <c r="J250" s="16"/>
      <c r="K250" s="16"/>
      <c r="L250" s="16"/>
      <c r="M250" s="9" t="s">
        <v>408</v>
      </c>
    </row>
    <row r="251" spans="1:13" x14ac:dyDescent="0.2">
      <c r="A251" s="10" t="str">
        <f t="shared" si="16"/>
        <v>2025/7末</v>
      </c>
      <c r="B251" s="10" t="str">
        <f t="shared" si="16"/>
        <v>令和7/7末</v>
      </c>
      <c r="C251" s="18">
        <v>249</v>
      </c>
      <c r="D251" s="18">
        <v>259</v>
      </c>
      <c r="E251" s="19" t="s">
        <v>470</v>
      </c>
      <c r="F251" s="18"/>
      <c r="G251" s="18"/>
      <c r="H251" s="18"/>
      <c r="I251" s="18"/>
      <c r="J251" s="18"/>
      <c r="K251" s="18"/>
      <c r="L251" s="18"/>
      <c r="M251" s="7" t="s">
        <v>408</v>
      </c>
    </row>
    <row r="252" spans="1:13" x14ac:dyDescent="0.2">
      <c r="A252" s="8" t="str">
        <f t="shared" si="16"/>
        <v>2025/7末</v>
      </c>
      <c r="B252" s="8" t="str">
        <f t="shared" si="16"/>
        <v>令和7/7末</v>
      </c>
      <c r="C252" s="16">
        <v>250</v>
      </c>
      <c r="D252" s="16">
        <v>270</v>
      </c>
      <c r="E252" s="17" t="s">
        <v>279</v>
      </c>
      <c r="F252" s="16"/>
      <c r="G252" s="16"/>
      <c r="H252" s="16"/>
      <c r="I252" s="16"/>
      <c r="J252" s="16"/>
      <c r="K252" s="16"/>
      <c r="L252" s="16"/>
      <c r="M252" s="9" t="s">
        <v>409</v>
      </c>
    </row>
    <row r="253" spans="1:13" x14ac:dyDescent="0.2">
      <c r="A253" s="10" t="str">
        <f t="shared" si="16"/>
        <v>2025/7末</v>
      </c>
      <c r="B253" s="10" t="str">
        <f t="shared" si="16"/>
        <v>令和7/7末</v>
      </c>
      <c r="C253" s="18">
        <v>251</v>
      </c>
      <c r="D253" s="18">
        <v>271</v>
      </c>
      <c r="E253" s="19" t="s">
        <v>280</v>
      </c>
      <c r="F253" s="18"/>
      <c r="G253" s="18"/>
      <c r="H253" s="18"/>
      <c r="I253" s="18"/>
      <c r="J253" s="18"/>
      <c r="K253" s="18"/>
      <c r="L253" s="18"/>
      <c r="M253" s="7" t="s">
        <v>409</v>
      </c>
    </row>
    <row r="254" spans="1:13" x14ac:dyDescent="0.2">
      <c r="A254" s="8" t="str">
        <f t="shared" si="16"/>
        <v>2025/7末</v>
      </c>
      <c r="B254" s="8" t="str">
        <f t="shared" si="16"/>
        <v>令和7/7末</v>
      </c>
      <c r="C254" s="16">
        <v>252</v>
      </c>
      <c r="D254" s="16">
        <v>272</v>
      </c>
      <c r="E254" s="17" t="s">
        <v>281</v>
      </c>
      <c r="F254" s="16"/>
      <c r="G254" s="16"/>
      <c r="H254" s="16"/>
      <c r="I254" s="16"/>
      <c r="J254" s="16"/>
      <c r="K254" s="16"/>
      <c r="L254" s="16"/>
      <c r="M254" s="9" t="s">
        <v>409</v>
      </c>
    </row>
    <row r="255" spans="1:13" x14ac:dyDescent="0.2">
      <c r="A255" s="10" t="str">
        <f t="shared" si="16"/>
        <v>2025/7末</v>
      </c>
      <c r="B255" s="10" t="str">
        <f t="shared" si="16"/>
        <v>令和7/7末</v>
      </c>
      <c r="C255" s="18">
        <v>253</v>
      </c>
      <c r="D255" s="18">
        <v>273</v>
      </c>
      <c r="E255" s="19" t="s">
        <v>282</v>
      </c>
      <c r="F255" s="18"/>
      <c r="G255" s="18"/>
      <c r="H255" s="18"/>
      <c r="I255" s="18"/>
      <c r="J255" s="18"/>
      <c r="K255" s="18"/>
      <c r="L255" s="18"/>
      <c r="M255" s="7" t="s">
        <v>409</v>
      </c>
    </row>
    <row r="256" spans="1:13" x14ac:dyDescent="0.2">
      <c r="A256" s="8" t="str">
        <f t="shared" si="16"/>
        <v>2025/7末</v>
      </c>
      <c r="B256" s="8" t="str">
        <f t="shared" si="16"/>
        <v>令和7/7末</v>
      </c>
      <c r="C256" s="16">
        <v>254</v>
      </c>
      <c r="D256" s="16">
        <v>274</v>
      </c>
      <c r="E256" s="17" t="s">
        <v>283</v>
      </c>
      <c r="F256" s="16"/>
      <c r="G256" s="16"/>
      <c r="H256" s="16"/>
      <c r="I256" s="16"/>
      <c r="J256" s="16"/>
      <c r="K256" s="16"/>
      <c r="L256" s="16"/>
      <c r="M256" s="9" t="s">
        <v>409</v>
      </c>
    </row>
    <row r="257" spans="1:13" x14ac:dyDescent="0.2">
      <c r="A257" s="10" t="str">
        <f t="shared" si="16"/>
        <v>2025/7末</v>
      </c>
      <c r="B257" s="10" t="str">
        <f t="shared" si="16"/>
        <v>令和7/7末</v>
      </c>
      <c r="C257" s="18">
        <v>255</v>
      </c>
      <c r="D257" s="18">
        <v>275</v>
      </c>
      <c r="E257" s="19" t="s">
        <v>284</v>
      </c>
      <c r="F257" s="18"/>
      <c r="G257" s="18"/>
      <c r="H257" s="18"/>
      <c r="I257" s="18"/>
      <c r="J257" s="18"/>
      <c r="K257" s="18"/>
      <c r="L257" s="18"/>
      <c r="M257" s="7" t="s">
        <v>409</v>
      </c>
    </row>
    <row r="258" spans="1:13" x14ac:dyDescent="0.2">
      <c r="A258" s="8" t="str">
        <f t="shared" si="16"/>
        <v>2025/7末</v>
      </c>
      <c r="B258" s="8" t="str">
        <f t="shared" si="16"/>
        <v>令和7/7末</v>
      </c>
      <c r="C258" s="16">
        <v>256</v>
      </c>
      <c r="D258" s="16">
        <v>276</v>
      </c>
      <c r="E258" s="17" t="s">
        <v>285</v>
      </c>
      <c r="F258" s="16"/>
      <c r="G258" s="16"/>
      <c r="H258" s="16"/>
      <c r="I258" s="16"/>
      <c r="J258" s="16"/>
      <c r="K258" s="16"/>
      <c r="L258" s="16"/>
      <c r="M258" s="9" t="s">
        <v>409</v>
      </c>
    </row>
    <row r="259" spans="1:13" x14ac:dyDescent="0.2">
      <c r="A259" s="10" t="str">
        <f t="shared" si="16"/>
        <v>2025/7末</v>
      </c>
      <c r="B259" s="10" t="str">
        <f t="shared" si="16"/>
        <v>令和7/7末</v>
      </c>
      <c r="C259" s="18">
        <v>257</v>
      </c>
      <c r="D259" s="18">
        <v>277</v>
      </c>
      <c r="E259" s="19" t="s">
        <v>286</v>
      </c>
      <c r="F259" s="18"/>
      <c r="G259" s="18"/>
      <c r="H259" s="18"/>
      <c r="I259" s="18"/>
      <c r="J259" s="18"/>
      <c r="K259" s="18"/>
      <c r="L259" s="18"/>
      <c r="M259" s="7" t="s">
        <v>409</v>
      </c>
    </row>
    <row r="260" spans="1:13" x14ac:dyDescent="0.2">
      <c r="A260" s="8" t="str">
        <f t="shared" si="16"/>
        <v>2025/7末</v>
      </c>
      <c r="B260" s="8" t="str">
        <f t="shared" si="16"/>
        <v>令和7/7末</v>
      </c>
      <c r="C260" s="16">
        <v>258</v>
      </c>
      <c r="D260" s="16">
        <v>278</v>
      </c>
      <c r="E260" s="17" t="s">
        <v>287</v>
      </c>
      <c r="F260" s="16"/>
      <c r="G260" s="16"/>
      <c r="H260" s="16"/>
      <c r="I260" s="16"/>
      <c r="J260" s="16"/>
      <c r="K260" s="16"/>
      <c r="L260" s="16"/>
      <c r="M260" s="9" t="s">
        <v>409</v>
      </c>
    </row>
    <row r="261" spans="1:13" x14ac:dyDescent="0.2">
      <c r="A261" s="10" t="str">
        <f t="shared" ref="A261:B276" si="17">A260</f>
        <v>2025/7末</v>
      </c>
      <c r="B261" s="10" t="str">
        <f t="shared" si="17"/>
        <v>令和7/7末</v>
      </c>
      <c r="C261" s="18">
        <v>259</v>
      </c>
      <c r="D261" s="18">
        <v>280</v>
      </c>
      <c r="E261" s="19" t="s">
        <v>471</v>
      </c>
      <c r="F261" s="18"/>
      <c r="G261" s="18"/>
      <c r="H261" s="18"/>
      <c r="I261" s="18"/>
      <c r="J261" s="18"/>
      <c r="K261" s="18"/>
      <c r="L261" s="18"/>
      <c r="M261" s="7" t="s">
        <v>410</v>
      </c>
    </row>
    <row r="262" spans="1:13" x14ac:dyDescent="0.2">
      <c r="A262" s="8" t="str">
        <f t="shared" si="17"/>
        <v>2025/7末</v>
      </c>
      <c r="B262" s="8" t="str">
        <f t="shared" si="17"/>
        <v>令和7/7末</v>
      </c>
      <c r="C262" s="16">
        <v>260</v>
      </c>
      <c r="D262" s="16">
        <v>281</v>
      </c>
      <c r="E262" s="17" t="s">
        <v>478</v>
      </c>
      <c r="F262" s="16"/>
      <c r="G262" s="16"/>
      <c r="H262" s="16"/>
      <c r="I262" s="16"/>
      <c r="J262" s="16"/>
      <c r="K262" s="16"/>
      <c r="L262" s="16"/>
      <c r="M262" s="9" t="s">
        <v>410</v>
      </c>
    </row>
    <row r="263" spans="1:13" x14ac:dyDescent="0.2">
      <c r="A263" s="10" t="str">
        <f t="shared" si="17"/>
        <v>2025/7末</v>
      </c>
      <c r="B263" s="10" t="str">
        <f t="shared" si="17"/>
        <v>令和7/7末</v>
      </c>
      <c r="C263" s="18">
        <v>261</v>
      </c>
      <c r="D263" s="18">
        <v>282</v>
      </c>
      <c r="E263" s="19" t="s">
        <v>479</v>
      </c>
      <c r="F263" s="18"/>
      <c r="G263" s="18"/>
      <c r="H263" s="18"/>
      <c r="I263" s="18"/>
      <c r="J263" s="18"/>
      <c r="K263" s="18"/>
      <c r="L263" s="18"/>
      <c r="M263" s="7" t="s">
        <v>410</v>
      </c>
    </row>
    <row r="264" spans="1:13" x14ac:dyDescent="0.2">
      <c r="A264" s="8" t="str">
        <f t="shared" si="17"/>
        <v>2025/7末</v>
      </c>
      <c r="B264" s="8" t="str">
        <f t="shared" si="17"/>
        <v>令和7/7末</v>
      </c>
      <c r="C264" s="16">
        <v>262</v>
      </c>
      <c r="D264" s="16">
        <v>283</v>
      </c>
      <c r="E264" s="17" t="s">
        <v>480</v>
      </c>
      <c r="F264" s="16"/>
      <c r="G264" s="16"/>
      <c r="H264" s="16"/>
      <c r="I264" s="16"/>
      <c r="J264" s="16"/>
      <c r="K264" s="16"/>
      <c r="L264" s="16"/>
      <c r="M264" s="9" t="s">
        <v>410</v>
      </c>
    </row>
    <row r="265" spans="1:13" x14ac:dyDescent="0.2">
      <c r="A265" s="10" t="str">
        <f t="shared" si="17"/>
        <v>2025/7末</v>
      </c>
      <c r="B265" s="10" t="str">
        <f t="shared" si="17"/>
        <v>令和7/7末</v>
      </c>
      <c r="C265" s="18">
        <v>263</v>
      </c>
      <c r="D265" s="18">
        <v>284</v>
      </c>
      <c r="E265" s="19" t="s">
        <v>481</v>
      </c>
      <c r="F265" s="18"/>
      <c r="G265" s="18"/>
      <c r="H265" s="18"/>
      <c r="I265" s="18"/>
      <c r="J265" s="18"/>
      <c r="K265" s="18"/>
      <c r="L265" s="18"/>
      <c r="M265" s="7" t="s">
        <v>410</v>
      </c>
    </row>
    <row r="266" spans="1:13" x14ac:dyDescent="0.2">
      <c r="A266" s="8" t="str">
        <f t="shared" si="17"/>
        <v>2025/7末</v>
      </c>
      <c r="B266" s="8" t="str">
        <f t="shared" si="17"/>
        <v>令和7/7末</v>
      </c>
      <c r="C266" s="16">
        <v>264</v>
      </c>
      <c r="D266" s="16">
        <v>285</v>
      </c>
      <c r="E266" s="17" t="s">
        <v>482</v>
      </c>
      <c r="F266" s="16"/>
      <c r="G266" s="16"/>
      <c r="H266" s="16"/>
      <c r="I266" s="16"/>
      <c r="J266" s="16"/>
      <c r="K266" s="16"/>
      <c r="L266" s="16"/>
      <c r="M266" s="9" t="s">
        <v>410</v>
      </c>
    </row>
    <row r="267" spans="1:13" x14ac:dyDescent="0.2">
      <c r="A267" s="10" t="str">
        <f t="shared" si="17"/>
        <v>2025/7末</v>
      </c>
      <c r="B267" s="10" t="str">
        <f t="shared" si="17"/>
        <v>令和7/7末</v>
      </c>
      <c r="C267" s="18">
        <v>265</v>
      </c>
      <c r="D267" s="18">
        <v>286</v>
      </c>
      <c r="E267" s="19" t="s">
        <v>483</v>
      </c>
      <c r="F267" s="18"/>
      <c r="G267" s="18"/>
      <c r="H267" s="18"/>
      <c r="I267" s="18"/>
      <c r="J267" s="18"/>
      <c r="K267" s="18"/>
      <c r="L267" s="18"/>
      <c r="M267" s="7" t="s">
        <v>410</v>
      </c>
    </row>
    <row r="268" spans="1:13" x14ac:dyDescent="0.2">
      <c r="A268" s="8" t="str">
        <f t="shared" si="17"/>
        <v>2025/7末</v>
      </c>
      <c r="B268" s="8" t="str">
        <f t="shared" si="17"/>
        <v>令和7/7末</v>
      </c>
      <c r="C268" s="16">
        <v>266</v>
      </c>
      <c r="D268" s="16">
        <v>287</v>
      </c>
      <c r="E268" s="17" t="s">
        <v>484</v>
      </c>
      <c r="F268" s="16"/>
      <c r="G268" s="16"/>
      <c r="H268" s="16"/>
      <c r="I268" s="16"/>
      <c r="J268" s="16"/>
      <c r="K268" s="16"/>
      <c r="L268" s="16"/>
      <c r="M268" s="9" t="s">
        <v>410</v>
      </c>
    </row>
    <row r="269" spans="1:13" x14ac:dyDescent="0.2">
      <c r="A269" s="10" t="str">
        <f t="shared" si="17"/>
        <v>2025/7末</v>
      </c>
      <c r="B269" s="10" t="str">
        <f t="shared" si="17"/>
        <v>令和7/7末</v>
      </c>
      <c r="C269" s="18">
        <v>267</v>
      </c>
      <c r="D269" s="18">
        <v>288</v>
      </c>
      <c r="E269" s="19" t="s">
        <v>485</v>
      </c>
      <c r="F269" s="18"/>
      <c r="G269" s="18"/>
      <c r="H269" s="18"/>
      <c r="I269" s="18"/>
      <c r="J269" s="18"/>
      <c r="K269" s="18"/>
      <c r="L269" s="18"/>
      <c r="M269" s="7" t="s">
        <v>410</v>
      </c>
    </row>
    <row r="270" spans="1:13" x14ac:dyDescent="0.2">
      <c r="A270" s="8" t="str">
        <f t="shared" si="17"/>
        <v>2025/7末</v>
      </c>
      <c r="B270" s="8" t="str">
        <f t="shared" si="17"/>
        <v>令和7/7末</v>
      </c>
      <c r="C270" s="16">
        <v>268</v>
      </c>
      <c r="D270" s="16">
        <v>289</v>
      </c>
      <c r="E270" s="17" t="s">
        <v>486</v>
      </c>
      <c r="F270" s="16"/>
      <c r="G270" s="16"/>
      <c r="H270" s="16"/>
      <c r="I270" s="16"/>
      <c r="J270" s="16"/>
      <c r="K270" s="16"/>
      <c r="L270" s="16"/>
      <c r="M270" s="9" t="s">
        <v>410</v>
      </c>
    </row>
    <row r="271" spans="1:13" x14ac:dyDescent="0.2">
      <c r="A271" s="10" t="str">
        <f t="shared" si="17"/>
        <v>2025/7末</v>
      </c>
      <c r="B271" s="10" t="str">
        <f t="shared" si="17"/>
        <v>令和7/7末</v>
      </c>
      <c r="C271" s="18">
        <v>269</v>
      </c>
      <c r="D271" s="18">
        <v>290</v>
      </c>
      <c r="E271" s="19" t="s">
        <v>487</v>
      </c>
      <c r="F271" s="18"/>
      <c r="G271" s="18"/>
      <c r="H271" s="18"/>
      <c r="I271" s="18"/>
      <c r="J271" s="18"/>
      <c r="K271" s="18"/>
      <c r="L271" s="18"/>
      <c r="M271" s="7" t="s">
        <v>410</v>
      </c>
    </row>
    <row r="272" spans="1:13" x14ac:dyDescent="0.2">
      <c r="A272" s="8" t="str">
        <f t="shared" si="17"/>
        <v>2025/7末</v>
      </c>
      <c r="B272" s="8" t="str">
        <f t="shared" si="17"/>
        <v>令和7/7末</v>
      </c>
      <c r="C272" s="16">
        <v>270</v>
      </c>
      <c r="D272" s="16">
        <v>291</v>
      </c>
      <c r="E272" s="17" t="s">
        <v>488</v>
      </c>
      <c r="F272" s="16"/>
      <c r="G272" s="16"/>
      <c r="H272" s="16"/>
      <c r="I272" s="16"/>
      <c r="J272" s="16"/>
      <c r="K272" s="16"/>
      <c r="L272" s="16"/>
      <c r="M272" s="9" t="s">
        <v>410</v>
      </c>
    </row>
    <row r="273" spans="1:13" x14ac:dyDescent="0.2">
      <c r="A273" s="10" t="str">
        <f t="shared" si="17"/>
        <v>2025/7末</v>
      </c>
      <c r="B273" s="10" t="str">
        <f t="shared" si="17"/>
        <v>令和7/7末</v>
      </c>
      <c r="C273" s="18">
        <v>271</v>
      </c>
      <c r="D273" s="18">
        <v>292</v>
      </c>
      <c r="E273" s="19" t="s">
        <v>489</v>
      </c>
      <c r="F273" s="18"/>
      <c r="G273" s="18"/>
      <c r="H273" s="18"/>
      <c r="I273" s="18"/>
      <c r="J273" s="18"/>
      <c r="K273" s="18"/>
      <c r="L273" s="18"/>
      <c r="M273" s="7" t="s">
        <v>410</v>
      </c>
    </row>
    <row r="274" spans="1:13" x14ac:dyDescent="0.2">
      <c r="A274" s="8" t="str">
        <f t="shared" si="17"/>
        <v>2025/7末</v>
      </c>
      <c r="B274" s="8" t="str">
        <f t="shared" si="17"/>
        <v>令和7/7末</v>
      </c>
      <c r="C274" s="16">
        <v>272</v>
      </c>
      <c r="D274" s="16">
        <v>293</v>
      </c>
      <c r="E274" s="17" t="s">
        <v>490</v>
      </c>
      <c r="F274" s="16"/>
      <c r="G274" s="16"/>
      <c r="H274" s="16"/>
      <c r="I274" s="16"/>
      <c r="J274" s="16"/>
      <c r="K274" s="16"/>
      <c r="L274" s="16"/>
      <c r="M274" s="9" t="s">
        <v>410</v>
      </c>
    </row>
    <row r="275" spans="1:13" x14ac:dyDescent="0.2">
      <c r="A275" s="10" t="str">
        <f t="shared" si="17"/>
        <v>2025/7末</v>
      </c>
      <c r="B275" s="10" t="str">
        <f t="shared" si="17"/>
        <v>令和7/7末</v>
      </c>
      <c r="C275" s="18">
        <v>273</v>
      </c>
      <c r="D275" s="18">
        <v>294</v>
      </c>
      <c r="E275" s="19" t="s">
        <v>491</v>
      </c>
      <c r="F275" s="18"/>
      <c r="G275" s="18"/>
      <c r="H275" s="18"/>
      <c r="I275" s="18"/>
      <c r="J275" s="18"/>
      <c r="K275" s="18"/>
      <c r="L275" s="18"/>
      <c r="M275" s="7" t="s">
        <v>410</v>
      </c>
    </row>
    <row r="276" spans="1:13" x14ac:dyDescent="0.2">
      <c r="A276" s="8" t="str">
        <f t="shared" si="17"/>
        <v>2025/7末</v>
      </c>
      <c r="B276" s="8" t="str">
        <f t="shared" si="17"/>
        <v>令和7/7末</v>
      </c>
      <c r="C276" s="16">
        <v>274</v>
      </c>
      <c r="D276" s="16">
        <v>295</v>
      </c>
      <c r="E276" s="17" t="s">
        <v>492</v>
      </c>
      <c r="F276" s="16"/>
      <c r="G276" s="16"/>
      <c r="H276" s="16"/>
      <c r="I276" s="16"/>
      <c r="J276" s="16"/>
      <c r="K276" s="16"/>
      <c r="L276" s="16"/>
      <c r="M276" s="9" t="s">
        <v>410</v>
      </c>
    </row>
    <row r="277" spans="1:13" x14ac:dyDescent="0.2">
      <c r="A277" s="10" t="str">
        <f t="shared" ref="A277:B292" si="18">A276</f>
        <v>2025/7末</v>
      </c>
      <c r="B277" s="10" t="str">
        <f t="shared" si="18"/>
        <v>令和7/7末</v>
      </c>
      <c r="C277" s="18">
        <v>275</v>
      </c>
      <c r="D277" s="18">
        <v>296</v>
      </c>
      <c r="E277" s="19" t="s">
        <v>493</v>
      </c>
      <c r="F277" s="18"/>
      <c r="G277" s="18"/>
      <c r="H277" s="18"/>
      <c r="I277" s="18"/>
      <c r="J277" s="18"/>
      <c r="K277" s="18"/>
      <c r="L277" s="18"/>
      <c r="M277" s="7" t="s">
        <v>410</v>
      </c>
    </row>
    <row r="278" spans="1:13" x14ac:dyDescent="0.2">
      <c r="A278" s="8" t="str">
        <f t="shared" si="18"/>
        <v>2025/7末</v>
      </c>
      <c r="B278" s="8" t="str">
        <f t="shared" si="18"/>
        <v>令和7/7末</v>
      </c>
      <c r="C278" s="16">
        <v>276</v>
      </c>
      <c r="D278" s="16">
        <v>297</v>
      </c>
      <c r="E278" s="17" t="s">
        <v>494</v>
      </c>
      <c r="F278" s="16"/>
      <c r="G278" s="16"/>
      <c r="H278" s="16"/>
      <c r="I278" s="16"/>
      <c r="J278" s="16"/>
      <c r="K278" s="16"/>
      <c r="L278" s="16"/>
      <c r="M278" s="9" t="s">
        <v>410</v>
      </c>
    </row>
    <row r="279" spans="1:13" x14ac:dyDescent="0.2">
      <c r="A279" s="10" t="str">
        <f t="shared" si="18"/>
        <v>2025/7末</v>
      </c>
      <c r="B279" s="10" t="str">
        <f t="shared" si="18"/>
        <v>令和7/7末</v>
      </c>
      <c r="C279" s="18">
        <v>277</v>
      </c>
      <c r="D279" s="18">
        <v>298</v>
      </c>
      <c r="E279" s="19" t="s">
        <v>495</v>
      </c>
      <c r="F279" s="18"/>
      <c r="G279" s="18"/>
      <c r="H279" s="18"/>
      <c r="I279" s="18"/>
      <c r="J279" s="18"/>
      <c r="K279" s="18"/>
      <c r="L279" s="18"/>
      <c r="M279" s="7" t="s">
        <v>410</v>
      </c>
    </row>
    <row r="280" spans="1:13" x14ac:dyDescent="0.2">
      <c r="A280" s="8" t="str">
        <f t="shared" si="18"/>
        <v>2025/7末</v>
      </c>
      <c r="B280" s="8" t="str">
        <f t="shared" si="18"/>
        <v>令和7/7末</v>
      </c>
      <c r="C280" s="16">
        <v>278</v>
      </c>
      <c r="D280" s="16">
        <v>299</v>
      </c>
      <c r="E280" s="17" t="s">
        <v>496</v>
      </c>
      <c r="F280" s="16"/>
      <c r="G280" s="16"/>
      <c r="H280" s="16"/>
      <c r="I280" s="16"/>
      <c r="J280" s="16"/>
      <c r="K280" s="16"/>
      <c r="L280" s="16"/>
      <c r="M280" s="9" t="s">
        <v>410</v>
      </c>
    </row>
    <row r="281" spans="1:13" x14ac:dyDescent="0.2">
      <c r="A281" s="10" t="str">
        <f t="shared" si="18"/>
        <v>2025/7末</v>
      </c>
      <c r="B281" s="10" t="str">
        <f t="shared" si="18"/>
        <v>令和7/7末</v>
      </c>
      <c r="C281" s="18">
        <v>279</v>
      </c>
      <c r="D281" s="18">
        <v>300</v>
      </c>
      <c r="E281" s="19" t="s">
        <v>497</v>
      </c>
      <c r="F281" s="18"/>
      <c r="G281" s="18"/>
      <c r="H281" s="18"/>
      <c r="I281" s="18"/>
      <c r="J281" s="18"/>
      <c r="K281" s="18"/>
      <c r="L281" s="18"/>
      <c r="M281" s="7" t="s">
        <v>410</v>
      </c>
    </row>
    <row r="282" spans="1:13" x14ac:dyDescent="0.2">
      <c r="A282" s="8" t="str">
        <f t="shared" si="18"/>
        <v>2025/7末</v>
      </c>
      <c r="B282" s="8" t="str">
        <f t="shared" si="18"/>
        <v>令和7/7末</v>
      </c>
      <c r="C282" s="16">
        <v>280</v>
      </c>
      <c r="D282" s="16">
        <v>301</v>
      </c>
      <c r="E282" s="17" t="s">
        <v>498</v>
      </c>
      <c r="F282" s="16"/>
      <c r="G282" s="16"/>
      <c r="H282" s="16"/>
      <c r="I282" s="16"/>
      <c r="J282" s="16"/>
      <c r="K282" s="16"/>
      <c r="L282" s="16"/>
      <c r="M282" s="9" t="s">
        <v>410</v>
      </c>
    </row>
    <row r="283" spans="1:13" x14ac:dyDescent="0.2">
      <c r="A283" s="10" t="str">
        <f t="shared" si="18"/>
        <v>2025/7末</v>
      </c>
      <c r="B283" s="10" t="str">
        <f t="shared" si="18"/>
        <v>令和7/7末</v>
      </c>
      <c r="C283" s="18">
        <v>281</v>
      </c>
      <c r="D283" s="18">
        <v>302</v>
      </c>
      <c r="E283" s="19" t="s">
        <v>499</v>
      </c>
      <c r="F283" s="18"/>
      <c r="G283" s="18"/>
      <c r="H283" s="18"/>
      <c r="I283" s="18"/>
      <c r="J283" s="18"/>
      <c r="K283" s="18"/>
      <c r="L283" s="18"/>
      <c r="M283" s="7" t="s">
        <v>410</v>
      </c>
    </row>
    <row r="284" spans="1:13" x14ac:dyDescent="0.2">
      <c r="A284" s="8" t="str">
        <f t="shared" si="18"/>
        <v>2025/7末</v>
      </c>
      <c r="B284" s="8" t="str">
        <f t="shared" si="18"/>
        <v>令和7/7末</v>
      </c>
      <c r="C284" s="16">
        <v>282</v>
      </c>
      <c r="D284" s="16">
        <v>303</v>
      </c>
      <c r="E284" s="17" t="s">
        <v>500</v>
      </c>
      <c r="F284" s="16"/>
      <c r="G284" s="16"/>
      <c r="H284" s="16"/>
      <c r="I284" s="16"/>
      <c r="J284" s="16"/>
      <c r="K284" s="16"/>
      <c r="L284" s="16"/>
      <c r="M284" s="9" t="s">
        <v>410</v>
      </c>
    </row>
    <row r="285" spans="1:13" x14ac:dyDescent="0.2">
      <c r="A285" s="10" t="str">
        <f t="shared" si="18"/>
        <v>2025/7末</v>
      </c>
      <c r="B285" s="10" t="str">
        <f t="shared" si="18"/>
        <v>令和7/7末</v>
      </c>
      <c r="C285" s="18">
        <v>283</v>
      </c>
      <c r="D285" s="18">
        <v>400</v>
      </c>
      <c r="E285" s="19" t="s">
        <v>288</v>
      </c>
      <c r="F285" s="18"/>
      <c r="G285" s="18"/>
      <c r="H285" s="18"/>
      <c r="I285" s="18"/>
      <c r="J285" s="18"/>
      <c r="K285" s="18"/>
      <c r="L285" s="18"/>
      <c r="M285" s="7" t="s">
        <v>411</v>
      </c>
    </row>
    <row r="286" spans="1:13" x14ac:dyDescent="0.2">
      <c r="A286" s="8" t="str">
        <f t="shared" si="18"/>
        <v>2025/7末</v>
      </c>
      <c r="B286" s="8" t="str">
        <f t="shared" si="18"/>
        <v>令和7/7末</v>
      </c>
      <c r="C286" s="16">
        <v>284</v>
      </c>
      <c r="D286" s="16">
        <v>401</v>
      </c>
      <c r="E286" s="17" t="s">
        <v>289</v>
      </c>
      <c r="F286" s="16"/>
      <c r="G286" s="16"/>
      <c r="H286" s="16"/>
      <c r="I286" s="16"/>
      <c r="J286" s="16"/>
      <c r="K286" s="16"/>
      <c r="L286" s="16"/>
      <c r="M286" s="9" t="s">
        <v>411</v>
      </c>
    </row>
    <row r="287" spans="1:13" x14ac:dyDescent="0.2">
      <c r="A287" s="10" t="str">
        <f t="shared" si="18"/>
        <v>2025/7末</v>
      </c>
      <c r="B287" s="10" t="str">
        <f t="shared" si="18"/>
        <v>令和7/7末</v>
      </c>
      <c r="C287" s="18">
        <v>285</v>
      </c>
      <c r="D287" s="18">
        <v>402</v>
      </c>
      <c r="E287" s="19" t="s">
        <v>290</v>
      </c>
      <c r="F287" s="18"/>
      <c r="G287" s="18"/>
      <c r="H287" s="18"/>
      <c r="I287" s="18"/>
      <c r="J287" s="18"/>
      <c r="K287" s="18"/>
      <c r="L287" s="18"/>
      <c r="M287" s="7" t="s">
        <v>411</v>
      </c>
    </row>
    <row r="288" spans="1:13" x14ac:dyDescent="0.2">
      <c r="A288" s="8" t="str">
        <f t="shared" si="18"/>
        <v>2025/7末</v>
      </c>
      <c r="B288" s="8" t="str">
        <f t="shared" si="18"/>
        <v>令和7/7末</v>
      </c>
      <c r="C288" s="16">
        <v>286</v>
      </c>
      <c r="D288" s="16">
        <v>403</v>
      </c>
      <c r="E288" s="17" t="s">
        <v>291</v>
      </c>
      <c r="F288" s="16"/>
      <c r="G288" s="16"/>
      <c r="H288" s="16"/>
      <c r="I288" s="16"/>
      <c r="J288" s="16"/>
      <c r="K288" s="16"/>
      <c r="L288" s="16"/>
      <c r="M288" s="9" t="s">
        <v>411</v>
      </c>
    </row>
    <row r="289" spans="1:13" x14ac:dyDescent="0.2">
      <c r="A289" s="10" t="str">
        <f t="shared" si="18"/>
        <v>2025/7末</v>
      </c>
      <c r="B289" s="10" t="str">
        <f t="shared" si="18"/>
        <v>令和7/7末</v>
      </c>
      <c r="C289" s="18">
        <v>287</v>
      </c>
      <c r="D289" s="18">
        <v>404</v>
      </c>
      <c r="E289" s="19" t="s">
        <v>292</v>
      </c>
      <c r="F289" s="18"/>
      <c r="G289" s="18"/>
      <c r="H289" s="18"/>
      <c r="I289" s="18"/>
      <c r="J289" s="18"/>
      <c r="K289" s="18"/>
      <c r="L289" s="18"/>
      <c r="M289" s="7" t="s">
        <v>411</v>
      </c>
    </row>
    <row r="290" spans="1:13" x14ac:dyDescent="0.2">
      <c r="A290" s="8" t="str">
        <f t="shared" si="18"/>
        <v>2025/7末</v>
      </c>
      <c r="B290" s="8" t="str">
        <f t="shared" si="18"/>
        <v>令和7/7末</v>
      </c>
      <c r="C290" s="16">
        <v>288</v>
      </c>
      <c r="D290" s="16">
        <v>405</v>
      </c>
      <c r="E290" s="17" t="s">
        <v>293</v>
      </c>
      <c r="F290" s="16"/>
      <c r="G290" s="16"/>
      <c r="H290" s="16"/>
      <c r="I290" s="16"/>
      <c r="J290" s="16"/>
      <c r="K290" s="16"/>
      <c r="L290" s="16"/>
      <c r="M290" s="9" t="s">
        <v>411</v>
      </c>
    </row>
    <row r="291" spans="1:13" x14ac:dyDescent="0.2">
      <c r="A291" s="10" t="str">
        <f t="shared" si="18"/>
        <v>2025/7末</v>
      </c>
      <c r="B291" s="10" t="str">
        <f t="shared" si="18"/>
        <v>令和7/7末</v>
      </c>
      <c r="C291" s="18">
        <v>289</v>
      </c>
      <c r="D291" s="18">
        <v>406</v>
      </c>
      <c r="E291" s="19" t="s">
        <v>294</v>
      </c>
      <c r="F291" s="18"/>
      <c r="G291" s="18"/>
      <c r="H291" s="18"/>
      <c r="I291" s="18"/>
      <c r="J291" s="18"/>
      <c r="K291" s="18"/>
      <c r="L291" s="18"/>
      <c r="M291" s="7" t="s">
        <v>411</v>
      </c>
    </row>
    <row r="292" spans="1:13" x14ac:dyDescent="0.2">
      <c r="A292" s="8" t="str">
        <f t="shared" si="18"/>
        <v>2025/7末</v>
      </c>
      <c r="B292" s="8" t="str">
        <f t="shared" si="18"/>
        <v>令和7/7末</v>
      </c>
      <c r="C292" s="16">
        <v>290</v>
      </c>
      <c r="D292" s="16">
        <v>407</v>
      </c>
      <c r="E292" s="17" t="s">
        <v>295</v>
      </c>
      <c r="F292" s="16"/>
      <c r="G292" s="16"/>
      <c r="H292" s="16"/>
      <c r="I292" s="16"/>
      <c r="J292" s="16"/>
      <c r="K292" s="16"/>
      <c r="L292" s="16"/>
      <c r="M292" s="9" t="s">
        <v>411</v>
      </c>
    </row>
    <row r="293" spans="1:13" x14ac:dyDescent="0.2">
      <c r="A293" s="10" t="str">
        <f t="shared" ref="A293:B308" si="19">A292</f>
        <v>2025/7末</v>
      </c>
      <c r="B293" s="10" t="str">
        <f t="shared" si="19"/>
        <v>令和7/7末</v>
      </c>
      <c r="C293" s="18">
        <v>291</v>
      </c>
      <c r="D293" s="18">
        <v>408</v>
      </c>
      <c r="E293" s="19" t="s">
        <v>296</v>
      </c>
      <c r="F293" s="18"/>
      <c r="G293" s="18"/>
      <c r="H293" s="18"/>
      <c r="I293" s="18"/>
      <c r="J293" s="18"/>
      <c r="K293" s="18"/>
      <c r="L293" s="18"/>
      <c r="M293" s="7" t="s">
        <v>411</v>
      </c>
    </row>
    <row r="294" spans="1:13" x14ac:dyDescent="0.2">
      <c r="A294" s="8" t="str">
        <f t="shared" si="19"/>
        <v>2025/7末</v>
      </c>
      <c r="B294" s="8" t="str">
        <f t="shared" si="19"/>
        <v>令和7/7末</v>
      </c>
      <c r="C294" s="16">
        <v>292</v>
      </c>
      <c r="D294" s="16">
        <v>409</v>
      </c>
      <c r="E294" s="17" t="s">
        <v>297</v>
      </c>
      <c r="F294" s="16"/>
      <c r="G294" s="16"/>
      <c r="H294" s="16"/>
      <c r="I294" s="16"/>
      <c r="J294" s="16"/>
      <c r="K294" s="16"/>
      <c r="L294" s="16"/>
      <c r="M294" s="9" t="s">
        <v>411</v>
      </c>
    </row>
    <row r="295" spans="1:13" x14ac:dyDescent="0.2">
      <c r="A295" s="10" t="str">
        <f t="shared" si="19"/>
        <v>2025/7末</v>
      </c>
      <c r="B295" s="10" t="str">
        <f t="shared" si="19"/>
        <v>令和7/7末</v>
      </c>
      <c r="C295" s="18">
        <v>293</v>
      </c>
      <c r="D295" s="18">
        <v>410</v>
      </c>
      <c r="E295" s="19" t="s">
        <v>298</v>
      </c>
      <c r="F295" s="18"/>
      <c r="G295" s="18"/>
      <c r="H295" s="18"/>
      <c r="I295" s="18"/>
      <c r="J295" s="18"/>
      <c r="K295" s="18"/>
      <c r="L295" s="18"/>
      <c r="M295" s="7" t="s">
        <v>411</v>
      </c>
    </row>
    <row r="296" spans="1:13" x14ac:dyDescent="0.2">
      <c r="A296" s="8" t="str">
        <f t="shared" si="19"/>
        <v>2025/7末</v>
      </c>
      <c r="B296" s="8" t="str">
        <f t="shared" si="19"/>
        <v>令和7/7末</v>
      </c>
      <c r="C296" s="16">
        <v>294</v>
      </c>
      <c r="D296" s="16">
        <v>411</v>
      </c>
      <c r="E296" s="17" t="s">
        <v>299</v>
      </c>
      <c r="F296" s="16"/>
      <c r="G296" s="16"/>
      <c r="H296" s="16"/>
      <c r="I296" s="16"/>
      <c r="J296" s="16"/>
      <c r="K296" s="16"/>
      <c r="L296" s="16"/>
      <c r="M296" s="9" t="s">
        <v>411</v>
      </c>
    </row>
    <row r="297" spans="1:13" x14ac:dyDescent="0.2">
      <c r="A297" s="10" t="str">
        <f t="shared" si="19"/>
        <v>2025/7末</v>
      </c>
      <c r="B297" s="10" t="str">
        <f t="shared" si="19"/>
        <v>令和7/7末</v>
      </c>
      <c r="C297" s="18">
        <v>295</v>
      </c>
      <c r="D297" s="18">
        <v>412</v>
      </c>
      <c r="E297" s="19" t="s">
        <v>300</v>
      </c>
      <c r="F297" s="18"/>
      <c r="G297" s="18"/>
      <c r="H297" s="18"/>
      <c r="I297" s="18"/>
      <c r="J297" s="18"/>
      <c r="K297" s="18"/>
      <c r="L297" s="18"/>
      <c r="M297" s="7" t="s">
        <v>411</v>
      </c>
    </row>
    <row r="298" spans="1:13" x14ac:dyDescent="0.2">
      <c r="A298" s="8" t="str">
        <f t="shared" si="19"/>
        <v>2025/7末</v>
      </c>
      <c r="B298" s="8" t="str">
        <f t="shared" si="19"/>
        <v>令和7/7末</v>
      </c>
      <c r="C298" s="16">
        <v>296</v>
      </c>
      <c r="D298" s="16">
        <v>413</v>
      </c>
      <c r="E298" s="17" t="s">
        <v>301</v>
      </c>
      <c r="F298" s="16"/>
      <c r="G298" s="16"/>
      <c r="H298" s="16"/>
      <c r="I298" s="16"/>
      <c r="J298" s="16"/>
      <c r="K298" s="16"/>
      <c r="L298" s="16"/>
      <c r="M298" s="9" t="s">
        <v>411</v>
      </c>
    </row>
    <row r="299" spans="1:13" x14ac:dyDescent="0.2">
      <c r="A299" s="10" t="str">
        <f t="shared" si="19"/>
        <v>2025/7末</v>
      </c>
      <c r="B299" s="10" t="str">
        <f t="shared" si="19"/>
        <v>令和7/7末</v>
      </c>
      <c r="C299" s="18">
        <v>297</v>
      </c>
      <c r="D299" s="18">
        <v>414</v>
      </c>
      <c r="E299" s="19" t="s">
        <v>302</v>
      </c>
      <c r="F299" s="18"/>
      <c r="G299" s="18"/>
      <c r="H299" s="18"/>
      <c r="I299" s="18"/>
      <c r="J299" s="18"/>
      <c r="K299" s="18"/>
      <c r="L299" s="18"/>
      <c r="M299" s="7" t="s">
        <v>411</v>
      </c>
    </row>
    <row r="300" spans="1:13" x14ac:dyDescent="0.2">
      <c r="A300" s="8" t="str">
        <f t="shared" si="19"/>
        <v>2025/7末</v>
      </c>
      <c r="B300" s="8" t="str">
        <f t="shared" si="19"/>
        <v>令和7/7末</v>
      </c>
      <c r="C300" s="16">
        <v>298</v>
      </c>
      <c r="D300" s="16">
        <v>415</v>
      </c>
      <c r="E300" s="17" t="s">
        <v>303</v>
      </c>
      <c r="F300" s="16"/>
      <c r="G300" s="16"/>
      <c r="H300" s="16"/>
      <c r="I300" s="16"/>
      <c r="J300" s="16"/>
      <c r="K300" s="16"/>
      <c r="L300" s="16"/>
      <c r="M300" s="9" t="s">
        <v>411</v>
      </c>
    </row>
    <row r="301" spans="1:13" x14ac:dyDescent="0.2">
      <c r="A301" s="10" t="str">
        <f t="shared" si="19"/>
        <v>2025/7末</v>
      </c>
      <c r="B301" s="10" t="str">
        <f t="shared" si="19"/>
        <v>令和7/7末</v>
      </c>
      <c r="C301" s="18">
        <v>299</v>
      </c>
      <c r="D301" s="18">
        <v>416</v>
      </c>
      <c r="E301" s="19" t="s">
        <v>304</v>
      </c>
      <c r="F301" s="18"/>
      <c r="G301" s="18"/>
      <c r="H301" s="18"/>
      <c r="I301" s="18"/>
      <c r="J301" s="18"/>
      <c r="K301" s="18"/>
      <c r="L301" s="18"/>
      <c r="M301" s="7" t="s">
        <v>411</v>
      </c>
    </row>
    <row r="302" spans="1:13" x14ac:dyDescent="0.2">
      <c r="A302" s="8" t="str">
        <f t="shared" si="19"/>
        <v>2025/7末</v>
      </c>
      <c r="B302" s="8" t="str">
        <f t="shared" si="19"/>
        <v>令和7/7末</v>
      </c>
      <c r="C302" s="16">
        <v>300</v>
      </c>
      <c r="D302" s="16">
        <v>417</v>
      </c>
      <c r="E302" s="17" t="s">
        <v>305</v>
      </c>
      <c r="F302" s="16"/>
      <c r="G302" s="16"/>
      <c r="H302" s="16"/>
      <c r="I302" s="16"/>
      <c r="J302" s="16"/>
      <c r="K302" s="16"/>
      <c r="L302" s="16"/>
      <c r="M302" s="9" t="s">
        <v>411</v>
      </c>
    </row>
    <row r="303" spans="1:13" x14ac:dyDescent="0.2">
      <c r="A303" s="10" t="str">
        <f t="shared" si="19"/>
        <v>2025/7末</v>
      </c>
      <c r="B303" s="10" t="str">
        <f t="shared" si="19"/>
        <v>令和7/7末</v>
      </c>
      <c r="C303" s="18">
        <v>301</v>
      </c>
      <c r="D303" s="18">
        <v>418</v>
      </c>
      <c r="E303" s="19" t="s">
        <v>306</v>
      </c>
      <c r="F303" s="18"/>
      <c r="G303" s="18"/>
      <c r="H303" s="18"/>
      <c r="I303" s="18"/>
      <c r="J303" s="18"/>
      <c r="K303" s="18"/>
      <c r="L303" s="18"/>
      <c r="M303" s="7" t="s">
        <v>411</v>
      </c>
    </row>
    <row r="304" spans="1:13" x14ac:dyDescent="0.2">
      <c r="A304" s="8" t="str">
        <f t="shared" si="19"/>
        <v>2025/7末</v>
      </c>
      <c r="B304" s="8" t="str">
        <f t="shared" si="19"/>
        <v>令和7/7末</v>
      </c>
      <c r="C304" s="16">
        <v>302</v>
      </c>
      <c r="D304" s="16">
        <v>419</v>
      </c>
      <c r="E304" s="17" t="s">
        <v>307</v>
      </c>
      <c r="F304" s="16"/>
      <c r="G304" s="16"/>
      <c r="H304" s="16"/>
      <c r="I304" s="16"/>
      <c r="J304" s="16"/>
      <c r="K304" s="16"/>
      <c r="L304" s="16"/>
      <c r="M304" s="9" t="s">
        <v>411</v>
      </c>
    </row>
    <row r="305" spans="1:13" x14ac:dyDescent="0.2">
      <c r="A305" s="10" t="str">
        <f t="shared" si="19"/>
        <v>2025/7末</v>
      </c>
      <c r="B305" s="10" t="str">
        <f t="shared" si="19"/>
        <v>令和7/7末</v>
      </c>
      <c r="C305" s="18">
        <v>303</v>
      </c>
      <c r="D305" s="18">
        <v>500</v>
      </c>
      <c r="E305" s="19" t="s">
        <v>308</v>
      </c>
      <c r="F305" s="18"/>
      <c r="G305" s="18"/>
      <c r="H305" s="18"/>
      <c r="I305" s="18"/>
      <c r="J305" s="18"/>
      <c r="K305" s="18"/>
      <c r="L305" s="18"/>
      <c r="M305" s="7" t="s">
        <v>412</v>
      </c>
    </row>
    <row r="306" spans="1:13" x14ac:dyDescent="0.2">
      <c r="A306" s="8" t="str">
        <f t="shared" si="19"/>
        <v>2025/7末</v>
      </c>
      <c r="B306" s="8" t="str">
        <f t="shared" si="19"/>
        <v>令和7/7末</v>
      </c>
      <c r="C306" s="16">
        <v>304</v>
      </c>
      <c r="D306" s="16">
        <v>501</v>
      </c>
      <c r="E306" s="17" t="s">
        <v>309</v>
      </c>
      <c r="F306" s="16"/>
      <c r="G306" s="16"/>
      <c r="H306" s="16"/>
      <c r="I306" s="16"/>
      <c r="J306" s="16"/>
      <c r="K306" s="16"/>
      <c r="L306" s="16"/>
      <c r="M306" s="9" t="s">
        <v>412</v>
      </c>
    </row>
    <row r="307" spans="1:13" x14ac:dyDescent="0.2">
      <c r="A307" s="10" t="str">
        <f t="shared" si="19"/>
        <v>2025/7末</v>
      </c>
      <c r="B307" s="10" t="str">
        <f t="shared" si="19"/>
        <v>令和7/7末</v>
      </c>
      <c r="C307" s="18">
        <v>305</v>
      </c>
      <c r="D307" s="18">
        <v>502</v>
      </c>
      <c r="E307" s="19" t="s">
        <v>310</v>
      </c>
      <c r="F307" s="18"/>
      <c r="G307" s="18"/>
      <c r="H307" s="18"/>
      <c r="I307" s="18"/>
      <c r="J307" s="18"/>
      <c r="K307" s="18"/>
      <c r="L307" s="18"/>
      <c r="M307" s="7" t="s">
        <v>412</v>
      </c>
    </row>
    <row r="308" spans="1:13" x14ac:dyDescent="0.2">
      <c r="A308" s="8" t="str">
        <f t="shared" si="19"/>
        <v>2025/7末</v>
      </c>
      <c r="B308" s="8" t="str">
        <f t="shared" si="19"/>
        <v>令和7/7末</v>
      </c>
      <c r="C308" s="16">
        <v>306</v>
      </c>
      <c r="D308" s="16">
        <v>503</v>
      </c>
      <c r="E308" s="17" t="s">
        <v>311</v>
      </c>
      <c r="F308" s="16"/>
      <c r="G308" s="16"/>
      <c r="H308" s="16"/>
      <c r="I308" s="16"/>
      <c r="J308" s="16"/>
      <c r="K308" s="16"/>
      <c r="L308" s="16"/>
      <c r="M308" s="9" t="s">
        <v>412</v>
      </c>
    </row>
    <row r="309" spans="1:13" x14ac:dyDescent="0.2">
      <c r="A309" s="10" t="str">
        <f t="shared" ref="A309:B324" si="20">A308</f>
        <v>2025/7末</v>
      </c>
      <c r="B309" s="10" t="str">
        <f t="shared" si="20"/>
        <v>令和7/7末</v>
      </c>
      <c r="C309" s="18">
        <v>307</v>
      </c>
      <c r="D309" s="18">
        <v>504</v>
      </c>
      <c r="E309" s="19" t="s">
        <v>312</v>
      </c>
      <c r="F309" s="18"/>
      <c r="G309" s="18"/>
      <c r="H309" s="18"/>
      <c r="I309" s="18"/>
      <c r="J309" s="18"/>
      <c r="K309" s="18"/>
      <c r="L309" s="18"/>
      <c r="M309" s="7" t="s">
        <v>412</v>
      </c>
    </row>
    <row r="310" spans="1:13" x14ac:dyDescent="0.2">
      <c r="A310" s="8" t="str">
        <f t="shared" si="20"/>
        <v>2025/7末</v>
      </c>
      <c r="B310" s="8" t="str">
        <f t="shared" si="20"/>
        <v>令和7/7末</v>
      </c>
      <c r="C310" s="16">
        <v>308</v>
      </c>
      <c r="D310" s="16">
        <v>505</v>
      </c>
      <c r="E310" s="17" t="s">
        <v>313</v>
      </c>
      <c r="F310" s="16"/>
      <c r="G310" s="16"/>
      <c r="H310" s="16"/>
      <c r="I310" s="16"/>
      <c r="J310" s="16"/>
      <c r="K310" s="16"/>
      <c r="L310" s="16"/>
      <c r="M310" s="9" t="s">
        <v>412</v>
      </c>
    </row>
    <row r="311" spans="1:13" x14ac:dyDescent="0.2">
      <c r="A311" s="10" t="str">
        <f t="shared" si="20"/>
        <v>2025/7末</v>
      </c>
      <c r="B311" s="10" t="str">
        <f t="shared" si="20"/>
        <v>令和7/7末</v>
      </c>
      <c r="C311" s="18">
        <v>309</v>
      </c>
      <c r="D311" s="18">
        <v>506</v>
      </c>
      <c r="E311" s="19" t="s">
        <v>314</v>
      </c>
      <c r="F311" s="18"/>
      <c r="G311" s="18"/>
      <c r="H311" s="18"/>
      <c r="I311" s="18"/>
      <c r="J311" s="18"/>
      <c r="K311" s="18"/>
      <c r="L311" s="18"/>
      <c r="M311" s="7" t="s">
        <v>412</v>
      </c>
    </row>
    <row r="312" spans="1:13" x14ac:dyDescent="0.2">
      <c r="A312" s="8" t="str">
        <f t="shared" si="20"/>
        <v>2025/7末</v>
      </c>
      <c r="B312" s="8" t="str">
        <f t="shared" si="20"/>
        <v>令和7/7末</v>
      </c>
      <c r="C312" s="16">
        <v>310</v>
      </c>
      <c r="D312" s="16">
        <v>507</v>
      </c>
      <c r="E312" s="17" t="s">
        <v>315</v>
      </c>
      <c r="F312" s="16"/>
      <c r="G312" s="16"/>
      <c r="H312" s="16"/>
      <c r="I312" s="16"/>
      <c r="J312" s="16"/>
      <c r="K312" s="16"/>
      <c r="L312" s="16"/>
      <c r="M312" s="9" t="s">
        <v>412</v>
      </c>
    </row>
    <row r="313" spans="1:13" x14ac:dyDescent="0.2">
      <c r="A313" s="10" t="str">
        <f t="shared" si="20"/>
        <v>2025/7末</v>
      </c>
      <c r="B313" s="10" t="str">
        <f t="shared" si="20"/>
        <v>令和7/7末</v>
      </c>
      <c r="C313" s="18">
        <v>311</v>
      </c>
      <c r="D313" s="18">
        <v>508</v>
      </c>
      <c r="E313" s="19" t="s">
        <v>316</v>
      </c>
      <c r="F313" s="18"/>
      <c r="G313" s="18"/>
      <c r="H313" s="18"/>
      <c r="I313" s="18"/>
      <c r="J313" s="18"/>
      <c r="K313" s="18"/>
      <c r="L313" s="18"/>
      <c r="M313" s="7" t="s">
        <v>412</v>
      </c>
    </row>
    <row r="314" spans="1:13" x14ac:dyDescent="0.2">
      <c r="A314" s="8" t="str">
        <f t="shared" si="20"/>
        <v>2025/7末</v>
      </c>
      <c r="B314" s="8" t="str">
        <f t="shared" si="20"/>
        <v>令和7/7末</v>
      </c>
      <c r="C314" s="16">
        <v>312</v>
      </c>
      <c r="D314" s="16">
        <v>509</v>
      </c>
      <c r="E314" s="17" t="s">
        <v>317</v>
      </c>
      <c r="F314" s="16"/>
      <c r="G314" s="16"/>
      <c r="H314" s="16"/>
      <c r="I314" s="16"/>
      <c r="J314" s="16"/>
      <c r="K314" s="16"/>
      <c r="L314" s="16"/>
      <c r="M314" s="9" t="s">
        <v>412</v>
      </c>
    </row>
    <row r="315" spans="1:13" x14ac:dyDescent="0.2">
      <c r="A315" s="10" t="str">
        <f t="shared" si="20"/>
        <v>2025/7末</v>
      </c>
      <c r="B315" s="10" t="str">
        <f t="shared" si="20"/>
        <v>令和7/7末</v>
      </c>
      <c r="C315" s="18">
        <v>313</v>
      </c>
      <c r="D315" s="18">
        <v>510</v>
      </c>
      <c r="E315" s="19" t="s">
        <v>318</v>
      </c>
      <c r="F315" s="18"/>
      <c r="G315" s="18"/>
      <c r="H315" s="18"/>
      <c r="I315" s="18"/>
      <c r="J315" s="18"/>
      <c r="K315" s="18"/>
      <c r="L315" s="18"/>
      <c r="M315" s="7" t="s">
        <v>412</v>
      </c>
    </row>
    <row r="316" spans="1:13" x14ac:dyDescent="0.2">
      <c r="A316" s="8" t="str">
        <f t="shared" si="20"/>
        <v>2025/7末</v>
      </c>
      <c r="B316" s="8" t="str">
        <f t="shared" si="20"/>
        <v>令和7/7末</v>
      </c>
      <c r="C316" s="16">
        <v>314</v>
      </c>
      <c r="D316" s="16">
        <v>511</v>
      </c>
      <c r="E316" s="17" t="s">
        <v>319</v>
      </c>
      <c r="F316" s="16"/>
      <c r="G316" s="16"/>
      <c r="H316" s="16"/>
      <c r="I316" s="16"/>
      <c r="J316" s="16"/>
      <c r="K316" s="16"/>
      <c r="L316" s="16"/>
      <c r="M316" s="9" t="s">
        <v>412</v>
      </c>
    </row>
    <row r="317" spans="1:13" x14ac:dyDescent="0.2">
      <c r="A317" s="10" t="str">
        <f t="shared" si="20"/>
        <v>2025/7末</v>
      </c>
      <c r="B317" s="10" t="str">
        <f t="shared" si="20"/>
        <v>令和7/7末</v>
      </c>
      <c r="C317" s="18">
        <v>315</v>
      </c>
      <c r="D317" s="18">
        <v>512</v>
      </c>
      <c r="E317" s="19" t="s">
        <v>320</v>
      </c>
      <c r="F317" s="18"/>
      <c r="G317" s="18"/>
      <c r="H317" s="18"/>
      <c r="I317" s="18"/>
      <c r="J317" s="18"/>
      <c r="K317" s="18"/>
      <c r="L317" s="18"/>
      <c r="M317" s="7" t="s">
        <v>412</v>
      </c>
    </row>
    <row r="318" spans="1:13" x14ac:dyDescent="0.2">
      <c r="A318" s="8" t="str">
        <f t="shared" si="20"/>
        <v>2025/7末</v>
      </c>
      <c r="B318" s="8" t="str">
        <f t="shared" si="20"/>
        <v>令和7/7末</v>
      </c>
      <c r="C318" s="16">
        <v>316</v>
      </c>
      <c r="D318" s="16">
        <v>513</v>
      </c>
      <c r="E318" s="17" t="s">
        <v>321</v>
      </c>
      <c r="F318" s="16"/>
      <c r="G318" s="16"/>
      <c r="H318" s="16"/>
      <c r="I318" s="16"/>
      <c r="J318" s="16"/>
      <c r="K318" s="16"/>
      <c r="L318" s="16"/>
      <c r="M318" s="9" t="s">
        <v>412</v>
      </c>
    </row>
    <row r="319" spans="1:13" x14ac:dyDescent="0.2">
      <c r="A319" s="10" t="str">
        <f t="shared" si="20"/>
        <v>2025/7末</v>
      </c>
      <c r="B319" s="10" t="str">
        <f t="shared" si="20"/>
        <v>令和7/7末</v>
      </c>
      <c r="C319" s="18">
        <v>317</v>
      </c>
      <c r="D319" s="18">
        <v>514</v>
      </c>
      <c r="E319" s="19" t="s">
        <v>322</v>
      </c>
      <c r="F319" s="18"/>
      <c r="G319" s="18"/>
      <c r="H319" s="18"/>
      <c r="I319" s="18"/>
      <c r="J319" s="18"/>
      <c r="K319" s="18"/>
      <c r="L319" s="18"/>
      <c r="M319" s="7" t="s">
        <v>412</v>
      </c>
    </row>
    <row r="320" spans="1:13" x14ac:dyDescent="0.2">
      <c r="A320" s="8" t="str">
        <f t="shared" si="20"/>
        <v>2025/7末</v>
      </c>
      <c r="B320" s="8" t="str">
        <f t="shared" si="20"/>
        <v>令和7/7末</v>
      </c>
      <c r="C320" s="16">
        <v>318</v>
      </c>
      <c r="D320" s="16">
        <v>515</v>
      </c>
      <c r="E320" s="17" t="s">
        <v>323</v>
      </c>
      <c r="F320" s="16"/>
      <c r="G320" s="16"/>
      <c r="H320" s="16"/>
      <c r="I320" s="16"/>
      <c r="J320" s="16"/>
      <c r="K320" s="16"/>
      <c r="L320" s="16"/>
      <c r="M320" s="9" t="s">
        <v>412</v>
      </c>
    </row>
    <row r="321" spans="1:13" x14ac:dyDescent="0.2">
      <c r="A321" s="10" t="str">
        <f t="shared" si="20"/>
        <v>2025/7末</v>
      </c>
      <c r="B321" s="10" t="str">
        <f t="shared" si="20"/>
        <v>令和7/7末</v>
      </c>
      <c r="C321" s="18">
        <v>319</v>
      </c>
      <c r="D321" s="18">
        <v>516</v>
      </c>
      <c r="E321" s="19" t="s">
        <v>324</v>
      </c>
      <c r="F321" s="18"/>
      <c r="G321" s="18"/>
      <c r="H321" s="18"/>
      <c r="I321" s="18"/>
      <c r="J321" s="18"/>
      <c r="K321" s="18"/>
      <c r="L321" s="18"/>
      <c r="M321" s="7" t="s">
        <v>412</v>
      </c>
    </row>
    <row r="322" spans="1:13" x14ac:dyDescent="0.2">
      <c r="A322" s="8" t="str">
        <f t="shared" si="20"/>
        <v>2025/7末</v>
      </c>
      <c r="B322" s="8" t="str">
        <f t="shared" si="20"/>
        <v>令和7/7末</v>
      </c>
      <c r="C322" s="16">
        <v>320</v>
      </c>
      <c r="D322" s="16">
        <v>517</v>
      </c>
      <c r="E322" s="17" t="s">
        <v>325</v>
      </c>
      <c r="F322" s="16"/>
      <c r="G322" s="16"/>
      <c r="H322" s="16"/>
      <c r="I322" s="16"/>
      <c r="J322" s="16"/>
      <c r="K322" s="16"/>
      <c r="L322" s="16"/>
      <c r="M322" s="9" t="s">
        <v>412</v>
      </c>
    </row>
    <row r="323" spans="1:13" x14ac:dyDescent="0.2">
      <c r="A323" s="10" t="str">
        <f t="shared" si="20"/>
        <v>2025/7末</v>
      </c>
      <c r="B323" s="10" t="str">
        <f t="shared" si="20"/>
        <v>令和7/7末</v>
      </c>
      <c r="C323" s="18">
        <v>321</v>
      </c>
      <c r="D323" s="18">
        <v>518</v>
      </c>
      <c r="E323" s="19" t="s">
        <v>326</v>
      </c>
      <c r="F323" s="18"/>
      <c r="G323" s="18"/>
      <c r="H323" s="18"/>
      <c r="I323" s="18"/>
      <c r="J323" s="18"/>
      <c r="K323" s="18"/>
      <c r="L323" s="18"/>
      <c r="M323" s="7" t="s">
        <v>412</v>
      </c>
    </row>
    <row r="324" spans="1:13" x14ac:dyDescent="0.2">
      <c r="A324" s="8" t="str">
        <f t="shared" si="20"/>
        <v>2025/7末</v>
      </c>
      <c r="B324" s="8" t="str">
        <f t="shared" si="20"/>
        <v>令和7/7末</v>
      </c>
      <c r="C324" s="16">
        <v>322</v>
      </c>
      <c r="D324" s="16">
        <v>519</v>
      </c>
      <c r="E324" s="17" t="s">
        <v>327</v>
      </c>
      <c r="F324" s="16"/>
      <c r="G324" s="16"/>
      <c r="H324" s="16"/>
      <c r="I324" s="16"/>
      <c r="J324" s="16"/>
      <c r="K324" s="16"/>
      <c r="L324" s="16"/>
      <c r="M324" s="9" t="s">
        <v>412</v>
      </c>
    </row>
    <row r="325" spans="1:13" x14ac:dyDescent="0.2">
      <c r="A325" s="10" t="str">
        <f t="shared" ref="A325:B340" si="21">A324</f>
        <v>2025/7末</v>
      </c>
      <c r="B325" s="10" t="str">
        <f t="shared" si="21"/>
        <v>令和7/7末</v>
      </c>
      <c r="C325" s="18">
        <v>323</v>
      </c>
      <c r="D325" s="18">
        <v>520</v>
      </c>
      <c r="E325" s="19" t="s">
        <v>328</v>
      </c>
      <c r="F325" s="18"/>
      <c r="G325" s="18"/>
      <c r="H325" s="18"/>
      <c r="I325" s="18"/>
      <c r="J325" s="18"/>
      <c r="K325" s="18"/>
      <c r="L325" s="18"/>
      <c r="M325" s="7" t="s">
        <v>412</v>
      </c>
    </row>
    <row r="326" spans="1:13" x14ac:dyDescent="0.2">
      <c r="A326" s="8" t="str">
        <f t="shared" si="21"/>
        <v>2025/7末</v>
      </c>
      <c r="B326" s="8" t="str">
        <f t="shared" si="21"/>
        <v>令和7/7末</v>
      </c>
      <c r="C326" s="16">
        <v>324</v>
      </c>
      <c r="D326" s="16">
        <v>521</v>
      </c>
      <c r="E326" s="17" t="s">
        <v>329</v>
      </c>
      <c r="F326" s="16"/>
      <c r="G326" s="16"/>
      <c r="H326" s="16"/>
      <c r="I326" s="16"/>
      <c r="J326" s="16"/>
      <c r="K326" s="16"/>
      <c r="L326" s="16"/>
      <c r="M326" s="9" t="s">
        <v>412</v>
      </c>
    </row>
    <row r="327" spans="1:13" x14ac:dyDescent="0.2">
      <c r="A327" s="10" t="str">
        <f t="shared" si="21"/>
        <v>2025/7末</v>
      </c>
      <c r="B327" s="10" t="str">
        <f t="shared" si="21"/>
        <v>令和7/7末</v>
      </c>
      <c r="C327" s="18">
        <v>325</v>
      </c>
      <c r="D327" s="18">
        <v>522</v>
      </c>
      <c r="E327" s="19" t="s">
        <v>330</v>
      </c>
      <c r="F327" s="18"/>
      <c r="G327" s="18"/>
      <c r="H327" s="18"/>
      <c r="I327" s="18"/>
      <c r="J327" s="18"/>
      <c r="K327" s="18"/>
      <c r="L327" s="18"/>
      <c r="M327" s="7" t="s">
        <v>412</v>
      </c>
    </row>
    <row r="328" spans="1:13" x14ac:dyDescent="0.2">
      <c r="A328" s="8" t="str">
        <f t="shared" si="21"/>
        <v>2025/7末</v>
      </c>
      <c r="B328" s="8" t="str">
        <f t="shared" si="21"/>
        <v>令和7/7末</v>
      </c>
      <c r="C328" s="16">
        <v>326</v>
      </c>
      <c r="D328" s="16">
        <v>523</v>
      </c>
      <c r="E328" s="17" t="s">
        <v>331</v>
      </c>
      <c r="F328" s="16"/>
      <c r="G328" s="16"/>
      <c r="H328" s="16"/>
      <c r="I328" s="16"/>
      <c r="J328" s="16"/>
      <c r="K328" s="16"/>
      <c r="L328" s="16"/>
      <c r="M328" s="9" t="s">
        <v>412</v>
      </c>
    </row>
    <row r="329" spans="1:13" x14ac:dyDescent="0.2">
      <c r="A329" s="10" t="str">
        <f t="shared" si="21"/>
        <v>2025/7末</v>
      </c>
      <c r="B329" s="10" t="str">
        <f t="shared" si="21"/>
        <v>令和7/7末</v>
      </c>
      <c r="C329" s="18">
        <v>327</v>
      </c>
      <c r="D329" s="18">
        <v>524</v>
      </c>
      <c r="E329" s="19" t="s">
        <v>332</v>
      </c>
      <c r="F329" s="18"/>
      <c r="G329" s="18"/>
      <c r="H329" s="18"/>
      <c r="I329" s="18"/>
      <c r="J329" s="18"/>
      <c r="K329" s="18"/>
      <c r="L329" s="18"/>
      <c r="M329" s="7" t="s">
        <v>412</v>
      </c>
    </row>
    <row r="330" spans="1:13" x14ac:dyDescent="0.2">
      <c r="A330" s="8" t="str">
        <f t="shared" si="21"/>
        <v>2025/7末</v>
      </c>
      <c r="B330" s="8" t="str">
        <f t="shared" si="21"/>
        <v>令和7/7末</v>
      </c>
      <c r="C330" s="16">
        <v>328</v>
      </c>
      <c r="D330" s="16">
        <v>525</v>
      </c>
      <c r="E330" s="17" t="s">
        <v>333</v>
      </c>
      <c r="F330" s="16"/>
      <c r="G330" s="16"/>
      <c r="H330" s="16"/>
      <c r="I330" s="16"/>
      <c r="J330" s="16"/>
      <c r="K330" s="16"/>
      <c r="L330" s="16"/>
      <c r="M330" s="9" t="s">
        <v>412</v>
      </c>
    </row>
    <row r="331" spans="1:13" x14ac:dyDescent="0.2">
      <c r="A331" s="10" t="str">
        <f t="shared" si="21"/>
        <v>2025/7末</v>
      </c>
      <c r="B331" s="10" t="str">
        <f t="shared" si="21"/>
        <v>令和7/7末</v>
      </c>
      <c r="C331" s="18">
        <v>329</v>
      </c>
      <c r="D331" s="18">
        <v>526</v>
      </c>
      <c r="E331" s="19" t="s">
        <v>334</v>
      </c>
      <c r="F331" s="18"/>
      <c r="G331" s="18"/>
      <c r="H331" s="18"/>
      <c r="I331" s="18"/>
      <c r="J331" s="18"/>
      <c r="K331" s="18"/>
      <c r="L331" s="18"/>
      <c r="M331" s="7" t="s">
        <v>412</v>
      </c>
    </row>
    <row r="332" spans="1:13" x14ac:dyDescent="0.2">
      <c r="A332" s="8" t="str">
        <f t="shared" si="21"/>
        <v>2025/7末</v>
      </c>
      <c r="B332" s="8" t="str">
        <f t="shared" si="21"/>
        <v>令和7/7末</v>
      </c>
      <c r="C332" s="16">
        <v>330</v>
      </c>
      <c r="D332" s="16">
        <v>527</v>
      </c>
      <c r="E332" s="17" t="s">
        <v>335</v>
      </c>
      <c r="F332" s="16"/>
      <c r="G332" s="16"/>
      <c r="H332" s="16"/>
      <c r="I332" s="16"/>
      <c r="J332" s="16"/>
      <c r="K332" s="16"/>
      <c r="L332" s="16"/>
      <c r="M332" s="9" t="s">
        <v>412</v>
      </c>
    </row>
    <row r="333" spans="1:13" x14ac:dyDescent="0.2">
      <c r="A333" s="10" t="str">
        <f t="shared" si="21"/>
        <v>2025/7末</v>
      </c>
      <c r="B333" s="10" t="str">
        <f t="shared" si="21"/>
        <v>令和7/7末</v>
      </c>
      <c r="C333" s="18">
        <v>331</v>
      </c>
      <c r="D333" s="18">
        <v>528</v>
      </c>
      <c r="E333" s="19" t="s">
        <v>336</v>
      </c>
      <c r="F333" s="18"/>
      <c r="G333" s="18"/>
      <c r="H333" s="18"/>
      <c r="I333" s="18"/>
      <c r="J333" s="18"/>
      <c r="K333" s="18"/>
      <c r="L333" s="18"/>
      <c r="M333" s="7" t="s">
        <v>412</v>
      </c>
    </row>
    <row r="334" spans="1:13" x14ac:dyDescent="0.2">
      <c r="A334" s="8" t="str">
        <f t="shared" si="21"/>
        <v>2025/7末</v>
      </c>
      <c r="B334" s="8" t="str">
        <f t="shared" si="21"/>
        <v>令和7/7末</v>
      </c>
      <c r="C334" s="16">
        <v>332</v>
      </c>
      <c r="D334" s="16">
        <v>529</v>
      </c>
      <c r="E334" s="17" t="s">
        <v>337</v>
      </c>
      <c r="F334" s="16"/>
      <c r="G334" s="16"/>
      <c r="H334" s="16"/>
      <c r="I334" s="16"/>
      <c r="J334" s="16"/>
      <c r="K334" s="16"/>
      <c r="L334" s="16"/>
      <c r="M334" s="9" t="s">
        <v>412</v>
      </c>
    </row>
    <row r="335" spans="1:13" x14ac:dyDescent="0.2">
      <c r="A335" s="10" t="str">
        <f t="shared" si="21"/>
        <v>2025/7末</v>
      </c>
      <c r="B335" s="10" t="str">
        <f t="shared" si="21"/>
        <v>令和7/7末</v>
      </c>
      <c r="C335" s="18">
        <v>333</v>
      </c>
      <c r="D335" s="18">
        <v>530</v>
      </c>
      <c r="E335" s="19" t="s">
        <v>338</v>
      </c>
      <c r="F335" s="18"/>
      <c r="G335" s="18"/>
      <c r="H335" s="18"/>
      <c r="I335" s="18"/>
      <c r="J335" s="18"/>
      <c r="K335" s="18"/>
      <c r="L335" s="18"/>
      <c r="M335" s="7" t="s">
        <v>412</v>
      </c>
    </row>
    <row r="336" spans="1:13" x14ac:dyDescent="0.2">
      <c r="A336" s="8" t="str">
        <f t="shared" si="21"/>
        <v>2025/7末</v>
      </c>
      <c r="B336" s="8" t="str">
        <f t="shared" si="21"/>
        <v>令和7/7末</v>
      </c>
      <c r="C336" s="16">
        <v>334</v>
      </c>
      <c r="D336" s="16">
        <v>531</v>
      </c>
      <c r="E336" s="17" t="s">
        <v>339</v>
      </c>
      <c r="F336" s="16"/>
      <c r="G336" s="16"/>
      <c r="H336" s="16"/>
      <c r="I336" s="16"/>
      <c r="J336" s="16"/>
      <c r="K336" s="16"/>
      <c r="L336" s="16"/>
      <c r="M336" s="9" t="s">
        <v>412</v>
      </c>
    </row>
    <row r="337" spans="1:13" x14ac:dyDescent="0.2">
      <c r="A337" s="10" t="str">
        <f t="shared" si="21"/>
        <v>2025/7末</v>
      </c>
      <c r="B337" s="10" t="str">
        <f t="shared" si="21"/>
        <v>令和7/7末</v>
      </c>
      <c r="C337" s="18">
        <v>335</v>
      </c>
      <c r="D337" s="18">
        <v>532</v>
      </c>
      <c r="E337" s="19" t="s">
        <v>340</v>
      </c>
      <c r="F337" s="18"/>
      <c r="G337" s="18"/>
      <c r="H337" s="18"/>
      <c r="I337" s="18"/>
      <c r="J337" s="18"/>
      <c r="K337" s="18"/>
      <c r="L337" s="18"/>
      <c r="M337" s="7" t="s">
        <v>412</v>
      </c>
    </row>
    <row r="338" spans="1:13" x14ac:dyDescent="0.2">
      <c r="A338" s="8" t="str">
        <f t="shared" si="21"/>
        <v>2025/7末</v>
      </c>
      <c r="B338" s="8" t="str">
        <f t="shared" si="21"/>
        <v>令和7/7末</v>
      </c>
      <c r="C338" s="16">
        <v>336</v>
      </c>
      <c r="D338" s="16">
        <v>533</v>
      </c>
      <c r="E338" s="17" t="s">
        <v>341</v>
      </c>
      <c r="F338" s="16"/>
      <c r="G338" s="16"/>
      <c r="H338" s="16"/>
      <c r="I338" s="16"/>
      <c r="J338" s="16"/>
      <c r="K338" s="16"/>
      <c r="L338" s="16"/>
      <c r="M338" s="9" t="s">
        <v>412</v>
      </c>
    </row>
    <row r="339" spans="1:13" x14ac:dyDescent="0.2">
      <c r="A339" s="10" t="str">
        <f t="shared" si="21"/>
        <v>2025/7末</v>
      </c>
      <c r="B339" s="10" t="str">
        <f t="shared" si="21"/>
        <v>令和7/7末</v>
      </c>
      <c r="C339" s="18">
        <v>337</v>
      </c>
      <c r="D339" s="18">
        <v>534</v>
      </c>
      <c r="E339" s="19" t="s">
        <v>342</v>
      </c>
      <c r="F339" s="18"/>
      <c r="G339" s="18"/>
      <c r="H339" s="18"/>
      <c r="I339" s="18"/>
      <c r="J339" s="18"/>
      <c r="K339" s="18"/>
      <c r="L339" s="18"/>
      <c r="M339" s="7" t="s">
        <v>412</v>
      </c>
    </row>
    <row r="340" spans="1:13" x14ac:dyDescent="0.2">
      <c r="A340" s="8" t="str">
        <f t="shared" si="21"/>
        <v>2025/7末</v>
      </c>
      <c r="B340" s="8" t="str">
        <f t="shared" si="21"/>
        <v>令和7/7末</v>
      </c>
      <c r="C340" s="16">
        <v>338</v>
      </c>
      <c r="D340" s="16">
        <v>535</v>
      </c>
      <c r="E340" s="17" t="s">
        <v>343</v>
      </c>
      <c r="F340" s="16"/>
      <c r="G340" s="16"/>
      <c r="H340" s="16"/>
      <c r="I340" s="16"/>
      <c r="J340" s="16"/>
      <c r="K340" s="16"/>
      <c r="L340" s="16"/>
      <c r="M340" s="9" t="s">
        <v>412</v>
      </c>
    </row>
    <row r="341" spans="1:13" x14ac:dyDescent="0.2">
      <c r="A341" s="10" t="str">
        <f t="shared" ref="A341:B346" si="22">A340</f>
        <v>2025/7末</v>
      </c>
      <c r="B341" s="10" t="str">
        <f t="shared" si="22"/>
        <v>令和7/7末</v>
      </c>
      <c r="C341" s="18">
        <v>339</v>
      </c>
      <c r="D341" s="18">
        <v>536</v>
      </c>
      <c r="E341" s="19" t="s">
        <v>344</v>
      </c>
      <c r="F341" s="18"/>
      <c r="G341" s="18"/>
      <c r="H341" s="18"/>
      <c r="I341" s="18"/>
      <c r="J341" s="18"/>
      <c r="K341" s="18"/>
      <c r="L341" s="18"/>
      <c r="M341" s="7" t="s">
        <v>412</v>
      </c>
    </row>
    <row r="342" spans="1:13" x14ac:dyDescent="0.2">
      <c r="A342" s="8" t="str">
        <f t="shared" si="22"/>
        <v>2025/7末</v>
      </c>
      <c r="B342" s="8" t="str">
        <f t="shared" si="22"/>
        <v>令和7/7末</v>
      </c>
      <c r="C342" s="16">
        <v>340</v>
      </c>
      <c r="D342" s="16">
        <v>537</v>
      </c>
      <c r="E342" s="17" t="s">
        <v>345</v>
      </c>
      <c r="F342" s="16"/>
      <c r="G342" s="16"/>
      <c r="H342" s="16"/>
      <c r="I342" s="16"/>
      <c r="J342" s="16"/>
      <c r="K342" s="16"/>
      <c r="L342" s="16"/>
      <c r="M342" s="9" t="s">
        <v>412</v>
      </c>
    </row>
    <row r="343" spans="1:13" x14ac:dyDescent="0.2">
      <c r="A343" s="10" t="str">
        <f t="shared" si="22"/>
        <v>2025/7末</v>
      </c>
      <c r="B343" s="10" t="str">
        <f t="shared" si="22"/>
        <v>令和7/7末</v>
      </c>
      <c r="C343" s="18">
        <v>341</v>
      </c>
      <c r="D343" s="18">
        <v>538</v>
      </c>
      <c r="E343" s="19" t="s">
        <v>346</v>
      </c>
      <c r="F343" s="18"/>
      <c r="G343" s="18"/>
      <c r="H343" s="18"/>
      <c r="I343" s="18"/>
      <c r="J343" s="18"/>
      <c r="K343" s="18"/>
      <c r="L343" s="18"/>
      <c r="M343" s="7" t="s">
        <v>412</v>
      </c>
    </row>
    <row r="344" spans="1:13" x14ac:dyDescent="0.2">
      <c r="A344" s="8" t="str">
        <f t="shared" si="22"/>
        <v>2025/7末</v>
      </c>
      <c r="B344" s="8" t="str">
        <f t="shared" si="22"/>
        <v>令和7/7末</v>
      </c>
      <c r="C344" s="16">
        <v>342</v>
      </c>
      <c r="D344" s="16">
        <v>539</v>
      </c>
      <c r="E344" s="17" t="s">
        <v>347</v>
      </c>
      <c r="F344" s="16"/>
      <c r="G344" s="16"/>
      <c r="H344" s="16"/>
      <c r="I344" s="16"/>
      <c r="J344" s="16"/>
      <c r="K344" s="16"/>
      <c r="L344" s="16"/>
      <c r="M344" s="9" t="s">
        <v>412</v>
      </c>
    </row>
    <row r="345" spans="1:13" x14ac:dyDescent="0.2">
      <c r="A345" s="10" t="str">
        <f t="shared" si="22"/>
        <v>2025/7末</v>
      </c>
      <c r="B345" s="10" t="str">
        <f t="shared" si="22"/>
        <v>令和7/7末</v>
      </c>
      <c r="C345" s="18">
        <v>343</v>
      </c>
      <c r="D345" s="18">
        <v>540</v>
      </c>
      <c r="E345" s="19" t="s">
        <v>348</v>
      </c>
      <c r="F345" s="18"/>
      <c r="G345" s="18"/>
      <c r="H345" s="18"/>
      <c r="I345" s="18"/>
      <c r="J345" s="18"/>
      <c r="K345" s="18"/>
      <c r="L345" s="18"/>
      <c r="M345" s="7" t="s">
        <v>412</v>
      </c>
    </row>
    <row r="346" spans="1:13" x14ac:dyDescent="0.2">
      <c r="A346" s="11" t="str">
        <f t="shared" si="22"/>
        <v>2025/7末</v>
      </c>
      <c r="B346" s="11" t="str">
        <f t="shared" si="22"/>
        <v>令和7/7末</v>
      </c>
      <c r="C346" s="20">
        <v>344</v>
      </c>
      <c r="D346" s="20">
        <v>541</v>
      </c>
      <c r="E346" s="21" t="s">
        <v>349</v>
      </c>
      <c r="F346" s="20"/>
      <c r="G346" s="20"/>
      <c r="H346" s="20"/>
      <c r="I346" s="20"/>
      <c r="J346" s="20"/>
      <c r="K346" s="20"/>
      <c r="L346" s="20"/>
      <c r="M346" s="5" t="s">
        <v>412</v>
      </c>
    </row>
  </sheetData>
  <sheetProtection algorithmName="SHA-512" hashValue="AJLCOH3xMd50jjNuS/osyUu3M3dYDMZ47/woBMDPQVRfXz+NkAdj8XEWRcDM7k9NKVALZt9gjeOU10I95EPX4A==" saltValue="Q1vzUOkMYuaXAxKZXTyWsg==" spinCount="100000" sheet="1" objects="1" scenarios="1" autoFilter="0"/>
  <phoneticPr fontId="3"/>
  <pageMargins left="0.7" right="0.7" top="0.75" bottom="0.75" header="0.3" footer="0.3"/>
  <pageSetup paperSize="9" orientation="portrait" r:id="rId1"/>
  <drawing r:id="rId2"/>
  <tableParts count="1">
    <tablePart r:id="rId3"/>
  </tableParts>
  <extLst>
    <ext xmlns:x15="http://schemas.microsoft.com/office/spreadsheetml/2010/11/main" uri="{3A4CF648-6AED-40f4-86FF-DC5316D8AED3}">
      <x14:slicerList xmlns:x14="http://schemas.microsoft.com/office/spreadsheetml/2009/9/main">
        <x14:slicer r:id="rId4"/>
      </x14:slicerList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16</vt:i4>
      </vt:variant>
    </vt:vector>
  </HeadingPairs>
  <TitlesOfParts>
    <vt:vector size="16" baseType="lpstr">
      <vt:lpstr>TOP(まとめ)（行政区別人口)</vt:lpstr>
      <vt:lpstr>前年12月</vt:lpstr>
      <vt:lpstr>1月</vt:lpstr>
      <vt:lpstr>2月</vt:lpstr>
      <vt:lpstr>3月</vt:lpstr>
      <vt:lpstr>4月</vt:lpstr>
      <vt:lpstr>5月</vt:lpstr>
      <vt:lpstr>6月</vt:lpstr>
      <vt:lpstr>7月</vt:lpstr>
      <vt:lpstr>8月</vt:lpstr>
      <vt:lpstr>9月</vt:lpstr>
      <vt:lpstr>10月</vt:lpstr>
      <vt:lpstr>11月</vt:lpstr>
      <vt:lpstr>12月</vt:lpstr>
      <vt:lpstr>行政区コード※削除禁止</vt:lpstr>
      <vt:lpstr>チェック表※削除禁止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2025-02-04T06:52:31Z</cp:lastPrinted>
  <dcterms:created xsi:type="dcterms:W3CDTF">2021-09-08T23:17:04Z</dcterms:created>
  <dcterms:modified xsi:type="dcterms:W3CDTF">2025-04-03T00:34:14Z</dcterms:modified>
</cp:coreProperties>
</file>