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03_統計年鑑\※R5年版作成用\①統計年鑑\※【最新】R5年統計年鑑原稿　作成用\"/>
    </mc:Choice>
  </mc:AlternateContent>
  <xr:revisionPtr revIDLastSave="0" documentId="13_ncr:1_{642ABFAE-B625-4EAE-B68F-82B3CAA8F49B}" xr6:coauthVersionLast="47" xr6:coauthVersionMax="47" xr10:uidLastSave="{00000000-0000-0000-0000-000000000000}"/>
  <bookViews>
    <workbookView xWindow="-108" yWindow="-108" windowWidth="23256" windowHeight="12576" tabRatio="858" xr2:uid="{00000000-000D-0000-FFFF-FFFF00000000}"/>
  </bookViews>
  <sheets>
    <sheet name="P-155(16見出し）" sheetId="43" r:id="rId1"/>
    <sheet name="P-156" sheetId="1" r:id="rId2"/>
    <sheet name="P-157" sheetId="50" r:id="rId3"/>
    <sheet name="P-158" sheetId="22" r:id="rId4"/>
    <sheet name="P-159" sheetId="23" r:id="rId5"/>
    <sheet name="P-160" sheetId="25" r:id="rId6"/>
    <sheet name="P-161" sheetId="35" r:id="rId7"/>
    <sheet name="P-162" sheetId="48" r:id="rId8"/>
    <sheet name="P-163" sheetId="36" r:id="rId9"/>
    <sheet name="P-164" sheetId="37" r:id="rId10"/>
    <sheet name="P-165" sheetId="40" r:id="rId11"/>
    <sheet name="P-166" sheetId="27" r:id="rId12"/>
    <sheet name="P-167" sheetId="51" r:id="rId13"/>
  </sheets>
  <definedNames>
    <definedName name="_xlnm.Print_Area" localSheetId="1">'P-156'!$A$1:$BP$38</definedName>
    <definedName name="_xlnm.Print_Area" localSheetId="2">'P-157'!$A$1:$BO$21</definedName>
    <definedName name="_xlnm.Print_Area" localSheetId="4">'P-159'!$A$1:$G$51</definedName>
    <definedName name="_xlnm.Print_Area" localSheetId="5">'P-160'!$A$1:$H$68</definedName>
    <definedName name="_xlnm.Print_Area" localSheetId="10">'P-165'!$A$1:$K$49</definedName>
    <definedName name="_xlnm.Print_Area" localSheetId="12">'P-167'!$A$1:$BO$41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37" l="1"/>
  <c r="C57" i="37"/>
  <c r="F56" i="37"/>
  <c r="C56" i="37"/>
  <c r="F55" i="37"/>
  <c r="F54" i="37" s="1"/>
  <c r="C55" i="37"/>
  <c r="C54" i="37" s="1"/>
  <c r="H54" i="37"/>
  <c r="G54" i="37"/>
  <c r="E54" i="37"/>
  <c r="D54" i="37"/>
  <c r="F52" i="37"/>
  <c r="C52" i="37"/>
  <c r="F51" i="37"/>
  <c r="C51" i="37"/>
  <c r="F50" i="37"/>
  <c r="C50" i="37"/>
  <c r="F49" i="37"/>
  <c r="C49" i="37"/>
  <c r="F48" i="37"/>
  <c r="C48" i="37"/>
  <c r="F47" i="37"/>
  <c r="C47" i="37"/>
  <c r="F46" i="37"/>
  <c r="C46" i="37"/>
  <c r="H45" i="37"/>
  <c r="G45" i="37"/>
  <c r="F45" i="37"/>
  <c r="E45" i="37"/>
  <c r="C45" i="37" s="1"/>
  <c r="D45" i="37"/>
  <c r="F44" i="37"/>
  <c r="C44" i="37"/>
  <c r="F43" i="37"/>
  <c r="C43" i="37"/>
  <c r="H42" i="37"/>
  <c r="G42" i="37"/>
  <c r="F42" i="37"/>
  <c r="E42" i="37"/>
  <c r="D42" i="37"/>
  <c r="C42" i="37"/>
  <c r="F41" i="37"/>
  <c r="C41" i="37"/>
  <c r="F40" i="37"/>
  <c r="C40" i="37"/>
  <c r="H39" i="37"/>
  <c r="G39" i="37"/>
  <c r="F39" i="37"/>
  <c r="F38" i="37" s="1"/>
  <c r="F36" i="37" s="1"/>
  <c r="E39" i="37"/>
  <c r="E38" i="37" s="1"/>
  <c r="E36" i="37" s="1"/>
  <c r="D39" i="37"/>
  <c r="D38" i="37" s="1"/>
  <c r="D36" i="37" s="1"/>
  <c r="C39" i="37"/>
  <c r="C38" i="37" s="1"/>
  <c r="C36" i="37" s="1"/>
  <c r="H38" i="37"/>
  <c r="H36" i="37" s="1"/>
  <c r="G38" i="37"/>
  <c r="G36" i="37" s="1"/>
  <c r="F56" i="36"/>
  <c r="C56" i="36"/>
  <c r="F55" i="36"/>
  <c r="C55" i="36"/>
  <c r="F54" i="36"/>
  <c r="C54" i="36"/>
  <c r="C53" i="36" s="1"/>
  <c r="H53" i="36"/>
  <c r="G53" i="36"/>
  <c r="E53" i="36"/>
  <c r="D53" i="36"/>
  <c r="F51" i="36"/>
  <c r="C51" i="36"/>
  <c r="F49" i="36"/>
  <c r="C49" i="36"/>
  <c r="F48" i="36"/>
  <c r="C48" i="36"/>
  <c r="F47" i="36"/>
  <c r="C47" i="36"/>
  <c r="F46" i="36"/>
  <c r="F44" i="36" s="1"/>
  <c r="C46" i="36"/>
  <c r="F45" i="36"/>
  <c r="C45" i="36"/>
  <c r="H44" i="36"/>
  <c r="G44" i="36"/>
  <c r="E44" i="36"/>
  <c r="D44" i="36"/>
  <c r="C44" i="36"/>
  <c r="F43" i="36"/>
  <c r="C43" i="36"/>
  <c r="F42" i="36"/>
  <c r="F41" i="36" s="1"/>
  <c r="C42" i="36"/>
  <c r="C41" i="36" s="1"/>
  <c r="H41" i="36"/>
  <c r="G41" i="36"/>
  <c r="E41" i="36"/>
  <c r="D41" i="36"/>
  <c r="F40" i="36"/>
  <c r="C40" i="36"/>
  <c r="C38" i="36" s="1"/>
  <c r="F39" i="36"/>
  <c r="F38" i="36" s="1"/>
  <c r="C39" i="36"/>
  <c r="H38" i="36"/>
  <c r="G38" i="36"/>
  <c r="G37" i="36" s="1"/>
  <c r="G35" i="36" s="1"/>
  <c r="E38" i="36"/>
  <c r="E37" i="36" s="1"/>
  <c r="E35" i="36" s="1"/>
  <c r="D38" i="36"/>
  <c r="F29" i="36"/>
  <c r="C29" i="36"/>
  <c r="F28" i="36"/>
  <c r="C28" i="36"/>
  <c r="C26" i="36" s="1"/>
  <c r="F27" i="36"/>
  <c r="F26" i="36" s="1"/>
  <c r="C27" i="36"/>
  <c r="H26" i="36"/>
  <c r="G26" i="36"/>
  <c r="E26" i="36"/>
  <c r="D26" i="36"/>
  <c r="F23" i="36"/>
  <c r="C23" i="36"/>
  <c r="F22" i="36"/>
  <c r="C22" i="36"/>
  <c r="F21" i="36"/>
  <c r="C21" i="36"/>
  <c r="F20" i="36"/>
  <c r="C20" i="36"/>
  <c r="H18" i="36"/>
  <c r="G18" i="36"/>
  <c r="G11" i="36" s="1"/>
  <c r="G9" i="36" s="1"/>
  <c r="F18" i="36"/>
  <c r="E18" i="36"/>
  <c r="E11" i="36" s="1"/>
  <c r="D18" i="36"/>
  <c r="F17" i="36"/>
  <c r="C17" i="36"/>
  <c r="F16" i="36"/>
  <c r="C16" i="36"/>
  <c r="H15" i="36"/>
  <c r="H11" i="36" s="1"/>
  <c r="H9" i="36" s="1"/>
  <c r="G15" i="36"/>
  <c r="E15" i="36"/>
  <c r="D15" i="36"/>
  <c r="C15" i="36"/>
  <c r="F14" i="36"/>
  <c r="C14" i="36"/>
  <c r="F13" i="36"/>
  <c r="C13" i="36"/>
  <c r="F12" i="36"/>
  <c r="C12" i="36"/>
  <c r="F45" i="23"/>
  <c r="C43" i="23"/>
  <c r="F31" i="23"/>
  <c r="BM35" i="1"/>
  <c r="BB35" i="1"/>
  <c r="BM34" i="1"/>
  <c r="BB34" i="1"/>
  <c r="BM32" i="1"/>
  <c r="BB32" i="1"/>
  <c r="BM31" i="1"/>
  <c r="AU31" i="1"/>
  <c r="BB31" i="1" s="1"/>
  <c r="BM30" i="1"/>
  <c r="BB30" i="1"/>
  <c r="BM29" i="1"/>
  <c r="BB29" i="1"/>
  <c r="BM28" i="1"/>
  <c r="BB28" i="1"/>
  <c r="BM27" i="1"/>
  <c r="BB27" i="1"/>
  <c r="BM26" i="1"/>
  <c r="BB26" i="1"/>
  <c r="BM25" i="1"/>
  <c r="BB25" i="1"/>
  <c r="BM24" i="1"/>
  <c r="BB24" i="1"/>
  <c r="F9" i="36" l="1"/>
  <c r="C37" i="36"/>
  <c r="C35" i="36" s="1"/>
  <c r="D37" i="36"/>
  <c r="D35" i="36" s="1"/>
  <c r="C18" i="36"/>
  <c r="D11" i="36"/>
  <c r="E9" i="36"/>
  <c r="H37" i="36"/>
  <c r="H35" i="36" s="1"/>
  <c r="F53" i="36"/>
  <c r="F15" i="36"/>
  <c r="F37" i="36"/>
  <c r="F35" i="36" s="1"/>
  <c r="D9" i="36"/>
  <c r="C9" i="36" s="1"/>
  <c r="C11" i="36"/>
  <c r="F11" i="36"/>
</calcChain>
</file>

<file path=xl/sharedStrings.xml><?xml version="1.0" encoding="utf-8"?>
<sst xmlns="http://schemas.openxmlformats.org/spreadsheetml/2006/main" count="1147" uniqueCount="380">
  <si>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</si>
  <si>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</si>
  <si>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</si>
  <si>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</si>
  <si>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</si>
  <si>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</si>
  <si>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</si>
  <si>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</si>
  <si>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</si>
  <si>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</si>
  <si>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１</t>
  </si>
  <si>
    <t>12</t>
  </si>
  <si>
    <t>13</t>
  </si>
  <si>
    <t>14</t>
  </si>
  <si>
    <t>総数</t>
    <rPh sb="0" eb="2">
      <t>ソウスウ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</si>
  <si>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</si>
  <si>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</si>
  <si>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総額</t>
    <rPh sb="0" eb="2">
      <t>ソウガク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</si>
  <si>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</si>
  <si>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</si>
  <si>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年度</t>
    <rPh sb="0" eb="2">
      <t>ネンド</t>
    </rPh>
    <phoneticPr fontId="1"/>
  </si>
  <si>
    <t>１．</t>
  </si>
  <si>
    <t>２．</t>
  </si>
  <si>
    <t>３．</t>
  </si>
  <si>
    <t>４．</t>
  </si>
  <si>
    <t>５．</t>
  </si>
  <si>
    <t>６．</t>
  </si>
  <si>
    <t>公債費</t>
  </si>
  <si>
    <t>７．</t>
  </si>
  <si>
    <t>８．</t>
  </si>
  <si>
    <t>９．</t>
  </si>
  <si>
    <t>10．</t>
  </si>
  <si>
    <t>11．</t>
  </si>
  <si>
    <t>金額</t>
    <rPh sb="0" eb="2">
      <t>キンガク</t>
    </rPh>
    <phoneticPr fontId="1"/>
  </si>
  <si>
    <t>構成比</t>
    <rPh sb="0" eb="3">
      <t>コウセイヒ</t>
    </rPh>
    <phoneticPr fontId="1"/>
  </si>
  <si>
    <t>区分</t>
    <rPh sb="0" eb="2">
      <t>クブン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</si>
  <si>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</si>
  <si>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</si>
  <si>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歳入額</t>
    <rPh sb="0" eb="3">
      <t>サイニュウガク</t>
    </rPh>
    <phoneticPr fontId="1"/>
  </si>
  <si>
    <t>歳出額</t>
    <rPh sb="0" eb="2">
      <t>サイシュツ</t>
    </rPh>
    <rPh sb="2" eb="3">
      <t>ガク</t>
    </rPh>
    <phoneticPr fontId="1"/>
  </si>
  <si>
    <t>－</t>
  </si>
  <si>
    <t>介護保険</t>
    <rPh sb="0" eb="2">
      <t>カイゴ</t>
    </rPh>
    <rPh sb="2" eb="4">
      <t>ホケン</t>
    </rPh>
    <phoneticPr fontId="1"/>
  </si>
  <si>
    <t>土地取得事業</t>
    <rPh sb="0" eb="2">
      <t>トチ</t>
    </rPh>
    <rPh sb="2" eb="4">
      <t>シュトク</t>
    </rPh>
    <rPh sb="4" eb="6">
      <t>ジギョウ</t>
    </rPh>
    <phoneticPr fontId="1"/>
  </si>
  <si>
    <t>墓園事業</t>
    <rPh sb="0" eb="2">
      <t>ボエン</t>
    </rPh>
    <rPh sb="2" eb="4">
      <t>ジギョウ</t>
    </rPh>
    <phoneticPr fontId="1"/>
  </si>
  <si>
    <t>当初予算額</t>
  </si>
  <si>
    <t>最終予算額</t>
  </si>
  <si>
    <t>決算額</t>
  </si>
  <si>
    <t>市税</t>
  </si>
  <si>
    <t>地方譲与税</t>
  </si>
  <si>
    <t>利子割交付金</t>
  </si>
  <si>
    <t>地方消費税交付金</t>
  </si>
  <si>
    <t>ゴルフ場利用税交付金</t>
  </si>
  <si>
    <t>自動車取得税交付金</t>
  </si>
  <si>
    <t>地方交付税</t>
  </si>
  <si>
    <t>交通安全対策特別交付金</t>
  </si>
  <si>
    <t>12．</t>
  </si>
  <si>
    <t>13．</t>
  </si>
  <si>
    <t>分担金及び負担金</t>
  </si>
  <si>
    <t>14．</t>
  </si>
  <si>
    <t>使用料及び手数料</t>
  </si>
  <si>
    <t>15．</t>
  </si>
  <si>
    <t>国庫支出金</t>
  </si>
  <si>
    <t>16．</t>
  </si>
  <si>
    <t>県支出金</t>
  </si>
  <si>
    <t>17．</t>
  </si>
  <si>
    <t>財産収入</t>
  </si>
  <si>
    <t>18．</t>
  </si>
  <si>
    <t>19．</t>
  </si>
  <si>
    <t>繰入金</t>
  </si>
  <si>
    <t>20．</t>
  </si>
  <si>
    <t>繰越金</t>
  </si>
  <si>
    <t>21．</t>
  </si>
  <si>
    <t>諸収入</t>
  </si>
  <si>
    <t>22．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</si>
  <si>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</si>
  <si>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</si>
  <si>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</si>
  <si>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</si>
  <si>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</si>
  <si>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</si>
  <si>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</si>
  <si>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</si>
  <si>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</si>
  <si>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</si>
  <si>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</si>
  <si>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</si>
  <si>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諸支出金</t>
  </si>
  <si>
    <t>予備費</t>
  </si>
  <si>
    <t>単位：千円</t>
  </si>
  <si>
    <t>款</t>
  </si>
  <si>
    <t>歳入総額</t>
  </si>
  <si>
    <t>歳出総額</t>
  </si>
  <si>
    <t>収入総額</t>
  </si>
  <si>
    <t>単位：千円</t>
    <rPh sb="0" eb="2">
      <t>タンイ</t>
    </rPh>
    <rPh sb="3" eb="5">
      <t>センエン</t>
    </rPh>
    <phoneticPr fontId="1"/>
  </si>
  <si>
    <t>区　　　　分</t>
  </si>
  <si>
    <t>営業収益</t>
  </si>
  <si>
    <t>営業雑収益</t>
  </si>
  <si>
    <t>営業外収益</t>
  </si>
  <si>
    <t>特別利益</t>
  </si>
  <si>
    <t>企業債</t>
  </si>
  <si>
    <t>工事負担金</t>
  </si>
  <si>
    <t>他会計負担金</t>
  </si>
  <si>
    <t>出資金</t>
  </si>
  <si>
    <t>補助金</t>
  </si>
  <si>
    <t>固定資産売却代金</t>
  </si>
  <si>
    <t>支出総額</t>
  </si>
  <si>
    <t>建設改良費</t>
  </si>
  <si>
    <t>企業債償還金</t>
  </si>
  <si>
    <t>土地</t>
    <rPh sb="0" eb="2">
      <t>トチ</t>
    </rPh>
    <phoneticPr fontId="1"/>
  </si>
  <si>
    <t>学校</t>
    <rPh sb="0" eb="2">
      <t>ガッコウ</t>
    </rPh>
    <phoneticPr fontId="1"/>
  </si>
  <si>
    <t>公園</t>
    <rPh sb="0" eb="2">
      <t>コウエン</t>
    </rPh>
    <phoneticPr fontId="1"/>
  </si>
  <si>
    <t>山林</t>
    <rPh sb="0" eb="2">
      <t>サンリン</t>
    </rPh>
    <phoneticPr fontId="1"/>
  </si>
  <si>
    <t>公共用財産</t>
    <rPh sb="0" eb="3">
      <t>コウキョウヨウ</t>
    </rPh>
    <rPh sb="3" eb="5">
      <t>ザイサン</t>
    </rPh>
    <phoneticPr fontId="1"/>
  </si>
  <si>
    <t>単位：㎡</t>
    <rPh sb="0" eb="2">
      <t>タンイ</t>
    </rPh>
    <phoneticPr fontId="1"/>
  </si>
  <si>
    <t>支出総額</t>
    <rPh sb="0" eb="1">
      <t>シシュツ</t>
    </rPh>
    <rPh sb="1" eb="3">
      <t>ソウガク</t>
    </rPh>
    <phoneticPr fontId="1"/>
  </si>
  <si>
    <t>営業費用</t>
    <rPh sb="0" eb="1">
      <t>エイギョウ</t>
    </rPh>
    <rPh sb="1" eb="3">
      <t>ヒヨウ</t>
    </rPh>
    <phoneticPr fontId="1"/>
  </si>
  <si>
    <t>営業雑費用</t>
    <rPh sb="0" eb="1">
      <t>エイギョウ</t>
    </rPh>
    <rPh sb="1" eb="2">
      <t>ザツ</t>
    </rPh>
    <rPh sb="2" eb="4">
      <t>ヒヨウ</t>
    </rPh>
    <phoneticPr fontId="1"/>
  </si>
  <si>
    <t>営業外費用</t>
    <rPh sb="0" eb="2">
      <t>エイギョウガイ</t>
    </rPh>
    <rPh sb="2" eb="4">
      <t>ヒヨウ</t>
    </rPh>
    <phoneticPr fontId="1"/>
  </si>
  <si>
    <t>特別損失</t>
    <rPh sb="0" eb="1">
      <t>トクベツ</t>
    </rPh>
    <rPh sb="1" eb="3">
      <t>ソンシツ</t>
    </rPh>
    <phoneticPr fontId="1"/>
  </si>
  <si>
    <t>予備費</t>
    <rPh sb="0" eb="2">
      <t>ヨビヒ</t>
    </rPh>
    <phoneticPr fontId="1"/>
  </si>
  <si>
    <t>農業集落排水事業収益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シュウエキ</t>
    </rPh>
    <phoneticPr fontId="1"/>
  </si>
  <si>
    <t>農業集落排水事業費用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ヒヨウ</t>
    </rPh>
    <phoneticPr fontId="1"/>
  </si>
  <si>
    <t>企業債</t>
    <rPh sb="0" eb="1">
      <t>キギョウ</t>
    </rPh>
    <rPh sb="1" eb="2">
      <t>サイ</t>
    </rPh>
    <phoneticPr fontId="1"/>
  </si>
  <si>
    <t>工事負担金</t>
    <rPh sb="0" eb="1">
      <t>コウジ</t>
    </rPh>
    <rPh sb="1" eb="4">
      <t>フタンキン</t>
    </rPh>
    <phoneticPr fontId="1"/>
  </si>
  <si>
    <t>補助金</t>
    <rPh sb="0" eb="2">
      <t>ホジョキン</t>
    </rPh>
    <phoneticPr fontId="1"/>
  </si>
  <si>
    <t>固定資産売却代金</t>
    <rPh sb="0" eb="1">
      <t>コテイ</t>
    </rPh>
    <rPh sb="1" eb="3">
      <t>シサン</t>
    </rPh>
    <rPh sb="3" eb="5">
      <t>バイキャク</t>
    </rPh>
    <rPh sb="5" eb="7">
      <t>ダイキン</t>
    </rPh>
    <phoneticPr fontId="1"/>
  </si>
  <si>
    <t>出資金</t>
    <rPh sb="0" eb="2">
      <t>シュッシキン</t>
    </rPh>
    <phoneticPr fontId="1"/>
  </si>
  <si>
    <t>企業債償還金</t>
    <rPh sb="0" eb="1">
      <t>キギョウ</t>
    </rPh>
    <rPh sb="1" eb="2">
      <t>サイ</t>
    </rPh>
    <rPh sb="2" eb="5">
      <t>ショウカンキン</t>
    </rPh>
    <phoneticPr fontId="1"/>
  </si>
  <si>
    <t>税　　　　　目</t>
  </si>
  <si>
    <t>調　　　定　　　額</t>
  </si>
  <si>
    <t>収　　入　　済　　額</t>
  </si>
  <si>
    <t>計</t>
  </si>
  <si>
    <t>現年度課税分</t>
  </si>
  <si>
    <t>滞納繰越分</t>
  </si>
  <si>
    <t>総　　　　　額</t>
  </si>
  <si>
    <t>市民税</t>
  </si>
  <si>
    <t>個人</t>
  </si>
  <si>
    <t>法人</t>
  </si>
  <si>
    <t>固定資産税</t>
  </si>
  <si>
    <t>交付金・納付金</t>
  </si>
  <si>
    <t>軽自動車税</t>
  </si>
  <si>
    <t>鉱産税</t>
  </si>
  <si>
    <t>特別土地保有税</t>
  </si>
  <si>
    <t>入湯税</t>
  </si>
  <si>
    <t>都市計画税</t>
  </si>
  <si>
    <t>差引現在高</t>
  </si>
  <si>
    <t>現在高の借入先</t>
  </si>
  <si>
    <t>区　分</t>
  </si>
  <si>
    <t>末現在高</t>
  </si>
  <si>
    <t>発行額</t>
  </si>
  <si>
    <t>元金</t>
  </si>
  <si>
    <t>利子</t>
  </si>
  <si>
    <t>財源内訳</t>
  </si>
  <si>
    <t>政府資金</t>
  </si>
  <si>
    <t>その他</t>
  </si>
  <si>
    <t>Ａ</t>
  </si>
  <si>
    <t>Ｂ</t>
  </si>
  <si>
    <t>Ｃ</t>
  </si>
  <si>
    <t>Ａ＋Ｂ－Ｃ</t>
  </si>
  <si>
    <t>総額</t>
  </si>
  <si>
    <t>公営住宅建設事業債</t>
  </si>
  <si>
    <t>災害復旧事業債</t>
  </si>
  <si>
    <t>一般単独事業債</t>
  </si>
  <si>
    <t>辺地対策事業債</t>
  </si>
  <si>
    <t>過疎対策事業債</t>
  </si>
  <si>
    <t>公共用地先行取得等事業債</t>
  </si>
  <si>
    <t>厚生福祉施設整備事業債</t>
  </si>
  <si>
    <t>財政対策債</t>
  </si>
  <si>
    <t>財源対策債</t>
  </si>
  <si>
    <t>臨時財政特例債</t>
  </si>
  <si>
    <t>公共事業等臨時特例債</t>
  </si>
  <si>
    <t>都道府県貸付金</t>
  </si>
  <si>
    <t>償還金</t>
    <rPh sb="0" eb="3">
      <t>ショウカンキン</t>
    </rPh>
    <phoneticPr fontId="1"/>
  </si>
  <si>
    <t>元金額</t>
    <rPh sb="0" eb="2">
      <t>ガンキン</t>
    </rPh>
    <rPh sb="2" eb="3">
      <t>ガク</t>
    </rPh>
    <phoneticPr fontId="1"/>
  </si>
  <si>
    <t>差引現在高</t>
    <rPh sb="0" eb="2">
      <t>サシヒキ</t>
    </rPh>
    <rPh sb="2" eb="5">
      <t>ゲンザイダカ</t>
    </rPh>
    <phoneticPr fontId="1"/>
  </si>
  <si>
    <t>末現在高</t>
    <rPh sb="0" eb="1">
      <t>マツ</t>
    </rPh>
    <rPh sb="1" eb="4">
      <t>ゲンザイダカ</t>
    </rPh>
    <phoneticPr fontId="1"/>
  </si>
  <si>
    <t>発行額</t>
    <rPh sb="0" eb="3">
      <t>ハッコウガク</t>
    </rPh>
    <phoneticPr fontId="1"/>
  </si>
  <si>
    <t>利率別</t>
    <rPh sb="0" eb="2">
      <t>リリツ</t>
    </rPh>
    <rPh sb="2" eb="3">
      <t>ベツ</t>
    </rPh>
    <phoneticPr fontId="1"/>
  </si>
  <si>
    <t>1.5％
以下</t>
    <rPh sb="5" eb="7">
      <t>イカ</t>
    </rPh>
    <phoneticPr fontId="1"/>
  </si>
  <si>
    <t>地方公共団体金融機構資金</t>
  </si>
  <si>
    <t>ゆうちょ銀行</t>
  </si>
  <si>
    <t>市中銀行</t>
  </si>
  <si>
    <t>その他の金融機関</t>
  </si>
  <si>
    <t>保険会社等</t>
  </si>
  <si>
    <t>共済等</t>
  </si>
  <si>
    <t>(2)資本的収入および支出</t>
    <rPh sb="3" eb="5">
      <t>シホン</t>
    </rPh>
    <phoneticPr fontId="1"/>
  </si>
  <si>
    <t>(2)資本的収入および支出</t>
    <rPh sb="3" eb="6">
      <t>シホンテキ</t>
    </rPh>
    <rPh sb="6" eb="8">
      <t>シュウニュウ</t>
    </rPh>
    <rPh sb="11" eb="13">
      <t>シシュツ</t>
    </rPh>
    <phoneticPr fontId="1"/>
  </si>
  <si>
    <t>積立金</t>
    <rPh sb="2" eb="3">
      <t>キン</t>
    </rPh>
    <phoneticPr fontId="1"/>
  </si>
  <si>
    <t>財政</t>
    <rPh sb="0" eb="2">
      <t>ザイセイ</t>
    </rPh>
    <phoneticPr fontId="9"/>
  </si>
  <si>
    <t>　　</t>
    <phoneticPr fontId="1"/>
  </si>
  <si>
    <t>公共事業等債</t>
    <rPh sb="4" eb="5">
      <t>トウ</t>
    </rPh>
    <phoneticPr fontId="2"/>
  </si>
  <si>
    <t>　(1)単独災害復旧事業債</t>
  </si>
  <si>
    <t>　(2)補助災害復旧事業債</t>
  </si>
  <si>
    <t>(旧)緊急防災・減災事業債</t>
    <rPh sb="1" eb="2">
      <t>キュウ</t>
    </rPh>
    <rPh sb="3" eb="5">
      <t>キンキュウ</t>
    </rPh>
    <rPh sb="5" eb="7">
      <t>ボウサイ</t>
    </rPh>
    <rPh sb="8" eb="12">
      <t>ゲンサイジギョウ</t>
    </rPh>
    <rPh sb="12" eb="13">
      <t>サイ</t>
    </rPh>
    <phoneticPr fontId="2"/>
  </si>
  <si>
    <t>　(1)補助・直轄事業</t>
    <rPh sb="4" eb="6">
      <t>ホジョ</t>
    </rPh>
    <rPh sb="7" eb="9">
      <t>チョッカツ</t>
    </rPh>
    <rPh sb="9" eb="11">
      <t>ジギョウ</t>
    </rPh>
    <phoneticPr fontId="2"/>
  </si>
  <si>
    <t>　(2)継ぎ足し単独事業</t>
    <rPh sb="4" eb="5">
      <t>ツ</t>
    </rPh>
    <rPh sb="6" eb="7">
      <t>タ</t>
    </rPh>
    <rPh sb="8" eb="10">
      <t>タンドク</t>
    </rPh>
    <rPh sb="10" eb="12">
      <t>ジギョウ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</si>
  <si>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</si>
  <si>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2"/>
  </si>
  <si>
    <t>　(1)学校教育施設等整備事業債</t>
    <rPh sb="4" eb="6">
      <t>ガッコウ</t>
    </rPh>
    <rPh sb="10" eb="11">
      <t>トウ</t>
    </rPh>
    <phoneticPr fontId="2"/>
  </si>
  <si>
    <t>　(2)社会福祉施設整備事業債</t>
    <rPh sb="4" eb="6">
      <t>シャカイ</t>
    </rPh>
    <phoneticPr fontId="2"/>
  </si>
  <si>
    <t>　(3)一般廃棄物処理事業債</t>
  </si>
  <si>
    <t>　(4)一般補助施設整備等事業債</t>
    <rPh sb="4" eb="6">
      <t>イッパン</t>
    </rPh>
    <rPh sb="6" eb="8">
      <t>ホジョ</t>
    </rPh>
    <rPh sb="8" eb="10">
      <t>シセツ</t>
    </rPh>
    <rPh sb="10" eb="12">
      <t>セイビ</t>
    </rPh>
    <rPh sb="12" eb="13">
      <t>トウ</t>
    </rPh>
    <rPh sb="13" eb="16">
      <t>ジギョウサイ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</si>
  <si>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</si>
  <si>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地域財政特例対策債</t>
    <rPh sb="0" eb="2">
      <t>チイキ</t>
    </rPh>
    <rPh sb="2" eb="4">
      <t>ザイセイ</t>
    </rPh>
    <rPh sb="4" eb="6">
      <t>トクレイ</t>
    </rPh>
    <rPh sb="6" eb="8">
      <t>タイサク</t>
    </rPh>
    <rPh sb="8" eb="9">
      <t>サイ</t>
    </rPh>
    <phoneticPr fontId="2"/>
  </si>
  <si>
    <t>地域改善対策特定事業債</t>
    <rPh sb="0" eb="2">
      <t>チイキ</t>
    </rPh>
    <rPh sb="2" eb="4">
      <t>カイゼン</t>
    </rPh>
    <rPh sb="4" eb="6">
      <t>タイサク</t>
    </rPh>
    <rPh sb="6" eb="8">
      <t>トクテイ</t>
    </rPh>
    <rPh sb="8" eb="10">
      <t>ジギョウ</t>
    </rPh>
    <rPh sb="10" eb="11">
      <t>サイ</t>
    </rPh>
    <phoneticPr fontId="2"/>
  </si>
  <si>
    <t>減収補塡債(特例分含む)</t>
    <rPh sb="0" eb="2">
      <t>ゲンシュウ</t>
    </rPh>
    <rPh sb="2" eb="3">
      <t>ホ</t>
    </rPh>
    <rPh sb="3" eb="4">
      <t>ウズ</t>
    </rPh>
    <rPh sb="4" eb="5">
      <t>サイ</t>
    </rPh>
    <rPh sb="6" eb="8">
      <t>トクレイ</t>
    </rPh>
    <rPh sb="8" eb="9">
      <t>ブン</t>
    </rPh>
    <rPh sb="9" eb="10">
      <t>フク</t>
    </rPh>
    <phoneticPr fontId="2"/>
  </si>
  <si>
    <t>減税補塡債</t>
    <rPh sb="3" eb="4">
      <t>ウズ</t>
    </rPh>
    <rPh sb="4" eb="5">
      <t>サイ</t>
    </rPh>
    <phoneticPr fontId="2"/>
  </si>
  <si>
    <t>臨時税収補塡債</t>
    <rPh sb="5" eb="6">
      <t>ウズ</t>
    </rPh>
    <rPh sb="6" eb="7">
      <t>サイ</t>
    </rPh>
    <phoneticPr fontId="2"/>
  </si>
  <si>
    <t>臨時財政対策債</t>
    <rPh sb="2" eb="4">
      <t>ザイセイ</t>
    </rPh>
    <rPh sb="4" eb="6">
      <t>タイサク</t>
    </rPh>
    <phoneticPr fontId="2"/>
  </si>
  <si>
    <t>　(5)施設整備事業債
        (一般財源化分)</t>
    <rPh sb="4" eb="6">
      <t>シセツ</t>
    </rPh>
    <rPh sb="6" eb="8">
      <t>セイビ</t>
    </rPh>
    <rPh sb="8" eb="10">
      <t>ジギョウ</t>
    </rPh>
    <rPh sb="10" eb="11">
      <t>サイ</t>
    </rPh>
    <rPh sb="21" eb="23">
      <t>イッパン</t>
    </rPh>
    <rPh sb="23" eb="26">
      <t>ザイゲンカ</t>
    </rPh>
    <rPh sb="26" eb="27">
      <t>ブン</t>
    </rPh>
    <phoneticPr fontId="2"/>
  </si>
  <si>
    <t>　 (3)緊急防災・減災事業計画
         に基づく単独事業</t>
    <rPh sb="5" eb="7">
      <t>キンキュウ</t>
    </rPh>
    <rPh sb="7" eb="9">
      <t>ボウサイ</t>
    </rPh>
    <rPh sb="10" eb="11">
      <t>ゲン</t>
    </rPh>
    <rPh sb="11" eb="12">
      <t>サイ</t>
    </rPh>
    <rPh sb="12" eb="14">
      <t>ジギョウ</t>
    </rPh>
    <rPh sb="14" eb="16">
      <t>ケイカク</t>
    </rPh>
    <rPh sb="27" eb="28">
      <t>モト</t>
    </rPh>
    <rPh sb="30" eb="32">
      <t>タンドク</t>
    </rPh>
    <rPh sb="32" eb="34">
      <t>ジギョウ</t>
    </rPh>
    <phoneticPr fontId="2"/>
  </si>
  <si>
    <t>100.0</t>
  </si>
  <si>
    <t>旧郵政公社資金</t>
    <rPh sb="1" eb="3">
      <t>ユウセイ</t>
    </rPh>
    <rPh sb="3" eb="5">
      <t>コウシャ</t>
    </rPh>
    <phoneticPr fontId="1"/>
  </si>
  <si>
    <t>公共下水道事業収益</t>
    <rPh sb="0" eb="2">
      <t>コウキョウ</t>
    </rPh>
    <rPh sb="2" eb="3">
      <t>ゲ</t>
    </rPh>
    <phoneticPr fontId="1"/>
  </si>
  <si>
    <t>公共下水道事業費用</t>
    <rPh sb="0" eb="2">
      <t>コウキョウ</t>
    </rPh>
    <rPh sb="2" eb="5">
      <t>ゲスイドウ</t>
    </rPh>
    <rPh sb="5" eb="7">
      <t>ジギョウ</t>
    </rPh>
    <rPh sb="7" eb="9">
      <t>ヒヨウ</t>
    </rPh>
    <phoneticPr fontId="1"/>
  </si>
  <si>
    <t>受益者負担金分担金</t>
    <rPh sb="0" eb="2">
      <t>ジュエキシャ</t>
    </rPh>
    <rPh sb="2" eb="4">
      <t>フタン</t>
    </rPh>
    <rPh sb="4" eb="5">
      <t>キン</t>
    </rPh>
    <rPh sb="6" eb="9">
      <t>ブンタンキン</t>
    </rPh>
    <phoneticPr fontId="1"/>
  </si>
  <si>
    <t>建設改良費</t>
    <rPh sb="0" eb="2">
      <t>ケンセツ</t>
    </rPh>
    <rPh sb="2" eb="4">
      <t>カイリョウ</t>
    </rPh>
    <rPh sb="3" eb="4">
      <t>ヒ</t>
    </rPh>
    <phoneticPr fontId="1"/>
  </si>
  <si>
    <t>5.0％
超</t>
    <rPh sb="5" eb="6">
      <t>チョウ</t>
    </rPh>
    <phoneticPr fontId="1"/>
  </si>
  <si>
    <t>※一部端数処理の関係で合計が一致しない。</t>
    <rPh sb="1" eb="3">
      <t>イチブ</t>
    </rPh>
    <rPh sb="3" eb="5">
      <t>ハスウ</t>
    </rPh>
    <rPh sb="5" eb="7">
      <t>ショリ</t>
    </rPh>
    <rPh sb="8" eb="10">
      <t>カンケイ</t>
    </rPh>
    <rPh sb="11" eb="13">
      <t>ゴウケイ</t>
    </rPh>
    <rPh sb="14" eb="16">
      <t>イッチ</t>
    </rPh>
    <phoneticPr fontId="1"/>
  </si>
  <si>
    <t>資料　税務課</t>
    <rPh sb="0" eb="2">
      <t>シリョウ</t>
    </rPh>
    <rPh sb="3" eb="6">
      <t>ゼイムカ</t>
    </rPh>
    <phoneticPr fontId="1"/>
  </si>
  <si>
    <t>－</t>
    <phoneticPr fontId="1"/>
  </si>
  <si>
    <t>市たばこ税</t>
    <rPh sb="4" eb="5">
      <t>ゼイ</t>
    </rPh>
    <phoneticPr fontId="1"/>
  </si>
  <si>
    <t>資料　財政管理課</t>
    <rPh sb="0" eb="2">
      <t>シリョウ</t>
    </rPh>
    <rPh sb="3" eb="5">
      <t>ザイセイ</t>
    </rPh>
    <rPh sb="5" eb="8">
      <t>カンリカ</t>
    </rPh>
    <phoneticPr fontId="1"/>
  </si>
  <si>
    <t>国の予算貸付
・政府関係機関貸付債</t>
  </si>
  <si>
    <t>資料　上下水道局経営企画課</t>
    <rPh sb="0" eb="2">
      <t>シリョウ</t>
    </rPh>
    <rPh sb="3" eb="5">
      <t>ジョウゲ</t>
    </rPh>
    <rPh sb="5" eb="8">
      <t>スイドウキョク</t>
    </rPh>
    <rPh sb="8" eb="10">
      <t>ケイエイ</t>
    </rPh>
    <rPh sb="10" eb="12">
      <t>キカク</t>
    </rPh>
    <rPh sb="12" eb="13">
      <t>カ</t>
    </rPh>
    <phoneticPr fontId="1"/>
  </si>
  <si>
    <t>退職手当債
（～平成17(2005)年度分）</t>
    <rPh sb="0" eb="2">
      <t>タイショク</t>
    </rPh>
    <rPh sb="2" eb="4">
      <t>テアテ</t>
    </rPh>
    <rPh sb="4" eb="5">
      <t>サイ</t>
    </rPh>
    <rPh sb="8" eb="10">
      <t>ヘイセイ</t>
    </rPh>
    <rPh sb="18" eb="20">
      <t>ネンド</t>
    </rPh>
    <rPh sb="20" eb="21">
      <t>ブン</t>
    </rPh>
    <phoneticPr fontId="2"/>
  </si>
  <si>
    <t>退職手当債
（平成18(2006)年度～）</t>
    <rPh sb="0" eb="2">
      <t>タイショク</t>
    </rPh>
    <rPh sb="2" eb="4">
      <t>テアテ</t>
    </rPh>
    <rPh sb="4" eb="5">
      <t>サイ</t>
    </rPh>
    <rPh sb="7" eb="9">
      <t>ヘイセイ</t>
    </rPh>
    <rPh sb="17" eb="19">
      <t>ネンド</t>
    </rPh>
    <phoneticPr fontId="2"/>
  </si>
  <si>
    <t>１．</t>
    <phoneticPr fontId="1"/>
  </si>
  <si>
    <t>２．</t>
    <phoneticPr fontId="1"/>
  </si>
  <si>
    <t>３．</t>
    <phoneticPr fontId="1"/>
  </si>
  <si>
    <t>維持補修費</t>
    <phoneticPr fontId="1"/>
  </si>
  <si>
    <t>４．</t>
    <phoneticPr fontId="1"/>
  </si>
  <si>
    <t>５．</t>
    <phoneticPr fontId="1"/>
  </si>
  <si>
    <t>前年度繰上充用金</t>
    <phoneticPr fontId="1"/>
  </si>
  <si>
    <t>11．</t>
    <phoneticPr fontId="1"/>
  </si>
  <si>
    <t>普通建設事業費</t>
    <phoneticPr fontId="1"/>
  </si>
  <si>
    <t>12.</t>
    <phoneticPr fontId="1"/>
  </si>
  <si>
    <t>災害復旧事業費</t>
    <phoneticPr fontId="1"/>
  </si>
  <si>
    <t>失業対策事業費</t>
    <phoneticPr fontId="1"/>
  </si>
  <si>
    <t>ガス事業清算</t>
    <rPh sb="2" eb="4">
      <t>ジギョウ</t>
    </rPh>
    <rPh sb="4" eb="6">
      <t>セイサン</t>
    </rPh>
    <phoneticPr fontId="1"/>
  </si>
  <si>
    <t>特定財源</t>
    <phoneticPr fontId="1"/>
  </si>
  <si>
    <t>財政融資資金</t>
    <phoneticPr fontId="1"/>
  </si>
  <si>
    <t>16</t>
    <phoneticPr fontId="9"/>
  </si>
  <si>
    <t>１６－１　一般会計・特別会計歳入歳出決算</t>
    <rPh sb="5" eb="7">
      <t>イッパン</t>
    </rPh>
    <rPh sb="7" eb="9">
      <t>カイケイ</t>
    </rPh>
    <rPh sb="10" eb="12">
      <t>トクベツ</t>
    </rPh>
    <rPh sb="12" eb="14">
      <t>カイケイ</t>
    </rPh>
    <rPh sb="14" eb="16">
      <t>サイニュウ</t>
    </rPh>
    <rPh sb="16" eb="18">
      <t>サイシュツ</t>
    </rPh>
    <rPh sb="18" eb="20">
      <t>ケッサン</t>
    </rPh>
    <phoneticPr fontId="1"/>
  </si>
  <si>
    <t>１６－２　普通会計経費別決算状況</t>
    <rPh sb="5" eb="7">
      <t>フツウ</t>
    </rPh>
    <rPh sb="7" eb="9">
      <t>カイケイ</t>
    </rPh>
    <rPh sb="9" eb="11">
      <t>ケイヒ</t>
    </rPh>
    <rPh sb="11" eb="12">
      <t>ベツ</t>
    </rPh>
    <rPh sb="12" eb="14">
      <t>ケッサン</t>
    </rPh>
    <rPh sb="14" eb="16">
      <t>ジョウキョウ</t>
    </rPh>
    <phoneticPr fontId="1"/>
  </si>
  <si>
    <t>１６－３　特別会計別決算</t>
    <rPh sb="5" eb="7">
      <t>トクベツ</t>
    </rPh>
    <rPh sb="7" eb="9">
      <t>カイケイ</t>
    </rPh>
    <rPh sb="9" eb="10">
      <t>ベツ</t>
    </rPh>
    <rPh sb="10" eb="12">
      <t>ケッサン</t>
    </rPh>
    <phoneticPr fontId="1"/>
  </si>
  <si>
    <t>１６－４　一般会計歳入歳出決算</t>
    <rPh sb="10" eb="11">
      <t>ニュウ</t>
    </rPh>
    <rPh sb="11" eb="13">
      <t>サイシュツ</t>
    </rPh>
    <rPh sb="13" eb="15">
      <t>ケッサン</t>
    </rPh>
    <phoneticPr fontId="1"/>
  </si>
  <si>
    <t>１６－５　水道事業会計決算</t>
    <rPh sb="5" eb="7">
      <t>スイドウ</t>
    </rPh>
    <rPh sb="7" eb="9">
      <t>ジギョウ</t>
    </rPh>
    <rPh sb="9" eb="11">
      <t>カイケイ</t>
    </rPh>
    <rPh sb="11" eb="13">
      <t>ケッサン</t>
    </rPh>
    <phoneticPr fontId="1"/>
  </si>
  <si>
    <t>千円未満四捨五入</t>
    <rPh sb="0" eb="2">
      <t>センエン</t>
    </rPh>
    <rPh sb="2" eb="4">
      <t>ミマン</t>
    </rPh>
    <rPh sb="4" eb="8">
      <t>シシャゴニュウ</t>
    </rPh>
    <phoneticPr fontId="1"/>
  </si>
  <si>
    <t>※一般会計・土地取得事業特別会計・墓園事業特別会計</t>
    <rPh sb="1" eb="3">
      <t>イッパン</t>
    </rPh>
    <rPh sb="3" eb="5">
      <t>カイケイ</t>
    </rPh>
    <rPh sb="6" eb="8">
      <t>トチ</t>
    </rPh>
    <rPh sb="8" eb="10">
      <t>シュトク</t>
    </rPh>
    <rPh sb="10" eb="12">
      <t>ジギョウ</t>
    </rPh>
    <rPh sb="12" eb="14">
      <t>トクベツ</t>
    </rPh>
    <rPh sb="14" eb="16">
      <t>カイケイ</t>
    </rPh>
    <rPh sb="17" eb="19">
      <t>ボエン</t>
    </rPh>
    <rPh sb="19" eb="21">
      <t>ジギョウ</t>
    </rPh>
    <rPh sb="21" eb="23">
      <t>トクベツ</t>
    </rPh>
    <rPh sb="23" eb="25">
      <t>カイケイ</t>
    </rPh>
    <phoneticPr fontId="1"/>
  </si>
  <si>
    <t>※国民健康保険事業は事業勘定・直営診療施設勘定合算</t>
    <rPh sb="1" eb="3">
      <t>コクミン</t>
    </rPh>
    <rPh sb="3" eb="5">
      <t>ケンコウ</t>
    </rPh>
    <rPh sb="5" eb="7">
      <t>ホケン</t>
    </rPh>
    <rPh sb="7" eb="9">
      <t>ジギョウ</t>
    </rPh>
    <rPh sb="10" eb="12">
      <t>ジギョウ</t>
    </rPh>
    <rPh sb="12" eb="14">
      <t>カンジョウ</t>
    </rPh>
    <rPh sb="15" eb="17">
      <t>チョクエイ</t>
    </rPh>
    <rPh sb="17" eb="19">
      <t>シンリョウ</t>
    </rPh>
    <rPh sb="19" eb="21">
      <t>シセツ</t>
    </rPh>
    <rPh sb="21" eb="23">
      <t>カンジョウ</t>
    </rPh>
    <rPh sb="23" eb="25">
      <t>ガッサン</t>
    </rPh>
    <phoneticPr fontId="1"/>
  </si>
  <si>
    <t>令和元 (2019)</t>
    <rPh sb="0" eb="3">
      <t>レイワゲン</t>
    </rPh>
    <phoneticPr fontId="1"/>
  </si>
  <si>
    <t>８．</t>
    <phoneticPr fontId="1"/>
  </si>
  <si>
    <t xml:space="preserve">令和元 (2019)    </t>
    <rPh sb="0" eb="2">
      <t>レイワ</t>
    </rPh>
    <rPh sb="2" eb="3">
      <t>ゲン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</si>
  <si>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</si>
  <si>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23．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</si>
  <si>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</si>
  <si>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</si>
  <si>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</si>
  <si>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</si>
  <si>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</si>
  <si>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</si>
  <si>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</si>
  <si>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</si>
  <si>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</si>
  <si>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</si>
  <si>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</si>
  <si>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</si>
  <si>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</si>
  <si>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</si>
  <si>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 xml:space="preserve">     </t>
    <phoneticPr fontId="1"/>
  </si>
  <si>
    <t>防災・減災・国土強靭化
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1"/>
  </si>
  <si>
    <t>国の予算貸付・
政府関係機関貸付</t>
    <phoneticPr fontId="1"/>
  </si>
  <si>
    <t>令和元 (2019)年度</t>
    <rPh sb="0" eb="3">
      <t>レイワゲン</t>
    </rPh>
    <rPh sb="10" eb="12">
      <t>ネンド</t>
    </rPh>
    <phoneticPr fontId="1"/>
  </si>
  <si>
    <t>種別割</t>
    <rPh sb="0" eb="2">
      <t>シュベツ</t>
    </rPh>
    <rPh sb="2" eb="3">
      <t>ワリ</t>
    </rPh>
    <phoneticPr fontId="1"/>
  </si>
  <si>
    <t>環境性能割</t>
    <rPh sb="0" eb="2">
      <t>カンキョウ</t>
    </rPh>
    <rPh sb="2" eb="4">
      <t>セイノウ</t>
    </rPh>
    <rPh sb="4" eb="5">
      <t>ワリ</t>
    </rPh>
    <phoneticPr fontId="1"/>
  </si>
  <si>
    <t>旧法軽自動車</t>
    <rPh sb="0" eb="2">
      <t>キュウホウ</t>
    </rPh>
    <rPh sb="2" eb="6">
      <t>ケイジドウシャ</t>
    </rPh>
    <phoneticPr fontId="1"/>
  </si>
  <si>
    <t>令和 2 (2020)年度</t>
    <rPh sb="0" eb="2">
      <t>レイワ</t>
    </rPh>
    <rPh sb="11" eb="13">
      <t>ネンド</t>
    </rPh>
    <phoneticPr fontId="1"/>
  </si>
  <si>
    <t>使用済核燃料税</t>
    <rPh sb="0" eb="2">
      <t>シヨウ</t>
    </rPh>
    <rPh sb="2" eb="3">
      <t>ズミ</t>
    </rPh>
    <rPh sb="3" eb="6">
      <t>カクネンリョウ</t>
    </rPh>
    <rPh sb="6" eb="7">
      <t>ゼイ</t>
    </rPh>
    <phoneticPr fontId="1"/>
  </si>
  <si>
    <t>13.</t>
    <phoneticPr fontId="1"/>
  </si>
  <si>
    <t>歳　　入　　総　　額</t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</si>
  <si>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</si>
  <si>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…</t>
  </si>
  <si>
    <t>歳　　出　　総　　額</t>
    <phoneticPr fontId="1"/>
  </si>
  <si>
    <t>千円未満四捨五入</t>
    <phoneticPr fontId="1"/>
  </si>
  <si>
    <t>←R3年度から新規</t>
    <rPh sb="3" eb="5">
      <t>ネンド</t>
    </rPh>
    <rPh sb="7" eb="9">
      <t>シンキ</t>
    </rPh>
    <phoneticPr fontId="1"/>
  </si>
  <si>
    <t>←R2年度まで6款</t>
    <rPh sb="3" eb="5">
      <t>ネンド</t>
    </rPh>
    <rPh sb="8" eb="9">
      <t>カン</t>
    </rPh>
    <phoneticPr fontId="1"/>
  </si>
  <si>
    <t>←R2年度まで7款</t>
    <rPh sb="3" eb="5">
      <t>ネンド</t>
    </rPh>
    <rPh sb="8" eb="9">
      <t>カン</t>
    </rPh>
    <phoneticPr fontId="1"/>
  </si>
  <si>
    <t>←R2年度で廃止</t>
    <rPh sb="3" eb="5">
      <t>ネンド</t>
    </rPh>
    <rPh sb="6" eb="8">
      <t>ハイシ</t>
    </rPh>
    <phoneticPr fontId="1"/>
  </si>
  <si>
    <t>24．</t>
    <phoneticPr fontId="1"/>
  </si>
  <si>
    <t>２４</t>
    <phoneticPr fontId="1"/>
  </si>
  <si>
    <t>2 (2020)</t>
    <phoneticPr fontId="1"/>
  </si>
  <si>
    <t>令和元(2019)年度</t>
    <rPh sb="0" eb="3">
      <t>レイワゲン</t>
    </rPh>
    <rPh sb="9" eb="11">
      <t>ネンド</t>
    </rPh>
    <phoneticPr fontId="1"/>
  </si>
  <si>
    <t>普　通　税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</si>
  <si>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</si>
  <si>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</si>
  <si>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</si>
  <si>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</si>
  <si>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</si>
  <si>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</si>
  <si>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目　的　税</t>
    <phoneticPr fontId="1"/>
  </si>
  <si>
    <t>7.</t>
    <phoneticPr fontId="1"/>
  </si>
  <si>
    <t>8.</t>
    <phoneticPr fontId="1"/>
  </si>
  <si>
    <t>9.</t>
    <phoneticPr fontId="1"/>
  </si>
  <si>
    <t>令和 3 (2021)年度</t>
    <rPh sb="0" eb="2">
      <t>レイワ</t>
    </rPh>
    <rPh sb="11" eb="13">
      <t>ネンド</t>
    </rPh>
    <phoneticPr fontId="1"/>
  </si>
  <si>
    <t xml:space="preserve">     2 (2020)    </t>
  </si>
  <si>
    <t>3 (2021)</t>
    <phoneticPr fontId="1"/>
  </si>
  <si>
    <t>人件費</t>
    <phoneticPr fontId="1"/>
  </si>
  <si>
    <t>物件費</t>
    <phoneticPr fontId="1"/>
  </si>
  <si>
    <t>扶助費</t>
    <phoneticPr fontId="1"/>
  </si>
  <si>
    <t>補助費等</t>
    <phoneticPr fontId="1"/>
  </si>
  <si>
    <t>６．</t>
    <phoneticPr fontId="1"/>
  </si>
  <si>
    <t>公債費</t>
    <phoneticPr fontId="1"/>
  </si>
  <si>
    <t>７．</t>
    <phoneticPr fontId="1"/>
  </si>
  <si>
    <t>９．</t>
    <phoneticPr fontId="1"/>
  </si>
  <si>
    <t>繰出金</t>
    <phoneticPr fontId="1"/>
  </si>
  <si>
    <t>10．</t>
    <phoneticPr fontId="1"/>
  </si>
  <si>
    <t xml:space="preserve"> 2 (2020)</t>
    <phoneticPr fontId="1"/>
  </si>
  <si>
    <t xml:space="preserve"> 3 (2021)</t>
    <phoneticPr fontId="1"/>
  </si>
  <si>
    <t>令和3年度
(2021)</t>
    <rPh sb="0" eb="2">
      <t>レイワ</t>
    </rPh>
    <phoneticPr fontId="1"/>
  </si>
  <si>
    <t>令和3 (2021)年度</t>
    <rPh sb="0" eb="2">
      <t>レイワ</t>
    </rPh>
    <rPh sb="10" eb="11">
      <t>ネン</t>
    </rPh>
    <rPh sb="11" eb="12">
      <t>ド</t>
    </rPh>
    <phoneticPr fontId="1"/>
  </si>
  <si>
    <t>(1)収益的収入および支出</t>
    <phoneticPr fontId="1"/>
  </si>
  <si>
    <t>区分</t>
    <phoneticPr fontId="4"/>
  </si>
  <si>
    <t xml:space="preserve"> 2 (2020)</t>
  </si>
  <si>
    <t>-</t>
    <phoneticPr fontId="1"/>
  </si>
  <si>
    <t>収　 入 　総 　額</t>
    <phoneticPr fontId="4"/>
  </si>
  <si>
    <t>１６－６　公共下水道・農業集落排水事業会計決算</t>
    <rPh sb="5" eb="7">
      <t>コウキョウ</t>
    </rPh>
    <rPh sb="7" eb="10">
      <t>ゲスイドウ</t>
    </rPh>
    <rPh sb="11" eb="13">
      <t>ノウギョウ</t>
    </rPh>
    <rPh sb="13" eb="15">
      <t>シュウラク</t>
    </rPh>
    <rPh sb="15" eb="17">
      <t>ハイスイ</t>
    </rPh>
    <rPh sb="17" eb="19">
      <t>ジギョウ</t>
    </rPh>
    <rPh sb="19" eb="21">
      <t>カイケイ</t>
    </rPh>
    <rPh sb="21" eb="23">
      <t>ケッサン</t>
    </rPh>
    <phoneticPr fontId="1"/>
  </si>
  <si>
    <t>１６－６　公共下水道・農業集落排水事業会計決算（つづき）</t>
    <rPh sb="5" eb="7">
      <t>コウキョウ</t>
    </rPh>
    <rPh sb="7" eb="10">
      <t>ゲスイドウ</t>
    </rPh>
    <rPh sb="11" eb="13">
      <t>ノウギョウ</t>
    </rPh>
    <rPh sb="13" eb="15">
      <t>シュウラク</t>
    </rPh>
    <rPh sb="15" eb="17">
      <t>ハイスイ</t>
    </rPh>
    <rPh sb="17" eb="19">
      <t>ジギョウ</t>
    </rPh>
    <rPh sb="19" eb="21">
      <t>カイケイ</t>
    </rPh>
    <rPh sb="21" eb="23">
      <t>ケッサン</t>
    </rPh>
    <phoneticPr fontId="1"/>
  </si>
  <si>
    <t>１６－９　市債借入先、利率別現在高</t>
    <rPh sb="5" eb="7">
      <t>シサイ</t>
    </rPh>
    <rPh sb="7" eb="9">
      <t>カリイレ</t>
    </rPh>
    <rPh sb="9" eb="10">
      <t>サキ</t>
    </rPh>
    <rPh sb="11" eb="13">
      <t>リリツ</t>
    </rPh>
    <rPh sb="13" eb="14">
      <t>ベツ</t>
    </rPh>
    <rPh sb="14" eb="17">
      <t>ゲンザイダカ</t>
    </rPh>
    <phoneticPr fontId="1"/>
  </si>
  <si>
    <t>１６－１０　公有財産</t>
    <rPh sb="6" eb="7">
      <t>コウ</t>
    </rPh>
    <rPh sb="7" eb="8">
      <t>ユウ</t>
    </rPh>
    <rPh sb="8" eb="9">
      <t>ザイ</t>
    </rPh>
    <rPh sb="9" eb="10">
      <t>サン</t>
    </rPh>
    <phoneticPr fontId="1"/>
  </si>
  <si>
    <t>平成30 (2018)年度</t>
    <rPh sb="0" eb="2">
      <t>ヘイセイ</t>
    </rPh>
    <rPh sb="11" eb="12">
      <t>ネン</t>
    </rPh>
    <rPh sb="12" eb="13">
      <t>ド</t>
    </rPh>
    <phoneticPr fontId="1"/>
  </si>
  <si>
    <t xml:space="preserve">     3 (2021)    </t>
  </si>
  <si>
    <t xml:space="preserve">     4 (2022)    </t>
    <phoneticPr fontId="1"/>
  </si>
  <si>
    <t>平成30(2018)年度</t>
    <rPh sb="0" eb="2">
      <t>ヘイセイ</t>
    </rPh>
    <rPh sb="10" eb="11">
      <t>ネン</t>
    </rPh>
    <rPh sb="11" eb="12">
      <t>ド</t>
    </rPh>
    <phoneticPr fontId="1"/>
  </si>
  <si>
    <t>4 (2022)</t>
    <phoneticPr fontId="1"/>
  </si>
  <si>
    <t>投資及び出資金・貸付金</t>
    <phoneticPr fontId="1"/>
  </si>
  <si>
    <t>平成30 (2018)年度</t>
    <rPh sb="0" eb="2">
      <t>ヘイセイネンド</t>
    </rPh>
    <phoneticPr fontId="1"/>
  </si>
  <si>
    <t>款</t>
    <phoneticPr fontId="24"/>
  </si>
  <si>
    <t>配当割交付金</t>
    <rPh sb="0" eb="2">
      <t>ハイトウ</t>
    </rPh>
    <rPh sb="2" eb="3">
      <t>ワリ</t>
    </rPh>
    <rPh sb="3" eb="6">
      <t>コウフキン</t>
    </rPh>
    <phoneticPr fontId="2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</si>
  <si>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4"/>
  </si>
  <si>
    <t>地方特例交付税</t>
    <rPh sb="2" eb="4">
      <t>トクレイ</t>
    </rPh>
    <phoneticPr fontId="24"/>
  </si>
  <si>
    <t>電源立地地域対策等交付金</t>
    <rPh sb="4" eb="6">
      <t>チイキ</t>
    </rPh>
    <rPh sb="6" eb="8">
      <t>タイサク</t>
    </rPh>
    <rPh sb="8" eb="9">
      <t>トウ</t>
    </rPh>
    <rPh sb="9" eb="12">
      <t>コウフキン</t>
    </rPh>
    <phoneticPr fontId="24"/>
  </si>
  <si>
    <t>寄附金</t>
    <rPh sb="0" eb="3">
      <t>キフキン</t>
    </rPh>
    <phoneticPr fontId="24"/>
  </si>
  <si>
    <t xml:space="preserve"> 4 (2022)</t>
    <phoneticPr fontId="1"/>
  </si>
  <si>
    <t>印刷範囲外
↓</t>
    <rPh sb="0" eb="2">
      <t>インサツ</t>
    </rPh>
    <rPh sb="2" eb="4">
      <t>ハンイ</t>
    </rPh>
    <rPh sb="4" eb="5">
      <t>ガイ</t>
    </rPh>
    <phoneticPr fontId="24"/>
  </si>
  <si>
    <t>１６－８　市債</t>
    <phoneticPr fontId="24"/>
  </si>
  <si>
    <t>令和4年度
(2022)</t>
    <rPh sb="0" eb="2">
      <t>レイワ</t>
    </rPh>
    <phoneticPr fontId="1"/>
  </si>
  <si>
    <t>令和4 (2022)年度元利償還金</t>
    <rPh sb="0" eb="2">
      <t>レイワ</t>
    </rPh>
    <rPh sb="10" eb="11">
      <t>ネン</t>
    </rPh>
    <phoneticPr fontId="24"/>
  </si>
  <si>
    <t>一般財源等</t>
    <rPh sb="0" eb="2">
      <t>イッパン</t>
    </rPh>
    <rPh sb="2" eb="4">
      <t>ザイゲン</t>
    </rPh>
    <rPh sb="4" eb="5">
      <t>トウ</t>
    </rPh>
    <phoneticPr fontId="24"/>
  </si>
  <si>
    <t>調整債
(昭和60(1985)～63(1988)年度分)</t>
    <rPh sb="5" eb="7">
      <t>ショウワ</t>
    </rPh>
    <phoneticPr fontId="2"/>
  </si>
  <si>
    <t>令和4 (2022)年度　地方財政状況調査</t>
    <rPh sb="0" eb="1">
      <t>レイワ</t>
    </rPh>
    <rPh sb="1" eb="2">
      <t>ガン</t>
    </rPh>
    <rPh sb="9" eb="10">
      <t>ド</t>
    </rPh>
    <rPh sb="12" eb="14">
      <t>チホウ</t>
    </rPh>
    <rPh sb="13" eb="15">
      <t>ザイセイ</t>
    </rPh>
    <rPh sb="15" eb="17">
      <t>ジョウキョウ</t>
    </rPh>
    <rPh sb="17" eb="19">
      <t>チョウサ</t>
    </rPh>
    <phoneticPr fontId="1"/>
  </si>
  <si>
    <t>資料　財政管理課</t>
    <rPh sb="3" eb="5">
      <t>ザイセイ</t>
    </rPh>
    <rPh sb="5" eb="7">
      <t>カンリ</t>
    </rPh>
    <phoneticPr fontId="24"/>
  </si>
  <si>
    <t>令和4 (2022)年度</t>
    <rPh sb="0" eb="2">
      <t>レイワ</t>
    </rPh>
    <rPh sb="10" eb="11">
      <t>ネン</t>
    </rPh>
    <rPh sb="11" eb="12">
      <t>ド</t>
    </rPh>
    <phoneticPr fontId="1"/>
  </si>
  <si>
    <t>1.5 ～ 2.0％
   以   下</t>
    <phoneticPr fontId="1"/>
  </si>
  <si>
    <t>2.0 ～ 3.0％
   以   下</t>
    <phoneticPr fontId="1"/>
  </si>
  <si>
    <t>3.0 ～ 4.0％
   以   下</t>
    <phoneticPr fontId="1"/>
  </si>
  <si>
    <t>4.0 ～ 5.0％
   以   下</t>
    <phoneticPr fontId="1"/>
  </si>
  <si>
    <t>１６－７　市税</t>
    <phoneticPr fontId="24"/>
  </si>
  <si>
    <t>固定資産税</t>
    <phoneticPr fontId="24"/>
  </si>
  <si>
    <t>使用済核燃料税</t>
    <rPh sb="0" eb="2">
      <t>シヨウ</t>
    </rPh>
    <rPh sb="2" eb="3">
      <t>ズ</t>
    </rPh>
    <rPh sb="3" eb="6">
      <t>カクネンリョウ</t>
    </rPh>
    <rPh sb="6" eb="7">
      <t>ゼイ</t>
    </rPh>
    <phoneticPr fontId="24"/>
  </si>
  <si>
    <t>千円未満四捨五入</t>
    <rPh sb="0" eb="2">
      <t>センエン</t>
    </rPh>
    <rPh sb="2" eb="4">
      <t>ミマン</t>
    </rPh>
    <rPh sb="4" eb="8">
      <t>シシャゴニュウ</t>
    </rPh>
    <phoneticPr fontId="24"/>
  </si>
  <si>
    <t>令和 4 (2022)年度</t>
    <rPh sb="0" eb="2">
      <t>レイワ</t>
    </rPh>
    <rPh sb="11" eb="13">
      <t>ネンド</t>
    </rPh>
    <phoneticPr fontId="1"/>
  </si>
  <si>
    <t xml:space="preserve"> 3 (2021)</t>
  </si>
  <si>
    <t>3 (2021)</t>
  </si>
  <si>
    <t>収入総額</t>
    <phoneticPr fontId="1"/>
  </si>
  <si>
    <t>本庁舎</t>
    <rPh sb="0" eb="3">
      <t>ホンチョウシャ</t>
    </rPh>
    <phoneticPr fontId="1"/>
  </si>
  <si>
    <t>その他の行政機関</t>
    <rPh sb="2" eb="3">
      <t>タ</t>
    </rPh>
    <rPh sb="4" eb="8">
      <t>ギョウセイキカン</t>
    </rPh>
    <phoneticPr fontId="1"/>
  </si>
  <si>
    <t>消防施設</t>
    <rPh sb="0" eb="4">
      <t>ショウボウシセツ</t>
    </rPh>
    <phoneticPr fontId="1"/>
  </si>
  <si>
    <t>その他の
施設</t>
    <rPh sb="2" eb="3">
      <t>タ</t>
    </rPh>
    <rPh sb="5" eb="7">
      <t>シセツ</t>
    </rPh>
    <phoneticPr fontId="1"/>
  </si>
  <si>
    <t>公営住宅</t>
    <rPh sb="0" eb="4">
      <t>コウエイジュウタク</t>
    </rPh>
    <phoneticPr fontId="1"/>
  </si>
  <si>
    <t>公共用財産</t>
    <rPh sb="0" eb="5">
      <t>コウキョウヨウザイサン</t>
    </rPh>
    <phoneticPr fontId="1"/>
  </si>
  <si>
    <t>学校林</t>
    <rPh sb="0" eb="3">
      <t>ガッコウリン</t>
    </rPh>
    <phoneticPr fontId="1"/>
  </si>
  <si>
    <t>普通財産</t>
    <rPh sb="0" eb="4">
      <t>フツウザイサン</t>
    </rPh>
    <phoneticPr fontId="1"/>
  </si>
  <si>
    <t>土地及び
建物</t>
    <rPh sb="0" eb="2">
      <t>トチ</t>
    </rPh>
    <rPh sb="2" eb="3">
      <t>オヨ</t>
    </rPh>
    <rPh sb="5" eb="7">
      <t>タテモノ</t>
    </rPh>
    <phoneticPr fontId="1"/>
  </si>
  <si>
    <t>建物</t>
    <rPh sb="0" eb="2">
      <t>タテモノ</t>
    </rPh>
    <phoneticPr fontId="1"/>
  </si>
  <si>
    <t>3月末日現在「財産に関する調書」</t>
    <rPh sb="1" eb="2">
      <t>ガツ</t>
    </rPh>
    <rPh sb="2" eb="3">
      <t>マツ</t>
    </rPh>
    <rPh sb="3" eb="4">
      <t>ニチ</t>
    </rPh>
    <rPh sb="4" eb="6">
      <t>ゲンザイ</t>
    </rPh>
    <rPh sb="7" eb="9">
      <t>ザイサン</t>
    </rPh>
    <rPh sb="10" eb="11">
      <t>カン</t>
    </rPh>
    <rPh sb="13" eb="15">
      <t>チョウショ</t>
    </rPh>
    <phoneticPr fontId="1"/>
  </si>
  <si>
    <t>千円未満四捨五入</t>
  </si>
  <si>
    <t>１６－７　市税（つづき）</t>
    <phoneticPr fontId="1"/>
  </si>
  <si>
    <r>
      <t>資料　財政</t>
    </r>
    <r>
      <rPr>
        <sz val="9"/>
        <rFont val="ＭＳ 明朝"/>
        <family val="1"/>
        <charset val="128"/>
        <scheme val="minor"/>
      </rPr>
      <t>管理</t>
    </r>
    <r>
      <rPr>
        <sz val="9"/>
        <rFont val="ＭＳ 明朝"/>
        <family val="3"/>
        <charset val="128"/>
        <scheme val="minor"/>
      </rPr>
      <t>課</t>
    </r>
    <rPh sb="0" eb="2">
      <t>シリョウ</t>
    </rPh>
    <rPh sb="3" eb="5">
      <t>ザイセイ</t>
    </rPh>
    <rPh sb="5" eb="7">
      <t>カンリ</t>
    </rPh>
    <rPh sb="7" eb="8">
      <t>カ</t>
    </rPh>
    <phoneticPr fontId="1"/>
  </si>
  <si>
    <t>単位：千円、％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</si>
</sst>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;&quot;－&quot;"/>
    <numFmt numFmtId="178" formatCode="0.0_ "/>
    <numFmt numFmtId="179" formatCode="#,##0_);[Red]\(#,##0\)"/>
    <numFmt numFmtId="180" formatCode="0.0_);[Red]\(0.0\)"/>
    <numFmt numFmtId="181" formatCode="0.0"/>
    <numFmt numFmtId="182" formatCode="0_ "/>
  </numFmts>
  <fonts count="42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Terminal"/>
      <family val="3"/>
      <charset val="255"/>
    </font>
    <font>
      <sz val="7"/>
      <name val="Terminal"/>
      <family val="3"/>
      <charset val="255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1"/>
      <name val="ＭＳ 明朝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  <scheme val="major"/>
    </font>
    <font>
      <sz val="12"/>
      <name val="ＭＳ ゴシック"/>
      <family val="3"/>
      <charset val="128"/>
      <scheme val="major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ゴシック"/>
      <family val="3"/>
      <charset val="128"/>
    </font>
    <font>
      <sz val="9"/>
      <name val="ＭＳ 明朝"/>
      <family val="3"/>
      <charset val="128"/>
      <scheme val="minor"/>
    </font>
    <font>
      <sz val="9"/>
      <name val="ＭＳ 明朝"/>
      <family val="1"/>
      <charset val="128"/>
      <scheme val="minor"/>
    </font>
    <font>
      <sz val="9"/>
      <name val="ＭＳ ゴシック"/>
      <family val="3"/>
      <charset val="128"/>
      <scheme val="major"/>
    </font>
    <font>
      <sz val="9.5"/>
      <name val="ＭＳ 明朝"/>
      <family val="1"/>
      <charset val="128"/>
    </font>
    <font>
      <sz val="9.5"/>
      <name val="ＭＳ 明朝"/>
      <family val="1"/>
      <charset val="128"/>
      <scheme val="minor"/>
    </font>
    <font>
      <sz val="8"/>
      <name val="ＭＳ 明朝"/>
      <family val="3"/>
      <charset val="128"/>
      <scheme val="minor"/>
    </font>
    <font>
      <sz val="10"/>
      <name val="Terminal"/>
      <family val="3"/>
      <charset val="255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2"/>
      <charset val="128"/>
      <scheme val="minor"/>
    </font>
    <font>
      <sz val="11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/>
    <xf numFmtId="38" fontId="10" fillId="0" borderId="0" applyFont="0" applyFill="0" applyBorder="0" applyAlignment="0" applyProtection="0">
      <alignment vertical="center"/>
    </xf>
    <xf numFmtId="0" fontId="3" fillId="0" borderId="0"/>
  </cellStyleXfs>
  <cellXfs count="555">
    <xf numFmtId="0" fontId="0" fillId="0" borderId="0" xfId="0">
      <alignment vertical="center"/>
    </xf>
    <xf numFmtId="0" fontId="8" fillId="2" borderId="0" xfId="4" applyFont="1" applyFill="1"/>
    <xf numFmtId="49" fontId="8" fillId="2" borderId="0" xfId="4" applyNumberFormat="1" applyFont="1" applyFill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horizontal="distributed" vertical="center"/>
    </xf>
    <xf numFmtId="0" fontId="8" fillId="0" borderId="0" xfId="4" applyFont="1"/>
    <xf numFmtId="0" fontId="7" fillId="0" borderId="0" xfId="4"/>
    <xf numFmtId="0" fontId="7" fillId="0" borderId="0" xfId="4" applyAlignment="1">
      <alignment wrapTex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0" borderId="14" xfId="0" applyFont="1" applyBorder="1">
      <alignment vertical="center"/>
    </xf>
    <xf numFmtId="38" fontId="16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horizontal="right"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16" fillId="0" borderId="11" xfId="3" applyFont="1" applyFill="1" applyBorder="1" applyAlignment="1">
      <alignment vertical="center"/>
    </xf>
    <xf numFmtId="0" fontId="1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quotePrefix="1" applyFont="1" applyAlignment="1" applyProtection="1">
      <alignment horizontal="centerContinuous"/>
      <protection locked="0"/>
    </xf>
    <xf numFmtId="0" fontId="22" fillId="0" borderId="0" xfId="0" applyFont="1" applyAlignment="1" applyProtection="1">
      <alignment horizontal="centerContinuous"/>
      <protection locked="0"/>
    </xf>
    <xf numFmtId="0" fontId="20" fillId="0" borderId="0" xfId="0" applyFont="1" applyAlignment="1"/>
    <xf numFmtId="0" fontId="21" fillId="0" borderId="0" xfId="0" quotePrefix="1" applyFont="1" applyAlignment="1" applyProtection="1">
      <alignment horizontal="right"/>
      <protection locked="0"/>
    </xf>
    <xf numFmtId="0" fontId="16" fillId="0" borderId="11" xfId="0" quotePrefix="1" applyFont="1" applyBorder="1" applyAlignment="1" applyProtection="1">
      <alignment horizontal="left"/>
      <protection locked="0"/>
    </xf>
    <xf numFmtId="0" fontId="16" fillId="0" borderId="11" xfId="0" applyFont="1" applyBorder="1" applyAlignment="1" applyProtection="1">
      <protection locked="0"/>
    </xf>
    <xf numFmtId="0" fontId="14" fillId="0" borderId="11" xfId="0" applyFont="1" applyBorder="1" applyAlignment="1" applyProtection="1">
      <alignment horizontal="right"/>
      <protection locked="0"/>
    </xf>
    <xf numFmtId="0" fontId="16" fillId="0" borderId="18" xfId="0" quotePrefix="1" applyFont="1" applyBorder="1" applyAlignment="1" applyProtection="1">
      <alignment horizontal="centerContinuous" vertical="center"/>
      <protection locked="0"/>
    </xf>
    <xf numFmtId="0" fontId="16" fillId="0" borderId="2" xfId="0" applyFont="1" applyBorder="1" applyAlignment="1" applyProtection="1">
      <alignment horizontal="centerContinuous" vertical="center"/>
      <protection locked="0"/>
    </xf>
    <xf numFmtId="0" fontId="16" fillId="0" borderId="14" xfId="0" applyFont="1" applyBorder="1" applyAlignment="1" applyProtection="1">
      <alignment horizontal="centerContinuous" vertical="center"/>
      <protection locked="0"/>
    </xf>
    <xf numFmtId="0" fontId="16" fillId="0" borderId="20" xfId="0" applyFont="1" applyBorder="1" applyAlignment="1" applyProtection="1">
      <alignment horizontal="distributed" vertical="center" justifyLastLine="1"/>
      <protection locked="0"/>
    </xf>
    <xf numFmtId="0" fontId="16" fillId="0" borderId="19" xfId="0" applyFont="1" applyBorder="1" applyAlignment="1" applyProtection="1">
      <alignment horizontal="distributed" vertical="center" justifyLastLine="1"/>
      <protection locked="0"/>
    </xf>
    <xf numFmtId="0" fontId="16" fillId="0" borderId="1" xfId="0" applyFont="1" applyBorder="1" applyAlignment="1" applyProtection="1">
      <alignment horizontal="distributed" vertical="center" justifyLastLine="1"/>
      <protection locked="0"/>
    </xf>
    <xf numFmtId="177" fontId="19" fillId="0" borderId="3" xfId="3" applyNumberFormat="1" applyFont="1" applyFill="1" applyBorder="1" applyAlignment="1">
      <alignment vertical="center"/>
    </xf>
    <xf numFmtId="177" fontId="19" fillId="0" borderId="0" xfId="3" applyNumberFormat="1" applyFont="1" applyFill="1" applyAlignment="1">
      <alignment vertical="center"/>
    </xf>
    <xf numFmtId="177" fontId="16" fillId="0" borderId="0" xfId="3" applyNumberFormat="1" applyFont="1" applyFill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0" fontId="16" fillId="0" borderId="0" xfId="0" quotePrefix="1" applyFont="1" applyAlignment="1">
      <alignment horizontal="distributed" vertical="center"/>
    </xf>
    <xf numFmtId="177" fontId="16" fillId="0" borderId="8" xfId="3" applyNumberFormat="1" applyFont="1" applyFill="1" applyBorder="1" applyAlignment="1">
      <alignment vertical="center"/>
    </xf>
    <xf numFmtId="177" fontId="12" fillId="0" borderId="0" xfId="0" applyNumberFormat="1" applyFont="1">
      <alignment vertical="center"/>
    </xf>
    <xf numFmtId="177" fontId="17" fillId="0" borderId="8" xfId="3" applyNumberFormat="1" applyFont="1" applyFill="1" applyBorder="1" applyAlignment="1">
      <alignment vertical="center"/>
    </xf>
    <xf numFmtId="177" fontId="17" fillId="0" borderId="0" xfId="3" applyNumberFormat="1" applyFont="1" applyFill="1" applyBorder="1" applyAlignment="1">
      <alignment vertical="center"/>
    </xf>
    <xf numFmtId="177" fontId="17" fillId="0" borderId="0" xfId="0" applyNumberFormat="1" applyFont="1">
      <alignment vertical="center"/>
    </xf>
    <xf numFmtId="177" fontId="17" fillId="0" borderId="0" xfId="3" applyNumberFormat="1" applyFont="1" applyFill="1" applyBorder="1" applyAlignment="1">
      <alignment horizontal="right" vertical="center" justifyLastLine="1"/>
    </xf>
    <xf numFmtId="177" fontId="17" fillId="0" borderId="0" xfId="3" applyNumberFormat="1" applyFont="1" applyFill="1" applyBorder="1" applyAlignment="1">
      <alignment horizontal="right" vertical="center"/>
    </xf>
    <xf numFmtId="0" fontId="16" fillId="0" borderId="11" xfId="0" quotePrefix="1" applyFont="1" applyBorder="1" applyAlignment="1">
      <alignment horizontal="distributed" vertical="center"/>
    </xf>
    <xf numFmtId="38" fontId="11" fillId="0" borderId="13" xfId="3" applyFont="1" applyFill="1" applyBorder="1" applyAlignment="1">
      <alignment horizontal="distributed" vertical="center" justifyLastLine="1"/>
    </xf>
    <xf numFmtId="38" fontId="11" fillId="0" borderId="11" xfId="3" applyFont="1" applyFill="1" applyBorder="1" applyAlignment="1">
      <alignment horizontal="right" vertical="center"/>
    </xf>
    <xf numFmtId="38" fontId="11" fillId="0" borderId="11" xfId="0" applyNumberFormat="1" applyFont="1" applyBorder="1" applyAlignment="1">
      <alignment horizontal="right" vertical="center"/>
    </xf>
    <xf numFmtId="38" fontId="11" fillId="0" borderId="11" xfId="3" applyFont="1" applyFill="1" applyBorder="1" applyAlignment="1">
      <alignment vertical="center"/>
    </xf>
    <xf numFmtId="0" fontId="16" fillId="0" borderId="21" xfId="0" quotePrefix="1" applyFont="1" applyBorder="1" applyAlignment="1" applyProtection="1">
      <alignment horizontal="centerContinuous" vertical="center"/>
      <protection locked="0"/>
    </xf>
    <xf numFmtId="0" fontId="16" fillId="0" borderId="21" xfId="0" applyFont="1" applyBorder="1" applyAlignment="1" applyProtection="1">
      <alignment horizontal="centerContinuous" vertical="center"/>
      <protection locked="0"/>
    </xf>
    <xf numFmtId="177" fontId="17" fillId="0" borderId="3" xfId="3" applyNumberFormat="1" applyFont="1" applyFill="1" applyBorder="1" applyAlignment="1">
      <alignment vertical="center"/>
    </xf>
    <xf numFmtId="177" fontId="17" fillId="0" borderId="0" xfId="3" applyNumberFormat="1" applyFont="1" applyFill="1" applyAlignment="1">
      <alignment vertical="center"/>
    </xf>
    <xf numFmtId="177" fontId="19" fillId="0" borderId="2" xfId="3" applyNumberFormat="1" applyFont="1" applyFill="1" applyBorder="1" applyAlignment="1">
      <alignment vertical="center"/>
    </xf>
    <xf numFmtId="177" fontId="13" fillId="0" borderId="8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38" fontId="16" fillId="0" borderId="13" xfId="3" applyFont="1" applyFill="1" applyBorder="1" applyAlignment="1">
      <alignment vertical="center"/>
    </xf>
    <xf numFmtId="38" fontId="16" fillId="0" borderId="11" xfId="3" applyFont="1" applyFill="1" applyBorder="1" applyAlignment="1">
      <alignment horizontal="right" vertical="center"/>
    </xf>
    <xf numFmtId="0" fontId="16" fillId="0" borderId="6" xfId="0" applyFont="1" applyBorder="1" applyAlignment="1" applyProtection="1">
      <alignment horizontal="distributed" vertical="center" justifyLastLine="1"/>
      <protection locked="0"/>
    </xf>
    <xf numFmtId="0" fontId="16" fillId="0" borderId="5" xfId="0" applyFont="1" applyBorder="1" applyAlignment="1" applyProtection="1">
      <alignment horizontal="distributed" vertical="center" justifyLastLine="1"/>
      <protection locked="0"/>
    </xf>
    <xf numFmtId="0" fontId="16" fillId="0" borderId="9" xfId="0" applyFont="1" applyBorder="1" applyAlignment="1" applyProtection="1">
      <alignment horizontal="distributed" vertical="center"/>
      <protection locked="0"/>
    </xf>
    <xf numFmtId="177" fontId="19" fillId="0" borderId="0" xfId="3" applyNumberFormat="1" applyFont="1" applyFill="1" applyBorder="1" applyAlignment="1">
      <alignment vertical="center"/>
    </xf>
    <xf numFmtId="177" fontId="19" fillId="0" borderId="8" xfId="3" applyNumberFormat="1" applyFont="1" applyFill="1" applyBorder="1" applyAlignment="1">
      <alignment vertical="center"/>
    </xf>
    <xf numFmtId="0" fontId="16" fillId="0" borderId="12" xfId="0" applyFont="1" applyBorder="1" applyProtection="1">
      <alignment vertical="center"/>
      <protection locked="0"/>
    </xf>
    <xf numFmtId="177" fontId="16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0" fontId="23" fillId="0" borderId="2" xfId="0" applyFont="1" applyBorder="1" applyProtection="1">
      <alignment vertical="center"/>
      <protection locked="0"/>
    </xf>
    <xf numFmtId="0" fontId="20" fillId="0" borderId="2" xfId="0" applyFont="1" applyBorder="1" applyAlignment="1" applyProtection="1">
      <protection locked="0"/>
    </xf>
    <xf numFmtId="0" fontId="17" fillId="0" borderId="1" xfId="0" applyFont="1" applyBorder="1" applyAlignment="1" applyProtection="1">
      <alignment horizontal="distributed" vertical="center" justifyLastLine="1"/>
      <protection locked="0"/>
    </xf>
    <xf numFmtId="0" fontId="17" fillId="0" borderId="19" xfId="0" applyFont="1" applyBorder="1" applyAlignment="1" applyProtection="1">
      <alignment horizontal="distributed" vertical="center" justifyLastLine="1"/>
      <protection locked="0"/>
    </xf>
    <xf numFmtId="0" fontId="16" fillId="0" borderId="12" xfId="0" applyFont="1" applyBorder="1" applyAlignment="1" applyProtection="1">
      <alignment horizontal="distributed" vertical="center"/>
      <protection locked="0"/>
    </xf>
    <xf numFmtId="0" fontId="14" fillId="0" borderId="0" xfId="0" applyFont="1" applyProtection="1">
      <alignment vertical="center"/>
      <protection locked="0"/>
    </xf>
    <xf numFmtId="177" fontId="12" fillId="0" borderId="8" xfId="0" applyNumberFormat="1" applyFont="1" applyBorder="1">
      <alignment vertical="center"/>
    </xf>
    <xf numFmtId="177" fontId="17" fillId="0" borderId="8" xfId="3" applyNumberFormat="1" applyFont="1" applyFill="1" applyBorder="1" applyAlignment="1">
      <alignment horizontal="right" vertical="center" justifyLastLine="1"/>
    </xf>
    <xf numFmtId="0" fontId="16" fillId="0" borderId="9" xfId="0" quotePrefix="1" applyFont="1" applyBorder="1" applyAlignment="1">
      <alignment horizontal="distributed" vertical="center"/>
    </xf>
    <xf numFmtId="0" fontId="16" fillId="0" borderId="0" xfId="0" quotePrefix="1" applyFont="1" applyAlignment="1" applyProtection="1">
      <alignment horizontal="left"/>
      <protection locked="0"/>
    </xf>
    <xf numFmtId="0" fontId="12" fillId="0" borderId="11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26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quotePrefix="1" applyFont="1" applyAlignment="1">
      <alignment horizontal="left" vertical="center"/>
    </xf>
    <xf numFmtId="0" fontId="16" fillId="0" borderId="0" xfId="0" quotePrefix="1" applyFont="1">
      <alignment vertical="center"/>
    </xf>
    <xf numFmtId="0" fontId="16" fillId="0" borderId="11" xfId="0" quotePrefix="1" applyFont="1" applyBorder="1">
      <alignment vertical="center"/>
    </xf>
    <xf numFmtId="0" fontId="15" fillId="0" borderId="14" xfId="0" applyFont="1" applyBorder="1">
      <alignment vertical="center"/>
    </xf>
    <xf numFmtId="0" fontId="26" fillId="0" borderId="14" xfId="0" applyFont="1" applyBorder="1" applyAlignment="1">
      <alignment vertical="center" wrapText="1"/>
    </xf>
    <xf numFmtId="0" fontId="2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6" fillId="0" borderId="0" xfId="1" applyFont="1"/>
    <xf numFmtId="0" fontId="16" fillId="0" borderId="11" xfId="1" applyFont="1" applyBorder="1" applyProtection="1">
      <protection locked="0"/>
    </xf>
    <xf numFmtId="0" fontId="16" fillId="0" borderId="5" xfId="1" applyFont="1" applyBorder="1" applyAlignment="1" applyProtection="1">
      <alignment horizontal="distributed" vertical="center" justifyLastLine="1"/>
      <protection locked="0"/>
    </xf>
    <xf numFmtId="0" fontId="16" fillId="0" borderId="19" xfId="1" applyFont="1" applyBorder="1" applyAlignment="1" applyProtection="1">
      <alignment horizontal="distributed" vertical="center" justifyLastLine="1"/>
      <protection locked="0"/>
    </xf>
    <xf numFmtId="0" fontId="16" fillId="0" borderId="1" xfId="1" applyFont="1" applyBorder="1" applyAlignment="1" applyProtection="1">
      <alignment horizontal="distributed" vertical="center" justifyLastLine="1"/>
      <protection locked="0"/>
    </xf>
    <xf numFmtId="0" fontId="19" fillId="0" borderId="0" xfId="1" applyFont="1" applyAlignment="1" applyProtection="1">
      <alignment horizontal="centerContinuous" vertical="center"/>
      <protection locked="0"/>
    </xf>
    <xf numFmtId="0" fontId="19" fillId="0" borderId="4" xfId="1" applyFont="1" applyBorder="1" applyAlignment="1" applyProtection="1">
      <alignment horizontal="centerContinuous" vertical="center"/>
      <protection locked="0"/>
    </xf>
    <xf numFmtId="38" fontId="17" fillId="0" borderId="0" xfId="3" applyFont="1" applyBorder="1" applyAlignment="1">
      <alignment vertical="center"/>
    </xf>
    <xf numFmtId="38" fontId="17" fillId="0" borderId="0" xfId="3" applyFont="1" applyFill="1" applyBorder="1" applyAlignment="1">
      <alignment vertical="center"/>
    </xf>
    <xf numFmtId="0" fontId="19" fillId="0" borderId="0" xfId="1" applyFont="1" applyAlignment="1">
      <alignment vertical="center"/>
    </xf>
    <xf numFmtId="0" fontId="16" fillId="0" borderId="0" xfId="1" applyFont="1" applyAlignment="1" applyProtection="1">
      <alignment horizontal="distributed" vertical="center"/>
      <protection locked="0"/>
    </xf>
    <xf numFmtId="0" fontId="16" fillId="0" borderId="9" xfId="1" applyFont="1" applyBorder="1" applyAlignment="1" applyProtection="1">
      <alignment horizontal="distributed" vertical="center"/>
      <protection locked="0"/>
    </xf>
    <xf numFmtId="38" fontId="16" fillId="0" borderId="0" xfId="3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quotePrefix="1" applyFont="1" applyAlignment="1" applyProtection="1">
      <alignment horizontal="left" vertical="center"/>
      <protection locked="0"/>
    </xf>
    <xf numFmtId="177" fontId="16" fillId="0" borderId="0" xfId="3" applyNumberFormat="1" applyFont="1" applyBorder="1" applyAlignment="1">
      <alignment horizontal="right" vertical="center"/>
    </xf>
    <xf numFmtId="38" fontId="16" fillId="0" borderId="0" xfId="3" applyFont="1" applyBorder="1" applyAlignment="1">
      <alignment horizontal="right" vertical="center"/>
    </xf>
    <xf numFmtId="0" fontId="16" fillId="0" borderId="0" xfId="1" applyFont="1" applyAlignment="1" applyProtection="1">
      <alignment vertical="center"/>
      <protection locked="0"/>
    </xf>
    <xf numFmtId="0" fontId="19" fillId="0" borderId="9" xfId="1" applyFont="1" applyBorder="1" applyAlignment="1" applyProtection="1">
      <alignment horizontal="centerContinuous" vertical="center"/>
      <protection locked="0"/>
    </xf>
    <xf numFmtId="0" fontId="16" fillId="0" borderId="11" xfId="1" applyFont="1" applyBorder="1" applyAlignment="1" applyProtection="1">
      <alignment vertical="center"/>
      <protection locked="0"/>
    </xf>
    <xf numFmtId="0" fontId="16" fillId="0" borderId="12" xfId="1" applyFont="1" applyBorder="1" applyAlignment="1" applyProtection="1">
      <alignment vertical="center"/>
      <protection locked="0"/>
    </xf>
    <xf numFmtId="38" fontId="16" fillId="0" borderId="11" xfId="3" applyFont="1" applyBorder="1" applyAlignment="1">
      <alignment vertical="center"/>
    </xf>
    <xf numFmtId="0" fontId="14" fillId="0" borderId="2" xfId="1" applyFont="1" applyBorder="1" applyAlignment="1" applyProtection="1">
      <alignment vertical="center"/>
      <protection locked="0"/>
    </xf>
    <xf numFmtId="0" fontId="16" fillId="0" borderId="2" xfId="1" applyFont="1" applyBorder="1" applyProtection="1">
      <protection locked="0"/>
    </xf>
    <xf numFmtId="0" fontId="16" fillId="0" borderId="0" xfId="1" applyFont="1" applyProtection="1">
      <protection locked="0"/>
    </xf>
    <xf numFmtId="0" fontId="14" fillId="0" borderId="0" xfId="1" applyFont="1"/>
    <xf numFmtId="0" fontId="19" fillId="0" borderId="0" xfId="1" applyFont="1" applyAlignment="1" applyProtection="1">
      <alignment horizontal="left"/>
      <protection locked="0"/>
    </xf>
    <xf numFmtId="0" fontId="19" fillId="0" borderId="0" xfId="1" applyFont="1"/>
    <xf numFmtId="0" fontId="19" fillId="0" borderId="0" xfId="1" quotePrefix="1" applyFont="1" applyAlignment="1" applyProtection="1">
      <alignment horizontal="left"/>
      <protection locked="0"/>
    </xf>
    <xf numFmtId="0" fontId="19" fillId="0" borderId="11" xfId="1" applyFont="1" applyBorder="1" applyProtection="1">
      <protection locked="0"/>
    </xf>
    <xf numFmtId="0" fontId="16" fillId="0" borderId="11" xfId="1" applyFont="1" applyBorder="1" applyAlignment="1" applyProtection="1">
      <alignment horizontal="right"/>
      <protection locked="0"/>
    </xf>
    <xf numFmtId="0" fontId="16" fillId="0" borderId="0" xfId="1" applyFont="1" applyAlignment="1" applyProtection="1">
      <alignment horizontal="right"/>
      <protection locked="0"/>
    </xf>
    <xf numFmtId="0" fontId="19" fillId="0" borderId="0" xfId="1" applyFont="1" applyProtection="1">
      <protection locked="0"/>
    </xf>
    <xf numFmtId="0" fontId="11" fillId="0" borderId="19" xfId="1" applyFont="1" applyBorder="1" applyAlignment="1" applyProtection="1">
      <alignment horizontal="distributed" vertical="center" justifyLastLine="1"/>
      <protection locked="0"/>
    </xf>
    <xf numFmtId="0" fontId="11" fillId="0" borderId="1" xfId="1" applyFont="1" applyBorder="1" applyAlignment="1" applyProtection="1">
      <alignment horizontal="distributed" vertical="center" justifyLastLine="1"/>
      <protection locked="0"/>
    </xf>
    <xf numFmtId="0" fontId="19" fillId="0" borderId="6" xfId="1" applyFont="1" applyBorder="1" applyAlignment="1" applyProtection="1">
      <alignment horizontal="distributed" vertical="center" justifyLastLine="1"/>
      <protection locked="0"/>
    </xf>
    <xf numFmtId="0" fontId="19" fillId="0" borderId="19" xfId="1" applyFont="1" applyBorder="1" applyAlignment="1" applyProtection="1">
      <alignment horizontal="distributed" vertical="center" justifyLastLine="1"/>
      <protection locked="0"/>
    </xf>
    <xf numFmtId="0" fontId="19" fillId="0" borderId="1" xfId="1" applyFont="1" applyBorder="1" applyAlignment="1" applyProtection="1">
      <alignment horizontal="distributed" vertical="center" justifyLastLine="1"/>
      <protection locked="0"/>
    </xf>
    <xf numFmtId="38" fontId="19" fillId="0" borderId="2" xfId="3" applyFont="1" applyFill="1" applyBorder="1" applyAlignment="1">
      <alignment vertical="center"/>
    </xf>
    <xf numFmtId="0" fontId="19" fillId="0" borderId="2" xfId="1" applyFont="1" applyBorder="1" applyAlignment="1" applyProtection="1">
      <alignment horizontal="distributed" vertical="center" justifyLastLine="1"/>
      <protection locked="0"/>
    </xf>
    <xf numFmtId="0" fontId="19" fillId="0" borderId="2" xfId="1" applyFont="1" applyBorder="1" applyAlignment="1" applyProtection="1">
      <alignment horizontal="centerContinuous" vertical="center"/>
      <protection locked="0"/>
    </xf>
    <xf numFmtId="38" fontId="19" fillId="0" borderId="0" xfId="3" applyFont="1" applyFill="1" applyBorder="1" applyAlignment="1">
      <alignment vertical="center"/>
    </xf>
    <xf numFmtId="0" fontId="16" fillId="0" borderId="0" xfId="1" quotePrefix="1" applyFont="1" applyAlignment="1" applyProtection="1">
      <alignment horizontal="center" vertical="center"/>
      <protection locked="0"/>
    </xf>
    <xf numFmtId="38" fontId="16" fillId="0" borderId="0" xfId="1" applyNumberFormat="1" applyFont="1"/>
    <xf numFmtId="0" fontId="19" fillId="0" borderId="0" xfId="1" applyFont="1" applyAlignment="1" applyProtection="1">
      <alignment horizontal="distributed" vertical="center" justifyLastLine="1"/>
      <protection locked="0"/>
    </xf>
    <xf numFmtId="3" fontId="16" fillId="0" borderId="0" xfId="1" quotePrefix="1" applyNumberFormat="1" applyFont="1" applyAlignment="1" applyProtection="1">
      <alignment horizontal="center" vertical="center"/>
      <protection locked="0"/>
    </xf>
    <xf numFmtId="38" fontId="19" fillId="0" borderId="11" xfId="3" applyFont="1" applyFill="1" applyBorder="1" applyAlignment="1">
      <alignment vertical="center"/>
    </xf>
    <xf numFmtId="3" fontId="16" fillId="0" borderId="11" xfId="1" applyNumberFormat="1" applyFont="1" applyBorder="1" applyAlignment="1" applyProtection="1">
      <alignment horizontal="distributed" vertical="center"/>
      <protection locked="0"/>
    </xf>
    <xf numFmtId="3" fontId="16" fillId="0" borderId="2" xfId="1" applyNumberFormat="1" applyFont="1" applyBorder="1" applyProtection="1"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9" fillId="0" borderId="18" xfId="0" quotePrefix="1" applyFont="1" applyBorder="1" applyAlignment="1" applyProtection="1">
      <alignment horizontal="centerContinuous" vertical="center"/>
      <protection locked="0"/>
    </xf>
    <xf numFmtId="0" fontId="19" fillId="0" borderId="21" xfId="0" applyFont="1" applyBorder="1" applyAlignment="1" applyProtection="1">
      <alignment horizontal="centerContinuous" vertical="center"/>
      <protection locked="0"/>
    </xf>
    <xf numFmtId="0" fontId="19" fillId="0" borderId="1" xfId="0" applyFont="1" applyBorder="1" applyAlignment="1" applyProtection="1">
      <alignment horizontal="distributed" vertical="center" justifyLastLine="1"/>
      <protection locked="0"/>
    </xf>
    <xf numFmtId="0" fontId="19" fillId="0" borderId="19" xfId="0" applyFont="1" applyBorder="1" applyAlignment="1" applyProtection="1">
      <alignment horizontal="distributed" vertical="center" justifyLastLine="1"/>
      <protection locked="0"/>
    </xf>
    <xf numFmtId="0" fontId="23" fillId="0" borderId="0" xfId="0" applyFont="1" applyAlignment="1">
      <alignment horizontal="centerContinuous"/>
    </xf>
    <xf numFmtId="0" fontId="11" fillId="0" borderId="18" xfId="0" quotePrefix="1" applyFont="1" applyBorder="1" applyAlignment="1" applyProtection="1">
      <alignment horizontal="centerContinuous" vertical="center"/>
      <protection locked="0"/>
    </xf>
    <xf numFmtId="0" fontId="11" fillId="0" borderId="2" xfId="0" applyFont="1" applyBorder="1" applyAlignment="1" applyProtection="1">
      <alignment horizontal="centerContinuous" vertical="center"/>
      <protection locked="0"/>
    </xf>
    <xf numFmtId="0" fontId="11" fillId="0" borderId="14" xfId="0" applyFont="1" applyBorder="1" applyAlignment="1" applyProtection="1">
      <alignment horizontal="centerContinuous" vertical="center"/>
      <protection locked="0"/>
    </xf>
    <xf numFmtId="0" fontId="17" fillId="0" borderId="18" xfId="0" quotePrefix="1" applyFont="1" applyBorder="1" applyAlignment="1" applyProtection="1">
      <alignment horizontal="centerContinuous" vertical="center"/>
      <protection locked="0"/>
    </xf>
    <xf numFmtId="0" fontId="11" fillId="0" borderId="19" xfId="0" applyFont="1" applyBorder="1" applyAlignment="1" applyProtection="1">
      <alignment horizontal="distributed" vertical="center" justifyLastLine="1"/>
      <protection locked="0"/>
    </xf>
    <xf numFmtId="38" fontId="19" fillId="0" borderId="3" xfId="3" applyFont="1" applyFill="1" applyBorder="1" applyAlignment="1">
      <alignment vertical="center"/>
    </xf>
    <xf numFmtId="38" fontId="19" fillId="0" borderId="0" xfId="3" applyFont="1" applyFill="1" applyAlignment="1">
      <alignment vertical="center"/>
    </xf>
    <xf numFmtId="0" fontId="16" fillId="0" borderId="0" xfId="0" applyFont="1" applyAlignment="1" applyProtection="1">
      <alignment horizontal="distributed" vertical="center"/>
      <protection locked="0"/>
    </xf>
    <xf numFmtId="38" fontId="16" fillId="0" borderId="8" xfId="0" applyNumberFormat="1" applyFont="1" applyBorder="1" applyAlignment="1"/>
    <xf numFmtId="0" fontId="16" fillId="0" borderId="0" xfId="0" applyFont="1" applyAlignment="1"/>
    <xf numFmtId="38" fontId="16" fillId="0" borderId="0" xfId="0" applyNumberFormat="1" applyFont="1" applyAlignment="1"/>
    <xf numFmtId="38" fontId="16" fillId="0" borderId="8" xfId="3" applyFont="1" applyFill="1" applyBorder="1" applyAlignment="1">
      <alignment vertical="center"/>
    </xf>
    <xf numFmtId="38" fontId="16" fillId="0" borderId="0" xfId="3" applyFont="1" applyFill="1" applyAlignment="1">
      <alignment vertical="center"/>
    </xf>
    <xf numFmtId="0" fontId="17" fillId="0" borderId="0" xfId="0" quotePrefix="1" applyFont="1" applyAlignment="1">
      <alignment horizontal="distributed" vertical="center"/>
    </xf>
    <xf numFmtId="38" fontId="17" fillId="0" borderId="8" xfId="3" applyFont="1" applyFill="1" applyBorder="1" applyAlignment="1">
      <alignment vertical="center"/>
    </xf>
    <xf numFmtId="38" fontId="17" fillId="0" borderId="0" xfId="0" applyNumberFormat="1" applyFont="1">
      <alignment vertical="center"/>
    </xf>
    <xf numFmtId="38" fontId="11" fillId="0" borderId="8" xfId="3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0" fontId="16" fillId="0" borderId="11" xfId="0" quotePrefix="1" applyFont="1" applyBorder="1" applyAlignment="1">
      <alignment horizontal="left" vertical="center"/>
    </xf>
    <xf numFmtId="38" fontId="11" fillId="0" borderId="13" xfId="3" applyFont="1" applyFill="1" applyBorder="1" applyAlignment="1">
      <alignment vertical="center"/>
    </xf>
    <xf numFmtId="177" fontId="11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38" fontId="11" fillId="0" borderId="0" xfId="3" applyFont="1" applyFill="1" applyBorder="1" applyAlignment="1">
      <alignment horizontal="distributed" vertical="center" justifyLastLine="1"/>
    </xf>
    <xf numFmtId="38" fontId="11" fillId="0" borderId="0" xfId="3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0" fontId="11" fillId="0" borderId="21" xfId="0" applyFont="1" applyBorder="1" applyAlignment="1" applyProtection="1">
      <alignment horizontal="centerContinuous" vertical="center"/>
      <protection locked="0"/>
    </xf>
    <xf numFmtId="0" fontId="19" fillId="0" borderId="0" xfId="0" applyFont="1" applyAlignment="1" applyProtection="1">
      <alignment horizontal="distributed" vertical="center"/>
      <protection locked="0"/>
    </xf>
    <xf numFmtId="38" fontId="19" fillId="0" borderId="8" xfId="3" applyFont="1" applyFill="1" applyBorder="1" applyAlignment="1">
      <alignment vertical="center"/>
    </xf>
    <xf numFmtId="0" fontId="29" fillId="0" borderId="0" xfId="0" quotePrefix="1" applyFont="1" applyAlignment="1">
      <alignment horizontal="distributed" vertical="center"/>
    </xf>
    <xf numFmtId="0" fontId="12" fillId="0" borderId="8" xfId="0" applyFont="1" applyBorder="1">
      <alignment vertical="center"/>
    </xf>
    <xf numFmtId="0" fontId="17" fillId="0" borderId="2" xfId="0" applyFont="1" applyBorder="1" applyAlignment="1" applyProtection="1">
      <alignment horizontal="centerContinuous" vertical="center"/>
      <protection locked="0"/>
    </xf>
    <xf numFmtId="0" fontId="17" fillId="0" borderId="14" xfId="0" applyFont="1" applyBorder="1" applyAlignment="1" applyProtection="1">
      <alignment horizontal="centerContinuous" vertical="center"/>
      <protection locked="0"/>
    </xf>
    <xf numFmtId="0" fontId="19" fillId="0" borderId="3" xfId="0" applyFont="1" applyBorder="1" applyAlignment="1" applyProtection="1">
      <alignment horizontal="distributed" vertical="center" justifyLastLine="1"/>
      <protection locked="0"/>
    </xf>
    <xf numFmtId="0" fontId="25" fillId="0" borderId="0" xfId="6" applyFont="1" applyAlignment="1" applyProtection="1">
      <alignment horizontal="center"/>
      <protection locked="0"/>
    </xf>
    <xf numFmtId="0" fontId="20" fillId="0" borderId="0" xfId="6" applyFont="1"/>
    <xf numFmtId="0" fontId="20" fillId="0" borderId="11" xfId="6" applyFont="1" applyBorder="1" applyProtection="1">
      <protection locked="0"/>
    </xf>
    <xf numFmtId="0" fontId="14" fillId="0" borderId="11" xfId="6" applyFont="1" applyBorder="1" applyAlignment="1" applyProtection="1">
      <alignment horizontal="right"/>
      <protection locked="0"/>
    </xf>
    <xf numFmtId="0" fontId="16" fillId="0" borderId="14" xfId="6" applyFont="1" applyBorder="1" applyProtection="1">
      <protection locked="0"/>
    </xf>
    <xf numFmtId="0" fontId="11" fillId="0" borderId="3" xfId="6" applyFont="1" applyBorder="1" applyAlignment="1" applyProtection="1">
      <alignment horizontal="centerContinuous" vertical="center"/>
      <protection locked="0"/>
    </xf>
    <xf numFmtId="0" fontId="11" fillId="0" borderId="2" xfId="6" applyFont="1" applyBorder="1" applyAlignment="1" applyProtection="1">
      <alignment horizontal="centerContinuous" vertical="center"/>
      <protection locked="0"/>
    </xf>
    <xf numFmtId="0" fontId="16" fillId="0" borderId="6" xfId="6" applyFont="1" applyBorder="1" applyProtection="1">
      <protection locked="0"/>
    </xf>
    <xf numFmtId="0" fontId="16" fillId="0" borderId="0" xfId="6" applyFont="1" applyProtection="1">
      <protection locked="0"/>
    </xf>
    <xf numFmtId="0" fontId="11" fillId="0" borderId="3" xfId="6" applyFont="1" applyBorder="1" applyAlignment="1" applyProtection="1">
      <alignment horizontal="distributed" vertical="center"/>
      <protection locked="0"/>
    </xf>
    <xf numFmtId="3" fontId="19" fillId="0" borderId="3" xfId="6" applyNumberFormat="1" applyFont="1" applyBorder="1" applyAlignment="1" applyProtection="1">
      <alignment vertical="center"/>
      <protection locked="0"/>
    </xf>
    <xf numFmtId="3" fontId="19" fillId="0" borderId="2" xfId="6" applyNumberFormat="1" applyFont="1" applyBorder="1" applyAlignment="1" applyProtection="1">
      <alignment vertical="center"/>
      <protection locked="0"/>
    </xf>
    <xf numFmtId="0" fontId="33" fillId="0" borderId="0" xfId="6" applyFont="1"/>
    <xf numFmtId="0" fontId="16" fillId="0" borderId="9" xfId="6" applyFont="1" applyBorder="1" applyProtection="1">
      <protection locked="0"/>
    </xf>
    <xf numFmtId="3" fontId="16" fillId="0" borderId="8" xfId="6" applyNumberFormat="1" applyFont="1" applyBorder="1" applyAlignment="1" applyProtection="1">
      <alignment vertical="center"/>
      <protection locked="0"/>
    </xf>
    <xf numFmtId="3" fontId="16" fillId="0" borderId="0" xfId="6" applyNumberFormat="1" applyFont="1" applyAlignment="1" applyProtection="1">
      <alignment vertical="center"/>
      <protection locked="0"/>
    </xf>
    <xf numFmtId="0" fontId="16" fillId="0" borderId="0" xfId="6" quotePrefix="1" applyFont="1" applyAlignment="1" applyProtection="1">
      <alignment horizontal="left" vertical="center"/>
      <protection locked="0"/>
    </xf>
    <xf numFmtId="0" fontId="16" fillId="0" borderId="9" xfId="6" applyFont="1" applyBorder="1" applyAlignment="1" applyProtection="1">
      <alignment horizontal="distributed" vertical="center"/>
      <protection locked="0"/>
    </xf>
    <xf numFmtId="3" fontId="16" fillId="0" borderId="8" xfId="6" applyNumberFormat="1" applyFont="1" applyBorder="1" applyAlignment="1">
      <alignment vertical="center"/>
    </xf>
    <xf numFmtId="3" fontId="16" fillId="0" borderId="0" xfId="6" applyNumberFormat="1" applyFont="1" applyAlignment="1">
      <alignment vertical="center"/>
    </xf>
    <xf numFmtId="3" fontId="16" fillId="0" borderId="0" xfId="6" applyNumberFormat="1" applyFont="1" applyAlignment="1" applyProtection="1">
      <alignment horizontal="right" vertical="center"/>
      <protection locked="0"/>
    </xf>
    <xf numFmtId="177" fontId="16" fillId="0" borderId="0" xfId="6" applyNumberFormat="1" applyFont="1" applyAlignment="1" applyProtection="1">
      <alignment horizontal="right" vertical="center"/>
      <protection locked="0"/>
    </xf>
    <xf numFmtId="0" fontId="16" fillId="0" borderId="0" xfId="6" applyFont="1" applyAlignment="1" applyProtection="1">
      <alignment vertical="center"/>
      <protection locked="0"/>
    </xf>
    <xf numFmtId="0" fontId="16" fillId="0" borderId="9" xfId="6" applyFont="1" applyBorder="1" applyAlignment="1" applyProtection="1">
      <alignment vertical="center"/>
      <protection locked="0"/>
    </xf>
    <xf numFmtId="3" fontId="16" fillId="0" borderId="8" xfId="6" applyNumberFormat="1" applyFont="1" applyBorder="1" applyAlignment="1" applyProtection="1">
      <alignment horizontal="right" vertical="center"/>
      <protection locked="0"/>
    </xf>
    <xf numFmtId="0" fontId="16" fillId="0" borderId="9" xfId="6" applyFont="1" applyBorder="1" applyAlignment="1">
      <alignment horizontal="distributed" vertical="center"/>
    </xf>
    <xf numFmtId="0" fontId="16" fillId="0" borderId="11" xfId="6" applyFont="1" applyBorder="1" applyProtection="1">
      <protection locked="0"/>
    </xf>
    <xf numFmtId="0" fontId="16" fillId="0" borderId="12" xfId="6" applyFont="1" applyBorder="1" applyProtection="1">
      <protection locked="0"/>
    </xf>
    <xf numFmtId="3" fontId="16" fillId="0" borderId="13" xfId="6" applyNumberFormat="1" applyFont="1" applyBorder="1" applyAlignment="1" applyProtection="1">
      <alignment vertical="center"/>
      <protection locked="0"/>
    </xf>
    <xf numFmtId="3" fontId="16" fillId="0" borderId="11" xfId="6" applyNumberFormat="1" applyFont="1" applyBorder="1" applyAlignment="1" applyProtection="1">
      <alignment vertical="center"/>
      <protection locked="0"/>
    </xf>
    <xf numFmtId="0" fontId="20" fillId="0" borderId="0" xfId="6" applyFont="1" applyAlignment="1">
      <alignment vertical="center"/>
    </xf>
    <xf numFmtId="0" fontId="14" fillId="0" borderId="0" xfId="6" applyFont="1" applyAlignment="1" applyProtection="1">
      <alignment horizontal="left" vertical="center"/>
      <protection locked="0"/>
    </xf>
    <xf numFmtId="0" fontId="16" fillId="0" borderId="0" xfId="6" applyFont="1"/>
    <xf numFmtId="3" fontId="11" fillId="0" borderId="8" xfId="6" applyNumberFormat="1" applyFont="1" applyBorder="1" applyAlignment="1" applyProtection="1">
      <alignment vertical="center"/>
      <protection locked="0"/>
    </xf>
    <xf numFmtId="3" fontId="11" fillId="0" borderId="0" xfId="6" applyNumberFormat="1" applyFont="1" applyAlignment="1" applyProtection="1">
      <alignment vertical="center"/>
      <protection locked="0"/>
    </xf>
    <xf numFmtId="3" fontId="11" fillId="0" borderId="8" xfId="6" applyNumberFormat="1" applyFont="1" applyBorder="1" applyAlignment="1">
      <alignment vertical="center"/>
    </xf>
    <xf numFmtId="3" fontId="11" fillId="0" borderId="0" xfId="6" applyNumberFormat="1" applyFont="1" applyAlignment="1">
      <alignment vertical="center"/>
    </xf>
    <xf numFmtId="3" fontId="11" fillId="0" borderId="0" xfId="6" applyNumberFormat="1" applyFont="1" applyAlignment="1" applyProtection="1">
      <alignment horizontal="right" vertical="center"/>
      <protection locked="0"/>
    </xf>
    <xf numFmtId="177" fontId="11" fillId="0" borderId="0" xfId="6" applyNumberFormat="1" applyFont="1" applyAlignment="1" applyProtection="1">
      <alignment horizontal="right" vertical="center"/>
      <protection locked="0"/>
    </xf>
    <xf numFmtId="3" fontId="11" fillId="0" borderId="8" xfId="6" applyNumberFormat="1" applyFont="1" applyBorder="1" applyAlignment="1" applyProtection="1">
      <alignment horizontal="right" vertical="center"/>
      <protection locked="0"/>
    </xf>
    <xf numFmtId="177" fontId="11" fillId="0" borderId="8" xfId="6" applyNumberFormat="1" applyFont="1" applyBorder="1" applyAlignment="1" applyProtection="1">
      <alignment horizontal="right" vertical="center"/>
      <protection locked="0"/>
    </xf>
    <xf numFmtId="3" fontId="11" fillId="0" borderId="13" xfId="6" applyNumberFormat="1" applyFont="1" applyBorder="1" applyAlignment="1" applyProtection="1">
      <alignment vertical="center"/>
      <protection locked="0"/>
    </xf>
    <xf numFmtId="3" fontId="11" fillId="0" borderId="11" xfId="6" applyNumberFormat="1" applyFont="1" applyBorder="1" applyAlignment="1" applyProtection="1">
      <alignment vertical="center"/>
      <protection locked="0"/>
    </xf>
    <xf numFmtId="0" fontId="17" fillId="0" borderId="3" xfId="6" applyFont="1" applyBorder="1" applyAlignment="1" applyProtection="1">
      <alignment horizontal="centerContinuous" vertical="center"/>
      <protection locked="0"/>
    </xf>
    <xf numFmtId="0" fontId="17" fillId="0" borderId="2" xfId="6" applyFont="1" applyBorder="1" applyAlignment="1" applyProtection="1">
      <alignment horizontal="centerContinuous" vertical="center"/>
      <protection locked="0"/>
    </xf>
    <xf numFmtId="0" fontId="17" fillId="0" borderId="3" xfId="6" applyFont="1" applyBorder="1" applyAlignment="1" applyProtection="1">
      <alignment horizontal="distributed" vertical="center"/>
      <protection locked="0"/>
    </xf>
    <xf numFmtId="182" fontId="20" fillId="0" borderId="0" xfId="6" applyNumberFormat="1" applyFont="1"/>
    <xf numFmtId="176" fontId="16" fillId="0" borderId="0" xfId="6" applyNumberFormat="1" applyFont="1" applyAlignment="1" applyProtection="1">
      <alignment horizontal="right" vertical="center"/>
      <protection locked="0"/>
    </xf>
    <xf numFmtId="0" fontId="16" fillId="0" borderId="0" xfId="6" applyFont="1" applyAlignment="1">
      <alignment vertical="top"/>
    </xf>
    <xf numFmtId="0" fontId="14" fillId="0" borderId="0" xfId="6" applyFont="1" applyAlignment="1">
      <alignment horizontal="right" vertical="center"/>
    </xf>
    <xf numFmtId="0" fontId="25" fillId="0" borderId="0" xfId="1" applyFont="1" applyAlignment="1" applyProtection="1">
      <alignment horizontal="centerContinuous" vertical="center"/>
      <protection locked="0"/>
    </xf>
    <xf numFmtId="0" fontId="23" fillId="0" borderId="0" xfId="1" applyFont="1" applyAlignment="1">
      <alignment horizontal="centerContinuous"/>
    </xf>
    <xf numFmtId="0" fontId="34" fillId="0" borderId="0" xfId="1" applyFont="1" applyAlignment="1">
      <alignment horizontal="centerContinuous"/>
    </xf>
    <xf numFmtId="0" fontId="23" fillId="0" borderId="0" xfId="1" applyFont="1"/>
    <xf numFmtId="0" fontId="20" fillId="0" borderId="11" xfId="1" quotePrefix="1" applyFont="1" applyBorder="1" applyProtection="1">
      <protection locked="0"/>
    </xf>
    <xf numFmtId="0" fontId="14" fillId="0" borderId="11" xfId="1" quotePrefix="1" applyFont="1" applyBorder="1" applyAlignment="1" applyProtection="1">
      <alignment horizontal="right" vertical="center"/>
      <protection locked="0"/>
    </xf>
    <xf numFmtId="0" fontId="16" fillId="0" borderId="4" xfId="1" applyFont="1" applyBorder="1" applyProtection="1">
      <protection locked="0"/>
    </xf>
    <xf numFmtId="0" fontId="14" fillId="0" borderId="8" xfId="1" applyFont="1" applyBorder="1" applyAlignment="1" applyProtection="1">
      <alignment horizontal="center" wrapText="1"/>
      <protection locked="0"/>
    </xf>
    <xf numFmtId="0" fontId="16" fillId="0" borderId="3" xfId="1" applyFont="1" applyBorder="1" applyAlignment="1" applyProtection="1">
      <alignment horizontal="centerContinuous" vertical="center"/>
      <protection locked="0"/>
    </xf>
    <xf numFmtId="0" fontId="16" fillId="0" borderId="2" xfId="1" applyFont="1" applyBorder="1" applyAlignment="1" applyProtection="1">
      <alignment horizontal="centerContinuous"/>
      <protection locked="0"/>
    </xf>
    <xf numFmtId="0" fontId="16" fillId="0" borderId="4" xfId="1" applyFont="1" applyBorder="1" applyAlignment="1" applyProtection="1">
      <alignment horizontal="centerContinuous"/>
      <protection locked="0"/>
    </xf>
    <xf numFmtId="0" fontId="16" fillId="0" borderId="0" xfId="1" applyFont="1" applyAlignment="1" applyProtection="1">
      <alignment horizontal="distributed" vertical="center" justifyLastLine="1"/>
      <protection locked="0"/>
    </xf>
    <xf numFmtId="0" fontId="14" fillId="0" borderId="8" xfId="1" applyFont="1" applyBorder="1" applyAlignment="1" applyProtection="1">
      <alignment horizontal="distributed" vertical="center"/>
      <protection locked="0"/>
    </xf>
    <xf numFmtId="0" fontId="16" fillId="0" borderId="3" xfId="1" applyFont="1" applyBorder="1" applyAlignment="1" applyProtection="1">
      <alignment horizontal="distributed" justifyLastLine="1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Protection="1">
      <protection locked="0"/>
    </xf>
    <xf numFmtId="0" fontId="16" fillId="0" borderId="25" xfId="1" applyFont="1" applyBorder="1" applyProtection="1">
      <protection locked="0"/>
    </xf>
    <xf numFmtId="0" fontId="35" fillId="0" borderId="19" xfId="1" applyFont="1" applyBorder="1" applyAlignment="1" applyProtection="1">
      <alignment horizontal="center" vertical="center"/>
      <protection locked="0"/>
    </xf>
    <xf numFmtId="0" fontId="35" fillId="0" borderId="19" xfId="1" applyFont="1" applyBorder="1" applyAlignment="1" applyProtection="1">
      <alignment horizontal="distributed" vertical="center" justifyLastLine="1"/>
      <protection locked="0"/>
    </xf>
    <xf numFmtId="0" fontId="35" fillId="0" borderId="25" xfId="1" applyFont="1" applyBorder="1" applyAlignment="1" applyProtection="1">
      <alignment horizontal="distributed" vertical="center"/>
      <protection locked="0"/>
    </xf>
    <xf numFmtId="0" fontId="28" fillId="0" borderId="4" xfId="1" applyFont="1" applyBorder="1" applyAlignment="1" applyProtection="1">
      <alignment horizontal="distributed" vertical="center"/>
      <protection locked="0"/>
    </xf>
    <xf numFmtId="177" fontId="28" fillId="0" borderId="3" xfId="1" applyNumberFormat="1" applyFont="1" applyBorder="1" applyAlignment="1" applyProtection="1">
      <alignment vertical="center"/>
      <protection locked="0"/>
    </xf>
    <xf numFmtId="177" fontId="28" fillId="0" borderId="2" xfId="1" applyNumberFormat="1" applyFont="1" applyBorder="1" applyAlignment="1" applyProtection="1">
      <alignment vertical="center"/>
      <protection locked="0"/>
    </xf>
    <xf numFmtId="0" fontId="25" fillId="0" borderId="0" xfId="1" applyFont="1" applyAlignment="1">
      <alignment vertical="center"/>
    </xf>
    <xf numFmtId="177" fontId="11" fillId="0" borderId="8" xfId="1" applyNumberFormat="1" applyFont="1" applyBorder="1" applyAlignment="1" applyProtection="1">
      <alignment vertical="center"/>
      <protection locked="0"/>
    </xf>
    <xf numFmtId="177" fontId="17" fillId="0" borderId="0" xfId="1" applyNumberFormat="1" applyFont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0" fontId="14" fillId="0" borderId="9" xfId="1" applyFont="1" applyBorder="1" applyAlignment="1" applyProtection="1">
      <alignment horizontal="distributed" vertical="center"/>
      <protection locked="0"/>
    </xf>
    <xf numFmtId="177" fontId="27" fillId="0" borderId="8" xfId="1" applyNumberFormat="1" applyFont="1" applyBorder="1" applyAlignment="1" applyProtection="1">
      <alignment vertical="center"/>
      <protection locked="0"/>
    </xf>
    <xf numFmtId="177" fontId="27" fillId="0" borderId="0" xfId="1" applyNumberFormat="1" applyFont="1" applyAlignment="1" applyProtection="1">
      <alignment vertical="center"/>
      <protection locked="0"/>
    </xf>
    <xf numFmtId="0" fontId="36" fillId="0" borderId="9" xfId="1" applyFont="1" applyBorder="1" applyAlignment="1" applyProtection="1">
      <alignment horizontal="distributed" vertical="center" wrapText="1"/>
      <protection locked="0"/>
    </xf>
    <xf numFmtId="177" fontId="27" fillId="0" borderId="0" xfId="1" applyNumberFormat="1" applyFont="1" applyAlignment="1" applyProtection="1">
      <alignment horizontal="right" vertical="center"/>
      <protection locked="0"/>
    </xf>
    <xf numFmtId="0" fontId="35" fillId="0" borderId="9" xfId="1" applyFont="1" applyBorder="1" applyAlignment="1" applyProtection="1">
      <alignment horizontal="distributed" vertical="center"/>
      <protection locked="0"/>
    </xf>
    <xf numFmtId="0" fontId="35" fillId="0" borderId="9" xfId="1" applyFont="1" applyBorder="1" applyAlignment="1" applyProtection="1">
      <alignment vertical="center" wrapText="1"/>
      <protection locked="0"/>
    </xf>
    <xf numFmtId="38" fontId="16" fillId="0" borderId="8" xfId="3" applyFont="1" applyFill="1" applyBorder="1" applyAlignment="1">
      <alignment horizontal="right" vertical="center"/>
    </xf>
    <xf numFmtId="177" fontId="27" fillId="0" borderId="8" xfId="1" quotePrefix="1" applyNumberFormat="1" applyFont="1" applyBorder="1" applyAlignment="1" applyProtection="1">
      <alignment horizontal="right" vertical="center"/>
      <protection locked="0"/>
    </xf>
    <xf numFmtId="177" fontId="27" fillId="0" borderId="0" xfId="1" quotePrefix="1" applyNumberFormat="1" applyFont="1" applyAlignment="1" applyProtection="1">
      <alignment horizontal="right" vertical="center"/>
      <protection locked="0"/>
    </xf>
    <xf numFmtId="0" fontId="35" fillId="0" borderId="9" xfId="1" applyFont="1" applyBorder="1" applyAlignment="1" applyProtection="1">
      <alignment horizontal="distributed" vertical="center" wrapText="1"/>
      <protection locked="0"/>
    </xf>
    <xf numFmtId="0" fontId="14" fillId="0" borderId="9" xfId="1" applyFont="1" applyBorder="1" applyAlignment="1" applyProtection="1">
      <alignment vertical="center" wrapText="1"/>
      <protection locked="0"/>
    </xf>
    <xf numFmtId="0" fontId="14" fillId="0" borderId="9" xfId="1" applyFont="1" applyBorder="1" applyAlignment="1" applyProtection="1">
      <alignment horizontal="distributed" vertical="center" wrapText="1"/>
      <protection locked="0"/>
    </xf>
    <xf numFmtId="177" fontId="27" fillId="0" borderId="8" xfId="1" applyNumberFormat="1" applyFont="1" applyBorder="1" applyAlignment="1" applyProtection="1">
      <alignment horizontal="right" vertical="center"/>
      <protection locked="0"/>
    </xf>
    <xf numFmtId="0" fontId="14" fillId="0" borderId="12" xfId="1" applyFont="1" applyBorder="1" applyAlignment="1" applyProtection="1">
      <alignment horizontal="distributed" vertical="center"/>
      <protection locked="0"/>
    </xf>
    <xf numFmtId="177" fontId="27" fillId="0" borderId="13" xfId="1" applyNumberFormat="1" applyFont="1" applyBorder="1" applyAlignment="1" applyProtection="1">
      <alignment horizontal="right" vertical="center"/>
      <protection locked="0"/>
    </xf>
    <xf numFmtId="177" fontId="27" fillId="0" borderId="11" xfId="1" applyNumberFormat="1" applyFont="1" applyBorder="1" applyAlignment="1" applyProtection="1">
      <alignment horizontal="right" vertical="center"/>
      <protection locked="0"/>
    </xf>
    <xf numFmtId="177" fontId="27" fillId="0" borderId="11" xfId="1" applyNumberFormat="1" applyFont="1" applyBorder="1" applyAlignment="1" applyProtection="1">
      <alignment vertical="center"/>
      <protection locked="0"/>
    </xf>
    <xf numFmtId="0" fontId="14" fillId="0" borderId="0" xfId="1" quotePrefix="1" applyFont="1" applyAlignment="1" applyProtection="1">
      <alignment horizontal="left" vertical="center"/>
      <protection locked="0"/>
    </xf>
    <xf numFmtId="0" fontId="35" fillId="0" borderId="0" xfId="1" applyFont="1" applyProtection="1">
      <protection locked="0"/>
    </xf>
    <xf numFmtId="0" fontId="35" fillId="0" borderId="0" xfId="1" quotePrefix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34" fillId="0" borderId="0" xfId="1" applyFont="1"/>
    <xf numFmtId="0" fontId="25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>
      <alignment vertical="center"/>
    </xf>
    <xf numFmtId="0" fontId="16" fillId="0" borderId="0" xfId="0" applyFont="1" applyAlignment="1">
      <alignment wrapText="1"/>
    </xf>
    <xf numFmtId="0" fontId="37" fillId="0" borderId="0" xfId="0" applyFont="1" applyAlignment="1">
      <alignment horizontal="center" vertical="center"/>
    </xf>
    <xf numFmtId="0" fontId="27" fillId="0" borderId="11" xfId="0" applyFont="1" applyBorder="1">
      <alignment vertical="center"/>
    </xf>
    <xf numFmtId="0" fontId="27" fillId="0" borderId="11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14" xfId="0" applyFont="1" applyBorder="1">
      <alignment vertical="center"/>
    </xf>
    <xf numFmtId="0" fontId="12" fillId="0" borderId="14" xfId="0" applyFont="1" applyBorder="1">
      <alignment vertical="center"/>
    </xf>
    <xf numFmtId="0" fontId="39" fillId="0" borderId="0" xfId="0" applyFont="1">
      <alignment vertical="center"/>
    </xf>
    <xf numFmtId="0" fontId="27" fillId="0" borderId="14" xfId="0" applyFont="1" applyBorder="1" applyAlignment="1">
      <alignment horizontal="right" vertical="center"/>
    </xf>
    <xf numFmtId="0" fontId="16" fillId="0" borderId="9" xfId="0" applyFont="1" applyBorder="1">
      <alignment vertical="center"/>
    </xf>
    <xf numFmtId="0" fontId="11" fillId="0" borderId="3" xfId="0" applyFont="1" applyBorder="1" applyAlignment="1" applyProtection="1">
      <alignment horizontal="distributed" vertical="center" justifyLastLine="1"/>
      <protection locked="0"/>
    </xf>
    <xf numFmtId="3" fontId="17" fillId="0" borderId="3" xfId="6" applyNumberFormat="1" applyFont="1" applyBorder="1" applyAlignment="1" applyProtection="1">
      <alignment vertical="center"/>
      <protection locked="0"/>
    </xf>
    <xf numFmtId="3" fontId="17" fillId="0" borderId="2" xfId="6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distributed" vertical="center" justifyLastLine="1"/>
      <protection locked="0"/>
    </xf>
    <xf numFmtId="0" fontId="16" fillId="0" borderId="0" xfId="0" applyFont="1">
      <alignment vertical="center"/>
    </xf>
    <xf numFmtId="0" fontId="16" fillId="0" borderId="9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41" fillId="0" borderId="0" xfId="0" applyFont="1">
      <alignment vertical="center"/>
    </xf>
    <xf numFmtId="0" fontId="41" fillId="0" borderId="9" xfId="0" applyFont="1" applyBorder="1">
      <alignment vertical="center"/>
    </xf>
    <xf numFmtId="177" fontId="11" fillId="0" borderId="11" xfId="0" applyNumberFormat="1" applyFont="1" applyBorder="1" applyAlignment="1">
      <alignment horizontal="right" vertical="center" wrapText="1"/>
    </xf>
    <xf numFmtId="180" fontId="11" fillId="0" borderId="11" xfId="0" applyNumberFormat="1" applyFont="1" applyBorder="1" applyAlignment="1">
      <alignment horizontal="right" vertical="center" wrapText="1"/>
    </xf>
    <xf numFmtId="177" fontId="17" fillId="0" borderId="11" xfId="0" applyNumberFormat="1" applyFont="1" applyBorder="1" applyAlignment="1">
      <alignment horizontal="right" vertical="center" wrapText="1"/>
    </xf>
    <xf numFmtId="180" fontId="17" fillId="0" borderId="11" xfId="0" applyNumberFormat="1" applyFont="1" applyBorder="1" applyAlignment="1">
      <alignment horizontal="right" vertical="center" wrapText="1"/>
    </xf>
    <xf numFmtId="0" fontId="16" fillId="0" borderId="11" xfId="0" quotePrefix="1" applyFont="1" applyBorder="1">
      <alignment vertical="center"/>
    </xf>
    <xf numFmtId="177" fontId="16" fillId="0" borderId="13" xfId="0" applyNumberFormat="1" applyFont="1" applyBorder="1" applyAlignment="1">
      <alignment horizontal="right" vertical="center" wrapText="1"/>
    </xf>
    <xf numFmtId="177" fontId="16" fillId="0" borderId="11" xfId="0" applyNumberFormat="1" applyFont="1" applyBorder="1" applyAlignment="1">
      <alignment horizontal="right" vertical="center" wrapText="1"/>
    </xf>
    <xf numFmtId="0" fontId="16" fillId="0" borderId="0" xfId="0" quotePrefix="1" applyFont="1">
      <alignment vertical="center"/>
    </xf>
    <xf numFmtId="0" fontId="17" fillId="0" borderId="11" xfId="0" quotePrefix="1" applyFont="1" applyBorder="1" applyAlignment="1">
      <alignment horizontal="center" vertical="center"/>
    </xf>
    <xf numFmtId="0" fontId="17" fillId="0" borderId="12" xfId="0" quotePrefix="1" applyFont="1" applyBorder="1" applyAlignment="1">
      <alignment horizontal="center" vertical="center"/>
    </xf>
    <xf numFmtId="179" fontId="17" fillId="0" borderId="13" xfId="0" applyNumberFormat="1" applyFont="1" applyBorder="1" applyAlignment="1">
      <alignment vertical="center" wrapText="1"/>
    </xf>
    <xf numFmtId="179" fontId="17" fillId="0" borderId="11" xfId="0" applyNumberFormat="1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distributed" vertical="center" wrapText="1" justifyLastLine="1"/>
    </xf>
    <xf numFmtId="0" fontId="16" fillId="0" borderId="20" xfId="0" applyFont="1" applyBorder="1" applyAlignment="1">
      <alignment horizontal="distributed" vertical="center" wrapText="1" justifyLastLine="1"/>
    </xf>
    <xf numFmtId="0" fontId="16" fillId="0" borderId="10" xfId="0" applyFont="1" applyBorder="1" applyAlignment="1">
      <alignment horizontal="distributed" vertical="center" wrapText="1" justifyLastLine="1"/>
    </xf>
    <xf numFmtId="176" fontId="16" fillId="0" borderId="8" xfId="0" applyNumberFormat="1" applyFont="1" applyBorder="1" applyAlignment="1">
      <alignment horizontal="right" vertical="center" wrapText="1"/>
    </xf>
    <xf numFmtId="176" fontId="16" fillId="0" borderId="0" xfId="0" applyNumberFormat="1" applyFont="1" applyAlignment="1">
      <alignment horizontal="right" vertical="center" wrapText="1"/>
    </xf>
    <xf numFmtId="176" fontId="16" fillId="0" borderId="8" xfId="0" applyNumberFormat="1" applyFont="1" applyBorder="1" applyAlignment="1">
      <alignment vertical="center" wrapText="1"/>
    </xf>
    <xf numFmtId="176" fontId="16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distributed" vertical="center" wrapText="1" justifyLastLine="1"/>
    </xf>
    <xf numFmtId="0" fontId="17" fillId="0" borderId="20" xfId="0" applyFont="1" applyBorder="1" applyAlignment="1">
      <alignment horizontal="distributed" vertical="center" wrapText="1" justifyLastLine="1"/>
    </xf>
    <xf numFmtId="0" fontId="17" fillId="0" borderId="10" xfId="0" applyFont="1" applyBorder="1" applyAlignment="1">
      <alignment horizontal="distributed" vertical="center" wrapText="1" justifyLastLine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justifyLastLine="1"/>
    </xf>
    <xf numFmtId="0" fontId="16" fillId="0" borderId="16" xfId="0" applyFont="1" applyBorder="1" applyAlignment="1">
      <alignment horizontal="center" vertical="center" justifyLastLine="1"/>
    </xf>
    <xf numFmtId="0" fontId="16" fillId="0" borderId="6" xfId="0" applyFont="1" applyBorder="1" applyAlignment="1">
      <alignment horizontal="center" vertical="center" justifyLastLine="1"/>
    </xf>
    <xf numFmtId="0" fontId="16" fillId="0" borderId="7" xfId="0" applyFont="1" applyBorder="1" applyAlignment="1">
      <alignment horizontal="center" vertical="center" justifyLastLine="1"/>
    </xf>
    <xf numFmtId="177" fontId="30" fillId="0" borderId="0" xfId="0" applyNumberFormat="1" applyFont="1" applyAlignment="1">
      <alignment vertical="center" wrapText="1"/>
    </xf>
    <xf numFmtId="49" fontId="30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49" fontId="29" fillId="0" borderId="0" xfId="0" applyNumberFormat="1" applyFont="1" applyAlignment="1">
      <alignment horizontal="right" vertical="center" wrapText="1"/>
    </xf>
    <xf numFmtId="176" fontId="11" fillId="0" borderId="0" xfId="0" applyNumberFormat="1" applyFont="1" applyAlignment="1">
      <alignment vertical="center" wrapText="1"/>
    </xf>
    <xf numFmtId="180" fontId="16" fillId="0" borderId="0" xfId="0" applyNumberFormat="1" applyFont="1" applyAlignment="1">
      <alignment vertical="center" wrapText="1"/>
    </xf>
    <xf numFmtId="177" fontId="29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177" fontId="29" fillId="0" borderId="8" xfId="0" applyNumberFormat="1" applyFont="1" applyBorder="1" applyAlignment="1">
      <alignment vertical="center" wrapText="1"/>
    </xf>
    <xf numFmtId="177" fontId="40" fillId="0" borderId="0" xfId="0" applyNumberFormat="1" applyFont="1" applyAlignment="1">
      <alignment vertical="center" wrapText="1"/>
    </xf>
    <xf numFmtId="180" fontId="40" fillId="0" borderId="0" xfId="0" applyNumberFormat="1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176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78" fontId="16" fillId="0" borderId="0" xfId="0" applyNumberFormat="1" applyFont="1" applyAlignment="1">
      <alignment vertical="center" wrapText="1"/>
    </xf>
    <xf numFmtId="0" fontId="16" fillId="0" borderId="0" xfId="0" quotePrefix="1" applyFont="1" applyAlignment="1">
      <alignment horizontal="left" vertical="center"/>
    </xf>
    <xf numFmtId="0" fontId="16" fillId="0" borderId="2" xfId="0" applyFont="1" applyBorder="1" applyAlignment="1">
      <alignment horizontal="distributed" vertical="center" justifyLastLine="1"/>
    </xf>
    <xf numFmtId="0" fontId="16" fillId="0" borderId="4" xfId="0" applyFont="1" applyBorder="1" applyAlignment="1">
      <alignment horizontal="distributed" vertical="center" justifyLastLine="1"/>
    </xf>
    <xf numFmtId="180" fontId="11" fillId="0" borderId="0" xfId="0" applyNumberFormat="1" applyFont="1" applyAlignment="1">
      <alignment vertical="center" wrapText="1"/>
    </xf>
    <xf numFmtId="180" fontId="30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176" fontId="27" fillId="0" borderId="0" xfId="0" applyNumberFormat="1" applyFont="1" applyAlignment="1">
      <alignment vertical="center" wrapText="1"/>
    </xf>
    <xf numFmtId="181" fontId="11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176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180" fontId="11" fillId="0" borderId="0" xfId="0" applyNumberFormat="1" applyFont="1" applyAlignment="1">
      <alignment horizontal="right" vertical="center" wrapText="1"/>
    </xf>
    <xf numFmtId="178" fontId="16" fillId="0" borderId="0" xfId="0" applyNumberFormat="1" applyFont="1" applyAlignment="1">
      <alignment horizontal="right" vertical="center" wrapText="1"/>
    </xf>
    <xf numFmtId="176" fontId="27" fillId="0" borderId="0" xfId="0" applyNumberFormat="1" applyFont="1" applyAlignment="1">
      <alignment horizontal="right" vertical="center" wrapText="1"/>
    </xf>
    <xf numFmtId="177" fontId="16" fillId="0" borderId="0" xfId="0" applyNumberFormat="1" applyFont="1" applyAlignment="1">
      <alignment horizontal="right" vertical="center" wrapText="1"/>
    </xf>
    <xf numFmtId="177" fontId="16" fillId="0" borderId="8" xfId="0" applyNumberFormat="1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14" fillId="0" borderId="9" xfId="0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20" xfId="0" applyFont="1" applyBorder="1" applyAlignment="1">
      <alignment horizontal="distributed" vertical="center" wrapText="1" justifyLastLine="1"/>
    </xf>
    <xf numFmtId="0" fontId="11" fillId="0" borderId="10" xfId="0" applyFont="1" applyBorder="1" applyAlignment="1">
      <alignment horizontal="distributed" vertical="center" wrapText="1" justifyLastLine="1"/>
    </xf>
    <xf numFmtId="0" fontId="2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distributed" vertical="center" justifyLastLine="1"/>
    </xf>
    <xf numFmtId="0" fontId="16" fillId="0" borderId="20" xfId="0" applyFont="1" applyBorder="1" applyAlignment="1">
      <alignment horizontal="distributed" vertical="center" justifyLastLine="1"/>
    </xf>
    <xf numFmtId="0" fontId="16" fillId="0" borderId="10" xfId="0" applyFont="1" applyBorder="1" applyAlignment="1">
      <alignment horizontal="distributed" vertical="center" justifyLastLine="1"/>
    </xf>
    <xf numFmtId="179" fontId="16" fillId="0" borderId="2" xfId="0" applyNumberFormat="1" applyFont="1" applyBorder="1" applyAlignment="1">
      <alignment vertical="center" wrapText="1"/>
    </xf>
    <xf numFmtId="179" fontId="16" fillId="0" borderId="0" xfId="0" applyNumberFormat="1" applyFont="1" applyAlignment="1">
      <alignment vertical="center" wrapText="1"/>
    </xf>
    <xf numFmtId="179" fontId="16" fillId="0" borderId="3" xfId="0" applyNumberFormat="1" applyFont="1" applyBorder="1" applyAlignment="1">
      <alignment vertical="center" wrapText="1"/>
    </xf>
    <xf numFmtId="179" fontId="16" fillId="0" borderId="8" xfId="0" applyNumberFormat="1" applyFont="1" applyBorder="1" applyAlignment="1">
      <alignment vertical="center" wrapText="1"/>
    </xf>
    <xf numFmtId="0" fontId="16" fillId="0" borderId="14" xfId="0" applyFont="1" applyBorder="1" applyAlignment="1">
      <alignment horizontal="distributed" vertical="center" justifyLastLine="1"/>
    </xf>
    <xf numFmtId="0" fontId="16" fillId="0" borderId="16" xfId="0" applyFont="1" applyBorder="1" applyAlignment="1">
      <alignment horizontal="distributed" vertical="center" justifyLastLine="1"/>
    </xf>
    <xf numFmtId="0" fontId="16" fillId="0" borderId="6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18" xfId="0" applyFont="1" applyBorder="1" applyAlignment="1">
      <alignment horizontal="distributed" vertical="center" justifyLastLine="1"/>
    </xf>
    <xf numFmtId="0" fontId="16" fillId="0" borderId="21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justifyLastLine="1"/>
    </xf>
    <xf numFmtId="0" fontId="16" fillId="0" borderId="2" xfId="0" quotePrefix="1" applyFont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180" fontId="17" fillId="0" borderId="0" xfId="0" applyNumberFormat="1" applyFont="1" applyAlignment="1">
      <alignment vertical="center" wrapText="1"/>
    </xf>
    <xf numFmtId="176" fontId="17" fillId="0" borderId="0" xfId="0" applyNumberFormat="1" applyFont="1" applyAlignment="1">
      <alignment horizontal="right" vertical="center" wrapText="1"/>
    </xf>
    <xf numFmtId="180" fontId="17" fillId="0" borderId="0" xfId="0" applyNumberFormat="1" applyFont="1" applyAlignment="1">
      <alignment horizontal="right" vertical="center" wrapText="1"/>
    </xf>
    <xf numFmtId="177" fontId="16" fillId="0" borderId="2" xfId="0" applyNumberFormat="1" applyFont="1" applyBorder="1" applyAlignment="1">
      <alignment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177" fontId="16" fillId="0" borderId="8" xfId="0" applyNumberFormat="1" applyFont="1" applyBorder="1" applyAlignment="1">
      <alignment vertical="center" wrapText="1"/>
    </xf>
    <xf numFmtId="177" fontId="16" fillId="0" borderId="0" xfId="0" applyNumberFormat="1" applyFont="1" applyAlignment="1">
      <alignment vertical="center" wrapText="1"/>
    </xf>
    <xf numFmtId="177" fontId="17" fillId="0" borderId="13" xfId="0" applyNumberFormat="1" applyFont="1" applyBorder="1" applyAlignment="1">
      <alignment vertical="center" wrapText="1"/>
    </xf>
    <xf numFmtId="177" fontId="17" fillId="0" borderId="11" xfId="0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vertical="center" wrapText="1"/>
    </xf>
    <xf numFmtId="177" fontId="16" fillId="0" borderId="3" xfId="0" applyNumberFormat="1" applyFont="1" applyBorder="1" applyAlignment="1">
      <alignment vertical="center" wrapText="1"/>
    </xf>
    <xf numFmtId="176" fontId="16" fillId="0" borderId="3" xfId="0" applyNumberFormat="1" applyFont="1" applyBorder="1" applyAlignment="1">
      <alignment vertical="center" wrapText="1"/>
    </xf>
    <xf numFmtId="0" fontId="16" fillId="0" borderId="14" xfId="1" applyFont="1" applyBorder="1" applyAlignment="1" applyProtection="1">
      <alignment horizontal="center" vertical="center"/>
      <protection locked="0"/>
    </xf>
    <xf numFmtId="0" fontId="16" fillId="0" borderId="1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6" fillId="0" borderId="18" xfId="1" quotePrefix="1" applyFont="1" applyBorder="1" applyAlignment="1" applyProtection="1">
      <alignment horizontal="center" vertical="center"/>
      <protection locked="0"/>
    </xf>
    <xf numFmtId="0" fontId="16" fillId="0" borderId="21" xfId="1" quotePrefix="1" applyFont="1" applyBorder="1" applyAlignment="1" applyProtection="1">
      <alignment horizontal="center" vertical="center"/>
      <protection locked="0"/>
    </xf>
    <xf numFmtId="0" fontId="11" fillId="0" borderId="18" xfId="1" quotePrefix="1" applyFont="1" applyBorder="1" applyAlignment="1" applyProtection="1">
      <alignment horizontal="center" vertical="center"/>
      <protection locked="0"/>
    </xf>
    <xf numFmtId="0" fontId="11" fillId="0" borderId="21" xfId="1" quotePrefix="1" applyFont="1" applyBorder="1" applyAlignment="1" applyProtection="1">
      <alignment horizontal="center" vertical="center"/>
      <protection locked="0"/>
    </xf>
    <xf numFmtId="0" fontId="11" fillId="0" borderId="17" xfId="1" quotePrefix="1" applyFont="1" applyBorder="1" applyAlignment="1" applyProtection="1">
      <alignment horizontal="center" vertical="center"/>
      <protection locked="0"/>
    </xf>
    <xf numFmtId="0" fontId="16" fillId="0" borderId="15" xfId="1" applyFont="1" applyBorder="1" applyAlignment="1" applyProtection="1">
      <alignment horizontal="center" vertical="center"/>
      <protection locked="0"/>
    </xf>
    <xf numFmtId="0" fontId="32" fillId="0" borderId="5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19" fillId="0" borderId="18" xfId="1" quotePrefix="1" applyFont="1" applyBorder="1" applyAlignment="1" applyProtection="1">
      <alignment horizontal="center" vertical="center"/>
      <protection locked="0"/>
    </xf>
    <xf numFmtId="0" fontId="19" fillId="0" borderId="21" xfId="1" quotePrefix="1" applyFont="1" applyBorder="1" applyAlignment="1" applyProtection="1">
      <alignment horizontal="center" vertical="center"/>
      <protection locked="0"/>
    </xf>
    <xf numFmtId="0" fontId="19" fillId="0" borderId="17" xfId="1" quotePrefix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distributed" vertical="center" justifyLastLine="1"/>
      <protection locked="0"/>
    </xf>
    <xf numFmtId="0" fontId="19" fillId="0" borderId="9" xfId="0" applyFont="1" applyBorder="1" applyAlignment="1" applyProtection="1">
      <alignment horizontal="distributed" vertical="center" justifyLastLine="1"/>
      <protection locked="0"/>
    </xf>
    <xf numFmtId="0" fontId="13" fillId="0" borderId="14" xfId="0" applyFont="1" applyBorder="1" applyAlignment="1" applyProtection="1">
      <alignment horizontal="center" vertical="center" justifyLastLine="1"/>
      <protection locked="0"/>
    </xf>
    <xf numFmtId="0" fontId="13" fillId="0" borderId="16" xfId="0" applyFont="1" applyBorder="1" applyAlignment="1" applyProtection="1">
      <alignment horizontal="center" vertical="center" justifyLastLine="1"/>
      <protection locked="0"/>
    </xf>
    <xf numFmtId="0" fontId="13" fillId="0" borderId="6" xfId="0" applyFont="1" applyBorder="1" applyAlignment="1" applyProtection="1">
      <alignment horizontal="center" vertical="center" justifyLastLine="1"/>
      <protection locked="0"/>
    </xf>
    <xf numFmtId="0" fontId="13" fillId="0" borderId="7" xfId="0" applyFont="1" applyBorder="1" applyAlignment="1" applyProtection="1">
      <alignment horizontal="center" vertical="center" justifyLastLine="1"/>
      <protection locked="0"/>
    </xf>
    <xf numFmtId="0" fontId="19" fillId="0" borderId="2" xfId="0" applyFont="1" applyBorder="1" applyAlignment="1" applyProtection="1">
      <alignment horizontal="distributed" vertical="center" justifyLastLine="1"/>
      <protection locked="0"/>
    </xf>
    <xf numFmtId="0" fontId="19" fillId="0" borderId="4" xfId="0" applyFont="1" applyBorder="1" applyAlignment="1" applyProtection="1">
      <alignment horizontal="distributed" vertical="center" justifyLastLine="1"/>
      <protection locked="0"/>
    </xf>
    <xf numFmtId="0" fontId="17" fillId="0" borderId="0" xfId="0" quotePrefix="1" applyFont="1" applyAlignment="1">
      <alignment horizontal="distributed" vertical="center"/>
    </xf>
    <xf numFmtId="0" fontId="19" fillId="0" borderId="2" xfId="0" applyFont="1" applyBorder="1" applyAlignment="1" applyProtection="1">
      <alignment horizontal="distributed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6" fillId="0" borderId="0" xfId="0" quotePrefix="1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16" fillId="0" borderId="0" xfId="0" applyFont="1" applyAlignment="1" applyProtection="1">
      <alignment horizontal="distributed" vertical="center"/>
      <protection locked="0"/>
    </xf>
    <xf numFmtId="0" fontId="16" fillId="0" borderId="0" xfId="6" applyFont="1" applyAlignment="1">
      <alignment vertical="center"/>
    </xf>
    <xf numFmtId="0" fontId="16" fillId="0" borderId="9" xfId="6" applyFont="1" applyBorder="1" applyAlignment="1">
      <alignment vertical="center"/>
    </xf>
    <xf numFmtId="0" fontId="25" fillId="0" borderId="0" xfId="6" applyFont="1" applyAlignment="1" applyProtection="1">
      <alignment horizontal="center"/>
      <protection locked="0"/>
    </xf>
    <xf numFmtId="0" fontId="11" fillId="0" borderId="18" xfId="6" applyFont="1" applyBorder="1" applyAlignment="1" applyProtection="1">
      <alignment horizontal="center" vertical="center"/>
      <protection locked="0"/>
    </xf>
    <xf numFmtId="0" fontId="11" fillId="0" borderId="21" xfId="6" applyFont="1" applyBorder="1" applyAlignment="1" applyProtection="1">
      <alignment horizontal="center" vertical="center"/>
      <protection locked="0"/>
    </xf>
    <xf numFmtId="0" fontId="16" fillId="0" borderId="0" xfId="6" applyFont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9" fillId="0" borderId="2" xfId="6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7" fillId="0" borderId="18" xfId="6" applyFont="1" applyBorder="1" applyAlignment="1" applyProtection="1">
      <alignment horizontal="center" vertical="center"/>
      <protection locked="0"/>
    </xf>
    <xf numFmtId="0" fontId="17" fillId="0" borderId="21" xfId="6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177" fontId="11" fillId="0" borderId="13" xfId="0" applyNumberFormat="1" applyFont="1" applyBorder="1" applyAlignment="1">
      <alignment vertical="center" wrapText="1"/>
    </xf>
    <xf numFmtId="177" fontId="11" fillId="0" borderId="11" xfId="0" applyNumberFormat="1" applyFont="1" applyBorder="1" applyAlignment="1">
      <alignment vertical="center" wrapText="1"/>
    </xf>
    <xf numFmtId="177" fontId="11" fillId="0" borderId="11" xfId="0" applyNumberFormat="1" applyFont="1" applyBorder="1" applyAlignment="1">
      <alignment horizontal="right" vertical="center"/>
    </xf>
    <xf numFmtId="177" fontId="11" fillId="0" borderId="8" xfId="0" applyNumberFormat="1" applyFont="1" applyBorder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7" fontId="11" fillId="0" borderId="8" xfId="0" applyNumberFormat="1" applyFont="1" applyBorder="1" applyAlignment="1">
      <alignment vertical="center" wrapText="1"/>
    </xf>
    <xf numFmtId="177" fontId="11" fillId="0" borderId="0" xfId="0" applyNumberFormat="1" applyFont="1" applyAlignment="1">
      <alignment vertical="center" wrapText="1"/>
    </xf>
    <xf numFmtId="177" fontId="11" fillId="0" borderId="0" xfId="0" applyNumberFormat="1" applyFont="1">
      <alignment vertical="center"/>
    </xf>
    <xf numFmtId="10" fontId="14" fillId="0" borderId="3" xfId="0" applyNumberFormat="1" applyFont="1" applyBorder="1" applyAlignment="1">
      <alignment horizontal="distributed" vertical="center" wrapText="1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177" fontId="17" fillId="0" borderId="3" xfId="0" applyNumberFormat="1" applyFont="1" applyBorder="1" applyAlignment="1">
      <alignment vertical="center" wrapText="1"/>
    </xf>
    <xf numFmtId="177" fontId="17" fillId="0" borderId="2" xfId="0" applyNumberFormat="1" applyFont="1" applyBorder="1" applyAlignment="1">
      <alignment vertical="center" wrapText="1"/>
    </xf>
    <xf numFmtId="177" fontId="17" fillId="0" borderId="2" xfId="0" applyNumberFormat="1" applyFont="1" applyBorder="1">
      <alignment vertical="center"/>
    </xf>
    <xf numFmtId="177" fontId="11" fillId="0" borderId="2" xfId="0" applyNumberFormat="1" applyFont="1" applyBorder="1" applyAlignment="1">
      <alignment horizontal="right" vertical="center"/>
    </xf>
    <xf numFmtId="177" fontId="17" fillId="0" borderId="8" xfId="0" applyNumberFormat="1" applyFont="1" applyBorder="1" applyAlignment="1">
      <alignment vertical="center" wrapText="1"/>
    </xf>
    <xf numFmtId="177" fontId="17" fillId="0" borderId="0" xfId="0" applyNumberFormat="1" applyFont="1" applyAlignment="1">
      <alignment vertical="center" wrapText="1"/>
    </xf>
    <xf numFmtId="177" fontId="17" fillId="0" borderId="0" xfId="0" applyNumberFormat="1" applyFo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27" fillId="0" borderId="0" xfId="0" applyFont="1" applyAlignment="1">
      <alignment horizontal="distributed" vertical="center"/>
    </xf>
    <xf numFmtId="0" fontId="27" fillId="0" borderId="0" xfId="0" applyFont="1" applyAlignment="1">
      <alignment horizontal="distributed" vertical="center" wrapText="1"/>
    </xf>
    <xf numFmtId="0" fontId="27" fillId="0" borderId="9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6" fillId="0" borderId="22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16" fillId="0" borderId="23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wrapText="1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177" fontId="11" fillId="0" borderId="26" xfId="0" applyNumberFormat="1" applyFont="1" applyBorder="1" applyAlignment="1">
      <alignment horizontal="right" vertical="center"/>
    </xf>
    <xf numFmtId="177" fontId="11" fillId="0" borderId="13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177" fontId="11" fillId="0" borderId="8" xfId="0" applyNumberFormat="1" applyFont="1" applyBorder="1">
      <alignment vertical="center"/>
    </xf>
    <xf numFmtId="177" fontId="17" fillId="0" borderId="8" xfId="0" applyNumberFormat="1" applyFont="1" applyBorder="1">
      <alignment vertical="center"/>
    </xf>
    <xf numFmtId="177" fontId="17" fillId="0" borderId="3" xfId="0" applyNumberFormat="1" applyFont="1" applyBorder="1">
      <alignment vertical="center"/>
    </xf>
    <xf numFmtId="0" fontId="16" fillId="0" borderId="0" xfId="0" applyFont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0" borderId="9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38" fontId="11" fillId="0" borderId="0" xfId="5" applyFont="1" applyAlignment="1">
      <alignment vertical="center"/>
    </xf>
    <xf numFmtId="38" fontId="17" fillId="0" borderId="11" xfId="5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distributed" vertical="center" justifyLastLine="1"/>
    </xf>
    <xf numFmtId="0" fontId="12" fillId="0" borderId="18" xfId="0" applyFont="1" applyBorder="1" applyAlignment="1">
      <alignment horizontal="distributed" vertical="center" justifyLastLine="1"/>
    </xf>
    <xf numFmtId="0" fontId="11" fillId="0" borderId="19" xfId="0" applyFont="1" applyBorder="1" applyAlignment="1">
      <alignment horizontal="center" vertical="center"/>
    </xf>
    <xf numFmtId="38" fontId="17" fillId="0" borderId="13" xfId="5" applyFont="1" applyBorder="1" applyAlignment="1">
      <alignment vertical="center"/>
    </xf>
    <xf numFmtId="38" fontId="11" fillId="0" borderId="2" xfId="5" applyFont="1" applyBorder="1" applyAlignment="1">
      <alignment vertical="center"/>
    </xf>
    <xf numFmtId="38" fontId="11" fillId="0" borderId="0" xfId="5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38" fontId="17" fillId="0" borderId="0" xfId="5" applyFont="1" applyAlignment="1">
      <alignment vertical="center"/>
    </xf>
    <xf numFmtId="38" fontId="11" fillId="0" borderId="8" xfId="5" applyFont="1" applyBorder="1" applyAlignment="1">
      <alignment vertical="center"/>
    </xf>
    <xf numFmtId="0" fontId="12" fillId="0" borderId="21" xfId="0" applyFont="1" applyBorder="1" applyAlignment="1">
      <alignment horizontal="distributed" vertical="center" justifyLastLine="1"/>
    </xf>
    <xf numFmtId="38" fontId="17" fillId="0" borderId="8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0" fontId="16" fillId="0" borderId="0" xfId="0" applyFont="1" applyAlignment="1">
      <alignment horizontal="center" vertical="center" justifyLastLine="1"/>
    </xf>
    <xf numFmtId="0" fontId="16" fillId="0" borderId="9" xfId="0" applyFont="1" applyBorder="1" applyAlignment="1">
      <alignment horizontal="center" vertical="center" justifyLastLine="1"/>
    </xf>
    <xf numFmtId="38" fontId="11" fillId="0" borderId="3" xfId="5" applyFont="1" applyBorder="1" applyAlignment="1">
      <alignment vertical="center"/>
    </xf>
    <xf numFmtId="0" fontId="17" fillId="0" borderId="0" xfId="0" quotePrefix="1" applyFont="1" applyAlignment="1">
      <alignment horizontal="center" vertical="center"/>
    </xf>
    <xf numFmtId="0" fontId="17" fillId="0" borderId="9" xfId="0" quotePrefix="1" applyFont="1" applyBorder="1" applyAlignment="1">
      <alignment horizontal="center" vertical="center"/>
    </xf>
  </cellXfs>
  <cellStyles count="7">
    <cellStyle name="桁区切り" xfId="5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  <cellStyle name="標準 2 3" xfId="6" xr:uid="{00000000-0005-0000-0000-000005000000}"/>
    <cellStyle name="標準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="90" zoomScaleNormal="90" workbookViewId="0"/>
  </sheetViews>
  <sheetFormatPr defaultRowHeight="13.2"/>
  <cols>
    <col min="1" max="1" width="18.6640625" style="6" customWidth="1"/>
    <col min="2" max="2" width="3.6640625" style="6" customWidth="1"/>
    <col min="3" max="3" width="9" style="6"/>
    <col min="4" max="4" width="5.6640625" style="6" customWidth="1"/>
    <col min="5" max="5" width="60.6640625" style="6" customWidth="1"/>
    <col min="6" max="6" width="3.6640625" style="6" customWidth="1"/>
    <col min="7" max="7" width="13.6640625" style="6" customWidth="1"/>
    <col min="8" max="256" width="9" style="6"/>
    <col min="257" max="257" width="18.6640625" style="6" customWidth="1"/>
    <col min="258" max="258" width="3.6640625" style="6" customWidth="1"/>
    <col min="259" max="259" width="9" style="6"/>
    <col min="260" max="260" width="5.6640625" style="6" customWidth="1"/>
    <col min="261" max="261" width="60.6640625" style="6" customWidth="1"/>
    <col min="262" max="262" width="3.6640625" style="6" customWidth="1"/>
    <col min="263" max="263" width="13.6640625" style="6" customWidth="1"/>
    <col min="264" max="512" width="9" style="6"/>
    <col min="513" max="513" width="18.6640625" style="6" customWidth="1"/>
    <col min="514" max="514" width="3.6640625" style="6" customWidth="1"/>
    <col min="515" max="515" width="9" style="6"/>
    <col min="516" max="516" width="5.6640625" style="6" customWidth="1"/>
    <col min="517" max="517" width="60.6640625" style="6" customWidth="1"/>
    <col min="518" max="518" width="3.6640625" style="6" customWidth="1"/>
    <col min="519" max="519" width="13.6640625" style="6" customWidth="1"/>
    <col min="520" max="768" width="9" style="6"/>
    <col min="769" max="769" width="18.6640625" style="6" customWidth="1"/>
    <col min="770" max="770" width="3.6640625" style="6" customWidth="1"/>
    <col min="771" max="771" width="9" style="6"/>
    <col min="772" max="772" width="5.6640625" style="6" customWidth="1"/>
    <col min="773" max="773" width="60.6640625" style="6" customWidth="1"/>
    <col min="774" max="774" width="3.6640625" style="6" customWidth="1"/>
    <col min="775" max="775" width="13.6640625" style="6" customWidth="1"/>
    <col min="776" max="1024" width="9" style="6"/>
    <col min="1025" max="1025" width="18.6640625" style="6" customWidth="1"/>
    <col min="1026" max="1026" width="3.6640625" style="6" customWidth="1"/>
    <col min="1027" max="1027" width="9" style="6"/>
    <col min="1028" max="1028" width="5.6640625" style="6" customWidth="1"/>
    <col min="1029" max="1029" width="60.6640625" style="6" customWidth="1"/>
    <col min="1030" max="1030" width="3.6640625" style="6" customWidth="1"/>
    <col min="1031" max="1031" width="13.6640625" style="6" customWidth="1"/>
    <col min="1032" max="1280" width="9" style="6"/>
    <col min="1281" max="1281" width="18.6640625" style="6" customWidth="1"/>
    <col min="1282" max="1282" width="3.6640625" style="6" customWidth="1"/>
    <col min="1283" max="1283" width="9" style="6"/>
    <col min="1284" max="1284" width="5.6640625" style="6" customWidth="1"/>
    <col min="1285" max="1285" width="60.6640625" style="6" customWidth="1"/>
    <col min="1286" max="1286" width="3.6640625" style="6" customWidth="1"/>
    <col min="1287" max="1287" width="13.6640625" style="6" customWidth="1"/>
    <col min="1288" max="1536" width="9" style="6"/>
    <col min="1537" max="1537" width="18.6640625" style="6" customWidth="1"/>
    <col min="1538" max="1538" width="3.6640625" style="6" customWidth="1"/>
    <col min="1539" max="1539" width="9" style="6"/>
    <col min="1540" max="1540" width="5.6640625" style="6" customWidth="1"/>
    <col min="1541" max="1541" width="60.6640625" style="6" customWidth="1"/>
    <col min="1542" max="1542" width="3.6640625" style="6" customWidth="1"/>
    <col min="1543" max="1543" width="13.6640625" style="6" customWidth="1"/>
    <col min="1544" max="1792" width="9" style="6"/>
    <col min="1793" max="1793" width="18.6640625" style="6" customWidth="1"/>
    <col min="1794" max="1794" width="3.6640625" style="6" customWidth="1"/>
    <col min="1795" max="1795" width="9" style="6"/>
    <col min="1796" max="1796" width="5.6640625" style="6" customWidth="1"/>
    <col min="1797" max="1797" width="60.6640625" style="6" customWidth="1"/>
    <col min="1798" max="1798" width="3.6640625" style="6" customWidth="1"/>
    <col min="1799" max="1799" width="13.6640625" style="6" customWidth="1"/>
    <col min="1800" max="2048" width="9" style="6"/>
    <col min="2049" max="2049" width="18.6640625" style="6" customWidth="1"/>
    <col min="2050" max="2050" width="3.6640625" style="6" customWidth="1"/>
    <col min="2051" max="2051" width="9" style="6"/>
    <col min="2052" max="2052" width="5.6640625" style="6" customWidth="1"/>
    <col min="2053" max="2053" width="60.6640625" style="6" customWidth="1"/>
    <col min="2054" max="2054" width="3.6640625" style="6" customWidth="1"/>
    <col min="2055" max="2055" width="13.6640625" style="6" customWidth="1"/>
    <col min="2056" max="2304" width="9" style="6"/>
    <col min="2305" max="2305" width="18.6640625" style="6" customWidth="1"/>
    <col min="2306" max="2306" width="3.6640625" style="6" customWidth="1"/>
    <col min="2307" max="2307" width="9" style="6"/>
    <col min="2308" max="2308" width="5.6640625" style="6" customWidth="1"/>
    <col min="2309" max="2309" width="60.6640625" style="6" customWidth="1"/>
    <col min="2310" max="2310" width="3.6640625" style="6" customWidth="1"/>
    <col min="2311" max="2311" width="13.6640625" style="6" customWidth="1"/>
    <col min="2312" max="2560" width="9" style="6"/>
    <col min="2561" max="2561" width="18.6640625" style="6" customWidth="1"/>
    <col min="2562" max="2562" width="3.6640625" style="6" customWidth="1"/>
    <col min="2563" max="2563" width="9" style="6"/>
    <col min="2564" max="2564" width="5.6640625" style="6" customWidth="1"/>
    <col min="2565" max="2565" width="60.6640625" style="6" customWidth="1"/>
    <col min="2566" max="2566" width="3.6640625" style="6" customWidth="1"/>
    <col min="2567" max="2567" width="13.6640625" style="6" customWidth="1"/>
    <col min="2568" max="2816" width="9" style="6"/>
    <col min="2817" max="2817" width="18.6640625" style="6" customWidth="1"/>
    <col min="2818" max="2818" width="3.6640625" style="6" customWidth="1"/>
    <col min="2819" max="2819" width="9" style="6"/>
    <col min="2820" max="2820" width="5.6640625" style="6" customWidth="1"/>
    <col min="2821" max="2821" width="60.6640625" style="6" customWidth="1"/>
    <col min="2822" max="2822" width="3.6640625" style="6" customWidth="1"/>
    <col min="2823" max="2823" width="13.6640625" style="6" customWidth="1"/>
    <col min="2824" max="3072" width="9" style="6"/>
    <col min="3073" max="3073" width="18.6640625" style="6" customWidth="1"/>
    <col min="3074" max="3074" width="3.6640625" style="6" customWidth="1"/>
    <col min="3075" max="3075" width="9" style="6"/>
    <col min="3076" max="3076" width="5.6640625" style="6" customWidth="1"/>
    <col min="3077" max="3077" width="60.6640625" style="6" customWidth="1"/>
    <col min="3078" max="3078" width="3.6640625" style="6" customWidth="1"/>
    <col min="3079" max="3079" width="13.6640625" style="6" customWidth="1"/>
    <col min="3080" max="3328" width="9" style="6"/>
    <col min="3329" max="3329" width="18.6640625" style="6" customWidth="1"/>
    <col min="3330" max="3330" width="3.6640625" style="6" customWidth="1"/>
    <col min="3331" max="3331" width="9" style="6"/>
    <col min="3332" max="3332" width="5.6640625" style="6" customWidth="1"/>
    <col min="3333" max="3333" width="60.6640625" style="6" customWidth="1"/>
    <col min="3334" max="3334" width="3.6640625" style="6" customWidth="1"/>
    <col min="3335" max="3335" width="13.6640625" style="6" customWidth="1"/>
    <col min="3336" max="3584" width="9" style="6"/>
    <col min="3585" max="3585" width="18.6640625" style="6" customWidth="1"/>
    <col min="3586" max="3586" width="3.6640625" style="6" customWidth="1"/>
    <col min="3587" max="3587" width="9" style="6"/>
    <col min="3588" max="3588" width="5.6640625" style="6" customWidth="1"/>
    <col min="3589" max="3589" width="60.6640625" style="6" customWidth="1"/>
    <col min="3590" max="3590" width="3.6640625" style="6" customWidth="1"/>
    <col min="3591" max="3591" width="13.6640625" style="6" customWidth="1"/>
    <col min="3592" max="3840" width="9" style="6"/>
    <col min="3841" max="3841" width="18.6640625" style="6" customWidth="1"/>
    <col min="3842" max="3842" width="3.6640625" style="6" customWidth="1"/>
    <col min="3843" max="3843" width="9" style="6"/>
    <col min="3844" max="3844" width="5.6640625" style="6" customWidth="1"/>
    <col min="3845" max="3845" width="60.6640625" style="6" customWidth="1"/>
    <col min="3846" max="3846" width="3.6640625" style="6" customWidth="1"/>
    <col min="3847" max="3847" width="13.6640625" style="6" customWidth="1"/>
    <col min="3848" max="4096" width="9" style="6"/>
    <col min="4097" max="4097" width="18.6640625" style="6" customWidth="1"/>
    <col min="4098" max="4098" width="3.6640625" style="6" customWidth="1"/>
    <col min="4099" max="4099" width="9" style="6"/>
    <col min="4100" max="4100" width="5.6640625" style="6" customWidth="1"/>
    <col min="4101" max="4101" width="60.6640625" style="6" customWidth="1"/>
    <col min="4102" max="4102" width="3.6640625" style="6" customWidth="1"/>
    <col min="4103" max="4103" width="13.6640625" style="6" customWidth="1"/>
    <col min="4104" max="4352" width="9" style="6"/>
    <col min="4353" max="4353" width="18.6640625" style="6" customWidth="1"/>
    <col min="4354" max="4354" width="3.6640625" style="6" customWidth="1"/>
    <col min="4355" max="4355" width="9" style="6"/>
    <col min="4356" max="4356" width="5.6640625" style="6" customWidth="1"/>
    <col min="4357" max="4357" width="60.6640625" style="6" customWidth="1"/>
    <col min="4358" max="4358" width="3.6640625" style="6" customWidth="1"/>
    <col min="4359" max="4359" width="13.6640625" style="6" customWidth="1"/>
    <col min="4360" max="4608" width="9" style="6"/>
    <col min="4609" max="4609" width="18.6640625" style="6" customWidth="1"/>
    <col min="4610" max="4610" width="3.6640625" style="6" customWidth="1"/>
    <col min="4611" max="4611" width="9" style="6"/>
    <col min="4612" max="4612" width="5.6640625" style="6" customWidth="1"/>
    <col min="4613" max="4613" width="60.6640625" style="6" customWidth="1"/>
    <col min="4614" max="4614" width="3.6640625" style="6" customWidth="1"/>
    <col min="4615" max="4615" width="13.6640625" style="6" customWidth="1"/>
    <col min="4616" max="4864" width="9" style="6"/>
    <col min="4865" max="4865" width="18.6640625" style="6" customWidth="1"/>
    <col min="4866" max="4866" width="3.6640625" style="6" customWidth="1"/>
    <col min="4867" max="4867" width="9" style="6"/>
    <col min="4868" max="4868" width="5.6640625" style="6" customWidth="1"/>
    <col min="4869" max="4869" width="60.6640625" style="6" customWidth="1"/>
    <col min="4870" max="4870" width="3.6640625" style="6" customWidth="1"/>
    <col min="4871" max="4871" width="13.6640625" style="6" customWidth="1"/>
    <col min="4872" max="5120" width="9" style="6"/>
    <col min="5121" max="5121" width="18.6640625" style="6" customWidth="1"/>
    <col min="5122" max="5122" width="3.6640625" style="6" customWidth="1"/>
    <col min="5123" max="5123" width="9" style="6"/>
    <col min="5124" max="5124" width="5.6640625" style="6" customWidth="1"/>
    <col min="5125" max="5125" width="60.6640625" style="6" customWidth="1"/>
    <col min="5126" max="5126" width="3.6640625" style="6" customWidth="1"/>
    <col min="5127" max="5127" width="13.6640625" style="6" customWidth="1"/>
    <col min="5128" max="5376" width="9" style="6"/>
    <col min="5377" max="5377" width="18.6640625" style="6" customWidth="1"/>
    <col min="5378" max="5378" width="3.6640625" style="6" customWidth="1"/>
    <col min="5379" max="5379" width="9" style="6"/>
    <col min="5380" max="5380" width="5.6640625" style="6" customWidth="1"/>
    <col min="5381" max="5381" width="60.6640625" style="6" customWidth="1"/>
    <col min="5382" max="5382" width="3.6640625" style="6" customWidth="1"/>
    <col min="5383" max="5383" width="13.6640625" style="6" customWidth="1"/>
    <col min="5384" max="5632" width="9" style="6"/>
    <col min="5633" max="5633" width="18.6640625" style="6" customWidth="1"/>
    <col min="5634" max="5634" width="3.6640625" style="6" customWidth="1"/>
    <col min="5635" max="5635" width="9" style="6"/>
    <col min="5636" max="5636" width="5.6640625" style="6" customWidth="1"/>
    <col min="5637" max="5637" width="60.6640625" style="6" customWidth="1"/>
    <col min="5638" max="5638" width="3.6640625" style="6" customWidth="1"/>
    <col min="5639" max="5639" width="13.6640625" style="6" customWidth="1"/>
    <col min="5640" max="5888" width="9" style="6"/>
    <col min="5889" max="5889" width="18.6640625" style="6" customWidth="1"/>
    <col min="5890" max="5890" width="3.6640625" style="6" customWidth="1"/>
    <col min="5891" max="5891" width="9" style="6"/>
    <col min="5892" max="5892" width="5.6640625" style="6" customWidth="1"/>
    <col min="5893" max="5893" width="60.6640625" style="6" customWidth="1"/>
    <col min="5894" max="5894" width="3.6640625" style="6" customWidth="1"/>
    <col min="5895" max="5895" width="13.6640625" style="6" customWidth="1"/>
    <col min="5896" max="6144" width="9" style="6"/>
    <col min="6145" max="6145" width="18.6640625" style="6" customWidth="1"/>
    <col min="6146" max="6146" width="3.6640625" style="6" customWidth="1"/>
    <col min="6147" max="6147" width="9" style="6"/>
    <col min="6148" max="6148" width="5.6640625" style="6" customWidth="1"/>
    <col min="6149" max="6149" width="60.6640625" style="6" customWidth="1"/>
    <col min="6150" max="6150" width="3.6640625" style="6" customWidth="1"/>
    <col min="6151" max="6151" width="13.6640625" style="6" customWidth="1"/>
    <col min="6152" max="6400" width="9" style="6"/>
    <col min="6401" max="6401" width="18.6640625" style="6" customWidth="1"/>
    <col min="6402" max="6402" width="3.6640625" style="6" customWidth="1"/>
    <col min="6403" max="6403" width="9" style="6"/>
    <col min="6404" max="6404" width="5.6640625" style="6" customWidth="1"/>
    <col min="6405" max="6405" width="60.6640625" style="6" customWidth="1"/>
    <col min="6406" max="6406" width="3.6640625" style="6" customWidth="1"/>
    <col min="6407" max="6407" width="13.6640625" style="6" customWidth="1"/>
    <col min="6408" max="6656" width="9" style="6"/>
    <col min="6657" max="6657" width="18.6640625" style="6" customWidth="1"/>
    <col min="6658" max="6658" width="3.6640625" style="6" customWidth="1"/>
    <col min="6659" max="6659" width="9" style="6"/>
    <col min="6660" max="6660" width="5.6640625" style="6" customWidth="1"/>
    <col min="6661" max="6661" width="60.6640625" style="6" customWidth="1"/>
    <col min="6662" max="6662" width="3.6640625" style="6" customWidth="1"/>
    <col min="6663" max="6663" width="13.6640625" style="6" customWidth="1"/>
    <col min="6664" max="6912" width="9" style="6"/>
    <col min="6913" max="6913" width="18.6640625" style="6" customWidth="1"/>
    <col min="6914" max="6914" width="3.6640625" style="6" customWidth="1"/>
    <col min="6915" max="6915" width="9" style="6"/>
    <col min="6916" max="6916" width="5.6640625" style="6" customWidth="1"/>
    <col min="6917" max="6917" width="60.6640625" style="6" customWidth="1"/>
    <col min="6918" max="6918" width="3.6640625" style="6" customWidth="1"/>
    <col min="6919" max="6919" width="13.6640625" style="6" customWidth="1"/>
    <col min="6920" max="7168" width="9" style="6"/>
    <col min="7169" max="7169" width="18.6640625" style="6" customWidth="1"/>
    <col min="7170" max="7170" width="3.6640625" style="6" customWidth="1"/>
    <col min="7171" max="7171" width="9" style="6"/>
    <col min="7172" max="7172" width="5.6640625" style="6" customWidth="1"/>
    <col min="7173" max="7173" width="60.6640625" style="6" customWidth="1"/>
    <col min="7174" max="7174" width="3.6640625" style="6" customWidth="1"/>
    <col min="7175" max="7175" width="13.6640625" style="6" customWidth="1"/>
    <col min="7176" max="7424" width="9" style="6"/>
    <col min="7425" max="7425" width="18.6640625" style="6" customWidth="1"/>
    <col min="7426" max="7426" width="3.6640625" style="6" customWidth="1"/>
    <col min="7427" max="7427" width="9" style="6"/>
    <col min="7428" max="7428" width="5.6640625" style="6" customWidth="1"/>
    <col min="7429" max="7429" width="60.6640625" style="6" customWidth="1"/>
    <col min="7430" max="7430" width="3.6640625" style="6" customWidth="1"/>
    <col min="7431" max="7431" width="13.6640625" style="6" customWidth="1"/>
    <col min="7432" max="7680" width="9" style="6"/>
    <col min="7681" max="7681" width="18.6640625" style="6" customWidth="1"/>
    <col min="7682" max="7682" width="3.6640625" style="6" customWidth="1"/>
    <col min="7683" max="7683" width="9" style="6"/>
    <col min="7684" max="7684" width="5.6640625" style="6" customWidth="1"/>
    <col min="7685" max="7685" width="60.6640625" style="6" customWidth="1"/>
    <col min="7686" max="7686" width="3.6640625" style="6" customWidth="1"/>
    <col min="7687" max="7687" width="13.6640625" style="6" customWidth="1"/>
    <col min="7688" max="7936" width="9" style="6"/>
    <col min="7937" max="7937" width="18.6640625" style="6" customWidth="1"/>
    <col min="7938" max="7938" width="3.6640625" style="6" customWidth="1"/>
    <col min="7939" max="7939" width="9" style="6"/>
    <col min="7940" max="7940" width="5.6640625" style="6" customWidth="1"/>
    <col min="7941" max="7941" width="60.6640625" style="6" customWidth="1"/>
    <col min="7942" max="7942" width="3.6640625" style="6" customWidth="1"/>
    <col min="7943" max="7943" width="13.6640625" style="6" customWidth="1"/>
    <col min="7944" max="8192" width="9" style="6"/>
    <col min="8193" max="8193" width="18.6640625" style="6" customWidth="1"/>
    <col min="8194" max="8194" width="3.6640625" style="6" customWidth="1"/>
    <col min="8195" max="8195" width="9" style="6"/>
    <col min="8196" max="8196" width="5.6640625" style="6" customWidth="1"/>
    <col min="8197" max="8197" width="60.6640625" style="6" customWidth="1"/>
    <col min="8198" max="8198" width="3.6640625" style="6" customWidth="1"/>
    <col min="8199" max="8199" width="13.6640625" style="6" customWidth="1"/>
    <col min="8200" max="8448" width="9" style="6"/>
    <col min="8449" max="8449" width="18.6640625" style="6" customWidth="1"/>
    <col min="8450" max="8450" width="3.6640625" style="6" customWidth="1"/>
    <col min="8451" max="8451" width="9" style="6"/>
    <col min="8452" max="8452" width="5.6640625" style="6" customWidth="1"/>
    <col min="8453" max="8453" width="60.6640625" style="6" customWidth="1"/>
    <col min="8454" max="8454" width="3.6640625" style="6" customWidth="1"/>
    <col min="8455" max="8455" width="13.6640625" style="6" customWidth="1"/>
    <col min="8456" max="8704" width="9" style="6"/>
    <col min="8705" max="8705" width="18.6640625" style="6" customWidth="1"/>
    <col min="8706" max="8706" width="3.6640625" style="6" customWidth="1"/>
    <col min="8707" max="8707" width="9" style="6"/>
    <col min="8708" max="8708" width="5.6640625" style="6" customWidth="1"/>
    <col min="8709" max="8709" width="60.6640625" style="6" customWidth="1"/>
    <col min="8710" max="8710" width="3.6640625" style="6" customWidth="1"/>
    <col min="8711" max="8711" width="13.6640625" style="6" customWidth="1"/>
    <col min="8712" max="8960" width="9" style="6"/>
    <col min="8961" max="8961" width="18.6640625" style="6" customWidth="1"/>
    <col min="8962" max="8962" width="3.6640625" style="6" customWidth="1"/>
    <col min="8963" max="8963" width="9" style="6"/>
    <col min="8964" max="8964" width="5.6640625" style="6" customWidth="1"/>
    <col min="8965" max="8965" width="60.6640625" style="6" customWidth="1"/>
    <col min="8966" max="8966" width="3.6640625" style="6" customWidth="1"/>
    <col min="8967" max="8967" width="13.6640625" style="6" customWidth="1"/>
    <col min="8968" max="9216" width="9" style="6"/>
    <col min="9217" max="9217" width="18.6640625" style="6" customWidth="1"/>
    <col min="9218" max="9218" width="3.6640625" style="6" customWidth="1"/>
    <col min="9219" max="9219" width="9" style="6"/>
    <col min="9220" max="9220" width="5.6640625" style="6" customWidth="1"/>
    <col min="9221" max="9221" width="60.6640625" style="6" customWidth="1"/>
    <col min="9222" max="9222" width="3.6640625" style="6" customWidth="1"/>
    <col min="9223" max="9223" width="13.6640625" style="6" customWidth="1"/>
    <col min="9224" max="9472" width="9" style="6"/>
    <col min="9473" max="9473" width="18.6640625" style="6" customWidth="1"/>
    <col min="9474" max="9474" width="3.6640625" style="6" customWidth="1"/>
    <col min="9475" max="9475" width="9" style="6"/>
    <col min="9476" max="9476" width="5.6640625" style="6" customWidth="1"/>
    <col min="9477" max="9477" width="60.6640625" style="6" customWidth="1"/>
    <col min="9478" max="9478" width="3.6640625" style="6" customWidth="1"/>
    <col min="9479" max="9479" width="13.6640625" style="6" customWidth="1"/>
    <col min="9480" max="9728" width="9" style="6"/>
    <col min="9729" max="9729" width="18.6640625" style="6" customWidth="1"/>
    <col min="9730" max="9730" width="3.6640625" style="6" customWidth="1"/>
    <col min="9731" max="9731" width="9" style="6"/>
    <col min="9732" max="9732" width="5.6640625" style="6" customWidth="1"/>
    <col min="9733" max="9733" width="60.6640625" style="6" customWidth="1"/>
    <col min="9734" max="9734" width="3.6640625" style="6" customWidth="1"/>
    <col min="9735" max="9735" width="13.6640625" style="6" customWidth="1"/>
    <col min="9736" max="9984" width="9" style="6"/>
    <col min="9985" max="9985" width="18.6640625" style="6" customWidth="1"/>
    <col min="9986" max="9986" width="3.6640625" style="6" customWidth="1"/>
    <col min="9987" max="9987" width="9" style="6"/>
    <col min="9988" max="9988" width="5.6640625" style="6" customWidth="1"/>
    <col min="9989" max="9989" width="60.6640625" style="6" customWidth="1"/>
    <col min="9990" max="9990" width="3.6640625" style="6" customWidth="1"/>
    <col min="9991" max="9991" width="13.6640625" style="6" customWidth="1"/>
    <col min="9992" max="10240" width="9" style="6"/>
    <col min="10241" max="10241" width="18.6640625" style="6" customWidth="1"/>
    <col min="10242" max="10242" width="3.6640625" style="6" customWidth="1"/>
    <col min="10243" max="10243" width="9" style="6"/>
    <col min="10244" max="10244" width="5.6640625" style="6" customWidth="1"/>
    <col min="10245" max="10245" width="60.6640625" style="6" customWidth="1"/>
    <col min="10246" max="10246" width="3.6640625" style="6" customWidth="1"/>
    <col min="10247" max="10247" width="13.6640625" style="6" customWidth="1"/>
    <col min="10248" max="10496" width="9" style="6"/>
    <col min="10497" max="10497" width="18.6640625" style="6" customWidth="1"/>
    <col min="10498" max="10498" width="3.6640625" style="6" customWidth="1"/>
    <col min="10499" max="10499" width="9" style="6"/>
    <col min="10500" max="10500" width="5.6640625" style="6" customWidth="1"/>
    <col min="10501" max="10501" width="60.6640625" style="6" customWidth="1"/>
    <col min="10502" max="10502" width="3.6640625" style="6" customWidth="1"/>
    <col min="10503" max="10503" width="13.6640625" style="6" customWidth="1"/>
    <col min="10504" max="10752" width="9" style="6"/>
    <col min="10753" max="10753" width="18.6640625" style="6" customWidth="1"/>
    <col min="10754" max="10754" width="3.6640625" style="6" customWidth="1"/>
    <col min="10755" max="10755" width="9" style="6"/>
    <col min="10756" max="10756" width="5.6640625" style="6" customWidth="1"/>
    <col min="10757" max="10757" width="60.6640625" style="6" customWidth="1"/>
    <col min="10758" max="10758" width="3.6640625" style="6" customWidth="1"/>
    <col min="10759" max="10759" width="13.6640625" style="6" customWidth="1"/>
    <col min="10760" max="11008" width="9" style="6"/>
    <col min="11009" max="11009" width="18.6640625" style="6" customWidth="1"/>
    <col min="11010" max="11010" width="3.6640625" style="6" customWidth="1"/>
    <col min="11011" max="11011" width="9" style="6"/>
    <col min="11012" max="11012" width="5.6640625" style="6" customWidth="1"/>
    <col min="11013" max="11013" width="60.6640625" style="6" customWidth="1"/>
    <col min="11014" max="11014" width="3.6640625" style="6" customWidth="1"/>
    <col min="11015" max="11015" width="13.6640625" style="6" customWidth="1"/>
    <col min="11016" max="11264" width="9" style="6"/>
    <col min="11265" max="11265" width="18.6640625" style="6" customWidth="1"/>
    <col min="11266" max="11266" width="3.6640625" style="6" customWidth="1"/>
    <col min="11267" max="11267" width="9" style="6"/>
    <col min="11268" max="11268" width="5.6640625" style="6" customWidth="1"/>
    <col min="11269" max="11269" width="60.6640625" style="6" customWidth="1"/>
    <col min="11270" max="11270" width="3.6640625" style="6" customWidth="1"/>
    <col min="11271" max="11271" width="13.6640625" style="6" customWidth="1"/>
    <col min="11272" max="11520" width="9" style="6"/>
    <col min="11521" max="11521" width="18.6640625" style="6" customWidth="1"/>
    <col min="11522" max="11522" width="3.6640625" style="6" customWidth="1"/>
    <col min="11523" max="11523" width="9" style="6"/>
    <col min="11524" max="11524" width="5.6640625" style="6" customWidth="1"/>
    <col min="11525" max="11525" width="60.6640625" style="6" customWidth="1"/>
    <col min="11526" max="11526" width="3.6640625" style="6" customWidth="1"/>
    <col min="11527" max="11527" width="13.6640625" style="6" customWidth="1"/>
    <col min="11528" max="11776" width="9" style="6"/>
    <col min="11777" max="11777" width="18.6640625" style="6" customWidth="1"/>
    <col min="11778" max="11778" width="3.6640625" style="6" customWidth="1"/>
    <col min="11779" max="11779" width="9" style="6"/>
    <col min="11780" max="11780" width="5.6640625" style="6" customWidth="1"/>
    <col min="11781" max="11781" width="60.6640625" style="6" customWidth="1"/>
    <col min="11782" max="11782" width="3.6640625" style="6" customWidth="1"/>
    <col min="11783" max="11783" width="13.6640625" style="6" customWidth="1"/>
    <col min="11784" max="12032" width="9" style="6"/>
    <col min="12033" max="12033" width="18.6640625" style="6" customWidth="1"/>
    <col min="12034" max="12034" width="3.6640625" style="6" customWidth="1"/>
    <col min="12035" max="12035" width="9" style="6"/>
    <col min="12036" max="12036" width="5.6640625" style="6" customWidth="1"/>
    <col min="12037" max="12037" width="60.6640625" style="6" customWidth="1"/>
    <col min="12038" max="12038" width="3.6640625" style="6" customWidth="1"/>
    <col min="12039" max="12039" width="13.6640625" style="6" customWidth="1"/>
    <col min="12040" max="12288" width="9" style="6"/>
    <col min="12289" max="12289" width="18.6640625" style="6" customWidth="1"/>
    <col min="12290" max="12290" width="3.6640625" style="6" customWidth="1"/>
    <col min="12291" max="12291" width="9" style="6"/>
    <col min="12292" max="12292" width="5.6640625" style="6" customWidth="1"/>
    <col min="12293" max="12293" width="60.6640625" style="6" customWidth="1"/>
    <col min="12294" max="12294" width="3.6640625" style="6" customWidth="1"/>
    <col min="12295" max="12295" width="13.6640625" style="6" customWidth="1"/>
    <col min="12296" max="12544" width="9" style="6"/>
    <col min="12545" max="12545" width="18.6640625" style="6" customWidth="1"/>
    <col min="12546" max="12546" width="3.6640625" style="6" customWidth="1"/>
    <col min="12547" max="12547" width="9" style="6"/>
    <col min="12548" max="12548" width="5.6640625" style="6" customWidth="1"/>
    <col min="12549" max="12549" width="60.6640625" style="6" customWidth="1"/>
    <col min="12550" max="12550" width="3.6640625" style="6" customWidth="1"/>
    <col min="12551" max="12551" width="13.6640625" style="6" customWidth="1"/>
    <col min="12552" max="12800" width="9" style="6"/>
    <col min="12801" max="12801" width="18.6640625" style="6" customWidth="1"/>
    <col min="12802" max="12802" width="3.6640625" style="6" customWidth="1"/>
    <col min="12803" max="12803" width="9" style="6"/>
    <col min="12804" max="12804" width="5.6640625" style="6" customWidth="1"/>
    <col min="12805" max="12805" width="60.6640625" style="6" customWidth="1"/>
    <col min="12806" max="12806" width="3.6640625" style="6" customWidth="1"/>
    <col min="12807" max="12807" width="13.6640625" style="6" customWidth="1"/>
    <col min="12808" max="13056" width="9" style="6"/>
    <col min="13057" max="13057" width="18.6640625" style="6" customWidth="1"/>
    <col min="13058" max="13058" width="3.6640625" style="6" customWidth="1"/>
    <col min="13059" max="13059" width="9" style="6"/>
    <col min="13060" max="13060" width="5.6640625" style="6" customWidth="1"/>
    <col min="13061" max="13061" width="60.6640625" style="6" customWidth="1"/>
    <col min="13062" max="13062" width="3.6640625" style="6" customWidth="1"/>
    <col min="13063" max="13063" width="13.6640625" style="6" customWidth="1"/>
    <col min="13064" max="13312" width="9" style="6"/>
    <col min="13313" max="13313" width="18.6640625" style="6" customWidth="1"/>
    <col min="13314" max="13314" width="3.6640625" style="6" customWidth="1"/>
    <col min="13315" max="13315" width="9" style="6"/>
    <col min="13316" max="13316" width="5.6640625" style="6" customWidth="1"/>
    <col min="13317" max="13317" width="60.6640625" style="6" customWidth="1"/>
    <col min="13318" max="13318" width="3.6640625" style="6" customWidth="1"/>
    <col min="13319" max="13319" width="13.6640625" style="6" customWidth="1"/>
    <col min="13320" max="13568" width="9" style="6"/>
    <col min="13569" max="13569" width="18.6640625" style="6" customWidth="1"/>
    <col min="13570" max="13570" width="3.6640625" style="6" customWidth="1"/>
    <col min="13571" max="13571" width="9" style="6"/>
    <col min="13572" max="13572" width="5.6640625" style="6" customWidth="1"/>
    <col min="13573" max="13573" width="60.6640625" style="6" customWidth="1"/>
    <col min="13574" max="13574" width="3.6640625" style="6" customWidth="1"/>
    <col min="13575" max="13575" width="13.6640625" style="6" customWidth="1"/>
    <col min="13576" max="13824" width="9" style="6"/>
    <col min="13825" max="13825" width="18.6640625" style="6" customWidth="1"/>
    <col min="13826" max="13826" width="3.6640625" style="6" customWidth="1"/>
    <col min="13827" max="13827" width="9" style="6"/>
    <col min="13828" max="13828" width="5.6640625" style="6" customWidth="1"/>
    <col min="13829" max="13829" width="60.6640625" style="6" customWidth="1"/>
    <col min="13830" max="13830" width="3.6640625" style="6" customWidth="1"/>
    <col min="13831" max="13831" width="13.6640625" style="6" customWidth="1"/>
    <col min="13832" max="14080" width="9" style="6"/>
    <col min="14081" max="14081" width="18.6640625" style="6" customWidth="1"/>
    <col min="14082" max="14082" width="3.6640625" style="6" customWidth="1"/>
    <col min="14083" max="14083" width="9" style="6"/>
    <col min="14084" max="14084" width="5.6640625" style="6" customWidth="1"/>
    <col min="14085" max="14085" width="60.6640625" style="6" customWidth="1"/>
    <col min="14086" max="14086" width="3.6640625" style="6" customWidth="1"/>
    <col min="14087" max="14087" width="13.6640625" style="6" customWidth="1"/>
    <col min="14088" max="14336" width="9" style="6"/>
    <col min="14337" max="14337" width="18.6640625" style="6" customWidth="1"/>
    <col min="14338" max="14338" width="3.6640625" style="6" customWidth="1"/>
    <col min="14339" max="14339" width="9" style="6"/>
    <col min="14340" max="14340" width="5.6640625" style="6" customWidth="1"/>
    <col min="14341" max="14341" width="60.6640625" style="6" customWidth="1"/>
    <col min="14342" max="14342" width="3.6640625" style="6" customWidth="1"/>
    <col min="14343" max="14343" width="13.6640625" style="6" customWidth="1"/>
    <col min="14344" max="14592" width="9" style="6"/>
    <col min="14593" max="14593" width="18.6640625" style="6" customWidth="1"/>
    <col min="14594" max="14594" width="3.6640625" style="6" customWidth="1"/>
    <col min="14595" max="14595" width="9" style="6"/>
    <col min="14596" max="14596" width="5.6640625" style="6" customWidth="1"/>
    <col min="14597" max="14597" width="60.6640625" style="6" customWidth="1"/>
    <col min="14598" max="14598" width="3.6640625" style="6" customWidth="1"/>
    <col min="14599" max="14599" width="13.6640625" style="6" customWidth="1"/>
    <col min="14600" max="14848" width="9" style="6"/>
    <col min="14849" max="14849" width="18.6640625" style="6" customWidth="1"/>
    <col min="14850" max="14850" width="3.6640625" style="6" customWidth="1"/>
    <col min="14851" max="14851" width="9" style="6"/>
    <col min="14852" max="14852" width="5.6640625" style="6" customWidth="1"/>
    <col min="14853" max="14853" width="60.6640625" style="6" customWidth="1"/>
    <col min="14854" max="14854" width="3.6640625" style="6" customWidth="1"/>
    <col min="14855" max="14855" width="13.6640625" style="6" customWidth="1"/>
    <col min="14856" max="15104" width="9" style="6"/>
    <col min="15105" max="15105" width="18.6640625" style="6" customWidth="1"/>
    <col min="15106" max="15106" width="3.6640625" style="6" customWidth="1"/>
    <col min="15107" max="15107" width="9" style="6"/>
    <col min="15108" max="15108" width="5.6640625" style="6" customWidth="1"/>
    <col min="15109" max="15109" width="60.6640625" style="6" customWidth="1"/>
    <col min="15110" max="15110" width="3.6640625" style="6" customWidth="1"/>
    <col min="15111" max="15111" width="13.6640625" style="6" customWidth="1"/>
    <col min="15112" max="15360" width="9" style="6"/>
    <col min="15361" max="15361" width="18.6640625" style="6" customWidth="1"/>
    <col min="15362" max="15362" width="3.6640625" style="6" customWidth="1"/>
    <col min="15363" max="15363" width="9" style="6"/>
    <col min="15364" max="15364" width="5.6640625" style="6" customWidth="1"/>
    <col min="15365" max="15365" width="60.6640625" style="6" customWidth="1"/>
    <col min="15366" max="15366" width="3.6640625" style="6" customWidth="1"/>
    <col min="15367" max="15367" width="13.6640625" style="6" customWidth="1"/>
    <col min="15368" max="15616" width="9" style="6"/>
    <col min="15617" max="15617" width="18.6640625" style="6" customWidth="1"/>
    <col min="15618" max="15618" width="3.6640625" style="6" customWidth="1"/>
    <col min="15619" max="15619" width="9" style="6"/>
    <col min="15620" max="15620" width="5.6640625" style="6" customWidth="1"/>
    <col min="15621" max="15621" width="60.6640625" style="6" customWidth="1"/>
    <col min="15622" max="15622" width="3.6640625" style="6" customWidth="1"/>
    <col min="15623" max="15623" width="13.6640625" style="6" customWidth="1"/>
    <col min="15624" max="15872" width="9" style="6"/>
    <col min="15873" max="15873" width="18.6640625" style="6" customWidth="1"/>
    <col min="15874" max="15874" width="3.6640625" style="6" customWidth="1"/>
    <col min="15875" max="15875" width="9" style="6"/>
    <col min="15876" max="15876" width="5.6640625" style="6" customWidth="1"/>
    <col min="15877" max="15877" width="60.6640625" style="6" customWidth="1"/>
    <col min="15878" max="15878" width="3.6640625" style="6" customWidth="1"/>
    <col min="15879" max="15879" width="13.6640625" style="6" customWidth="1"/>
    <col min="15880" max="16128" width="9" style="6"/>
    <col min="16129" max="16129" width="18.6640625" style="6" customWidth="1"/>
    <col min="16130" max="16130" width="3.6640625" style="6" customWidth="1"/>
    <col min="16131" max="16131" width="9" style="6"/>
    <col min="16132" max="16132" width="5.6640625" style="6" customWidth="1"/>
    <col min="16133" max="16133" width="60.6640625" style="6" customWidth="1"/>
    <col min="16134" max="16134" width="3.6640625" style="6" customWidth="1"/>
    <col min="16135" max="16135" width="13.6640625" style="6" customWidth="1"/>
    <col min="16136" max="16384" width="9" style="6"/>
  </cols>
  <sheetData>
    <row r="1" spans="1:7" ht="50.1" customHeight="1">
      <c r="A1" s="6" t="s">
        <v>189</v>
      </c>
    </row>
    <row r="2" spans="1:7" ht="50.1" customHeight="1"/>
    <row r="3" spans="1:7" ht="50.1" customHeight="1">
      <c r="G3" s="7"/>
    </row>
    <row r="4" spans="1:7" ht="50.1" customHeight="1"/>
    <row r="5" spans="1:7" s="5" customFormat="1" ht="50.1" customHeight="1">
      <c r="B5" s="1"/>
      <c r="C5" s="2" t="s">
        <v>242</v>
      </c>
      <c r="D5" s="3"/>
      <c r="E5" s="4" t="s">
        <v>188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明朝,標準"&amp;14財　　政　 155&amp;11
&amp;"明朝,標準"&amp;14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J59"/>
  <sheetViews>
    <sheetView zoomScaleNormal="100" workbookViewId="0"/>
  </sheetViews>
  <sheetFormatPr defaultColWidth="11.109375" defaultRowHeight="18" customHeight="1"/>
  <cols>
    <col min="1" max="1" width="2.77734375" style="187" customWidth="1"/>
    <col min="2" max="2" width="18.6640625" style="187" customWidth="1"/>
    <col min="3" max="3" width="15" style="187" bestFit="1" customWidth="1"/>
    <col min="4" max="4" width="14.33203125" style="187" customWidth="1"/>
    <col min="5" max="5" width="12.6640625" style="187" customWidth="1"/>
    <col min="6" max="6" width="15" style="187" bestFit="1" customWidth="1"/>
    <col min="7" max="7" width="14.33203125" style="187" customWidth="1"/>
    <col min="8" max="8" width="12.6640625" style="187" customWidth="1"/>
    <col min="9" max="256" width="11.109375" style="187"/>
    <col min="257" max="257" width="5.6640625" style="187" customWidth="1"/>
    <col min="258" max="258" width="15.109375" style="187" customWidth="1"/>
    <col min="259" max="259" width="13.6640625" style="187" customWidth="1"/>
    <col min="260" max="260" width="14.6640625" style="187" customWidth="1"/>
    <col min="261" max="261" width="12.33203125" style="187" customWidth="1"/>
    <col min="262" max="262" width="13.6640625" style="187" customWidth="1"/>
    <col min="263" max="263" width="14.6640625" style="187" customWidth="1"/>
    <col min="264" max="264" width="12.109375" style="187" customWidth="1"/>
    <col min="265" max="512" width="11.109375" style="187"/>
    <col min="513" max="513" width="5.6640625" style="187" customWidth="1"/>
    <col min="514" max="514" width="15.109375" style="187" customWidth="1"/>
    <col min="515" max="515" width="13.6640625" style="187" customWidth="1"/>
    <col min="516" max="516" width="14.6640625" style="187" customWidth="1"/>
    <col min="517" max="517" width="12.33203125" style="187" customWidth="1"/>
    <col min="518" max="518" width="13.6640625" style="187" customWidth="1"/>
    <col min="519" max="519" width="14.6640625" style="187" customWidth="1"/>
    <col min="520" max="520" width="12.109375" style="187" customWidth="1"/>
    <col min="521" max="768" width="11.109375" style="187"/>
    <col min="769" max="769" width="5.6640625" style="187" customWidth="1"/>
    <col min="770" max="770" width="15.109375" style="187" customWidth="1"/>
    <col min="771" max="771" width="13.6640625" style="187" customWidth="1"/>
    <col min="772" max="772" width="14.6640625" style="187" customWidth="1"/>
    <col min="773" max="773" width="12.33203125" style="187" customWidth="1"/>
    <col min="774" max="774" width="13.6640625" style="187" customWidth="1"/>
    <col min="775" max="775" width="14.6640625" style="187" customWidth="1"/>
    <col min="776" max="776" width="12.109375" style="187" customWidth="1"/>
    <col min="777" max="1024" width="11.109375" style="187"/>
    <col min="1025" max="1025" width="5.6640625" style="187" customWidth="1"/>
    <col min="1026" max="1026" width="15.109375" style="187" customWidth="1"/>
    <col min="1027" max="1027" width="13.6640625" style="187" customWidth="1"/>
    <col min="1028" max="1028" width="14.6640625" style="187" customWidth="1"/>
    <col min="1029" max="1029" width="12.33203125" style="187" customWidth="1"/>
    <col min="1030" max="1030" width="13.6640625" style="187" customWidth="1"/>
    <col min="1031" max="1031" width="14.6640625" style="187" customWidth="1"/>
    <col min="1032" max="1032" width="12.109375" style="187" customWidth="1"/>
    <col min="1033" max="1280" width="11.109375" style="187"/>
    <col min="1281" max="1281" width="5.6640625" style="187" customWidth="1"/>
    <col min="1282" max="1282" width="15.109375" style="187" customWidth="1"/>
    <col min="1283" max="1283" width="13.6640625" style="187" customWidth="1"/>
    <col min="1284" max="1284" width="14.6640625" style="187" customWidth="1"/>
    <col min="1285" max="1285" width="12.33203125" style="187" customWidth="1"/>
    <col min="1286" max="1286" width="13.6640625" style="187" customWidth="1"/>
    <col min="1287" max="1287" width="14.6640625" style="187" customWidth="1"/>
    <col min="1288" max="1288" width="12.109375" style="187" customWidth="1"/>
    <col min="1289" max="1536" width="11.109375" style="187"/>
    <col min="1537" max="1537" width="5.6640625" style="187" customWidth="1"/>
    <col min="1538" max="1538" width="15.109375" style="187" customWidth="1"/>
    <col min="1539" max="1539" width="13.6640625" style="187" customWidth="1"/>
    <col min="1540" max="1540" width="14.6640625" style="187" customWidth="1"/>
    <col min="1541" max="1541" width="12.33203125" style="187" customWidth="1"/>
    <col min="1542" max="1542" width="13.6640625" style="187" customWidth="1"/>
    <col min="1543" max="1543" width="14.6640625" style="187" customWidth="1"/>
    <col min="1544" max="1544" width="12.109375" style="187" customWidth="1"/>
    <col min="1545" max="1792" width="11.109375" style="187"/>
    <col min="1793" max="1793" width="5.6640625" style="187" customWidth="1"/>
    <col min="1794" max="1794" width="15.109375" style="187" customWidth="1"/>
    <col min="1795" max="1795" width="13.6640625" style="187" customWidth="1"/>
    <col min="1796" max="1796" width="14.6640625" style="187" customWidth="1"/>
    <col min="1797" max="1797" width="12.33203125" style="187" customWidth="1"/>
    <col min="1798" max="1798" width="13.6640625" style="187" customWidth="1"/>
    <col min="1799" max="1799" width="14.6640625" style="187" customWidth="1"/>
    <col min="1800" max="1800" width="12.109375" style="187" customWidth="1"/>
    <col min="1801" max="2048" width="11.109375" style="187"/>
    <col min="2049" max="2049" width="5.6640625" style="187" customWidth="1"/>
    <col min="2050" max="2050" width="15.109375" style="187" customWidth="1"/>
    <col min="2051" max="2051" width="13.6640625" style="187" customWidth="1"/>
    <col min="2052" max="2052" width="14.6640625" style="187" customWidth="1"/>
    <col min="2053" max="2053" width="12.33203125" style="187" customWidth="1"/>
    <col min="2054" max="2054" width="13.6640625" style="187" customWidth="1"/>
    <col min="2055" max="2055" width="14.6640625" style="187" customWidth="1"/>
    <col min="2056" max="2056" width="12.109375" style="187" customWidth="1"/>
    <col min="2057" max="2304" width="11.109375" style="187"/>
    <col min="2305" max="2305" width="5.6640625" style="187" customWidth="1"/>
    <col min="2306" max="2306" width="15.109375" style="187" customWidth="1"/>
    <col min="2307" max="2307" width="13.6640625" style="187" customWidth="1"/>
    <col min="2308" max="2308" width="14.6640625" style="187" customWidth="1"/>
    <col min="2309" max="2309" width="12.33203125" style="187" customWidth="1"/>
    <col min="2310" max="2310" width="13.6640625" style="187" customWidth="1"/>
    <col min="2311" max="2311" width="14.6640625" style="187" customWidth="1"/>
    <col min="2312" max="2312" width="12.109375" style="187" customWidth="1"/>
    <col min="2313" max="2560" width="11.109375" style="187"/>
    <col min="2561" max="2561" width="5.6640625" style="187" customWidth="1"/>
    <col min="2562" max="2562" width="15.109375" style="187" customWidth="1"/>
    <col min="2563" max="2563" width="13.6640625" style="187" customWidth="1"/>
    <col min="2564" max="2564" width="14.6640625" style="187" customWidth="1"/>
    <col min="2565" max="2565" width="12.33203125" style="187" customWidth="1"/>
    <col min="2566" max="2566" width="13.6640625" style="187" customWidth="1"/>
    <col min="2567" max="2567" width="14.6640625" style="187" customWidth="1"/>
    <col min="2568" max="2568" width="12.109375" style="187" customWidth="1"/>
    <col min="2569" max="2816" width="11.109375" style="187"/>
    <col min="2817" max="2817" width="5.6640625" style="187" customWidth="1"/>
    <col min="2818" max="2818" width="15.109375" style="187" customWidth="1"/>
    <col min="2819" max="2819" width="13.6640625" style="187" customWidth="1"/>
    <col min="2820" max="2820" width="14.6640625" style="187" customWidth="1"/>
    <col min="2821" max="2821" width="12.33203125" style="187" customWidth="1"/>
    <col min="2822" max="2822" width="13.6640625" style="187" customWidth="1"/>
    <col min="2823" max="2823" width="14.6640625" style="187" customWidth="1"/>
    <col min="2824" max="2824" width="12.109375" style="187" customWidth="1"/>
    <col min="2825" max="3072" width="11.109375" style="187"/>
    <col min="3073" max="3073" width="5.6640625" style="187" customWidth="1"/>
    <col min="3074" max="3074" width="15.109375" style="187" customWidth="1"/>
    <col min="3075" max="3075" width="13.6640625" style="187" customWidth="1"/>
    <col min="3076" max="3076" width="14.6640625" style="187" customWidth="1"/>
    <col min="3077" max="3077" width="12.33203125" style="187" customWidth="1"/>
    <col min="3078" max="3078" width="13.6640625" style="187" customWidth="1"/>
    <col min="3079" max="3079" width="14.6640625" style="187" customWidth="1"/>
    <col min="3080" max="3080" width="12.109375" style="187" customWidth="1"/>
    <col min="3081" max="3328" width="11.109375" style="187"/>
    <col min="3329" max="3329" width="5.6640625" style="187" customWidth="1"/>
    <col min="3330" max="3330" width="15.109375" style="187" customWidth="1"/>
    <col min="3331" max="3331" width="13.6640625" style="187" customWidth="1"/>
    <col min="3332" max="3332" width="14.6640625" style="187" customWidth="1"/>
    <col min="3333" max="3333" width="12.33203125" style="187" customWidth="1"/>
    <col min="3334" max="3334" width="13.6640625" style="187" customWidth="1"/>
    <col min="3335" max="3335" width="14.6640625" style="187" customWidth="1"/>
    <col min="3336" max="3336" width="12.109375" style="187" customWidth="1"/>
    <col min="3337" max="3584" width="11.109375" style="187"/>
    <col min="3585" max="3585" width="5.6640625" style="187" customWidth="1"/>
    <col min="3586" max="3586" width="15.109375" style="187" customWidth="1"/>
    <col min="3587" max="3587" width="13.6640625" style="187" customWidth="1"/>
    <col min="3588" max="3588" width="14.6640625" style="187" customWidth="1"/>
    <col min="3589" max="3589" width="12.33203125" style="187" customWidth="1"/>
    <col min="3590" max="3590" width="13.6640625" style="187" customWidth="1"/>
    <col min="3591" max="3591" width="14.6640625" style="187" customWidth="1"/>
    <col min="3592" max="3592" width="12.109375" style="187" customWidth="1"/>
    <col min="3593" max="3840" width="11.109375" style="187"/>
    <col min="3841" max="3841" width="5.6640625" style="187" customWidth="1"/>
    <col min="3842" max="3842" width="15.109375" style="187" customWidth="1"/>
    <col min="3843" max="3843" width="13.6640625" style="187" customWidth="1"/>
    <col min="3844" max="3844" width="14.6640625" style="187" customWidth="1"/>
    <col min="3845" max="3845" width="12.33203125" style="187" customWidth="1"/>
    <col min="3846" max="3846" width="13.6640625" style="187" customWidth="1"/>
    <col min="3847" max="3847" width="14.6640625" style="187" customWidth="1"/>
    <col min="3848" max="3848" width="12.109375" style="187" customWidth="1"/>
    <col min="3849" max="4096" width="11.109375" style="187"/>
    <col min="4097" max="4097" width="5.6640625" style="187" customWidth="1"/>
    <col min="4098" max="4098" width="15.109375" style="187" customWidth="1"/>
    <col min="4099" max="4099" width="13.6640625" style="187" customWidth="1"/>
    <col min="4100" max="4100" width="14.6640625" style="187" customWidth="1"/>
    <col min="4101" max="4101" width="12.33203125" style="187" customWidth="1"/>
    <col min="4102" max="4102" width="13.6640625" style="187" customWidth="1"/>
    <col min="4103" max="4103" width="14.6640625" style="187" customWidth="1"/>
    <col min="4104" max="4104" width="12.109375" style="187" customWidth="1"/>
    <col min="4105" max="4352" width="11.109375" style="187"/>
    <col min="4353" max="4353" width="5.6640625" style="187" customWidth="1"/>
    <col min="4354" max="4354" width="15.109375" style="187" customWidth="1"/>
    <col min="4355" max="4355" width="13.6640625" style="187" customWidth="1"/>
    <col min="4356" max="4356" width="14.6640625" style="187" customWidth="1"/>
    <col min="4357" max="4357" width="12.33203125" style="187" customWidth="1"/>
    <col min="4358" max="4358" width="13.6640625" style="187" customWidth="1"/>
    <col min="4359" max="4359" width="14.6640625" style="187" customWidth="1"/>
    <col min="4360" max="4360" width="12.109375" style="187" customWidth="1"/>
    <col min="4361" max="4608" width="11.109375" style="187"/>
    <col min="4609" max="4609" width="5.6640625" style="187" customWidth="1"/>
    <col min="4610" max="4610" width="15.109375" style="187" customWidth="1"/>
    <col min="4611" max="4611" width="13.6640625" style="187" customWidth="1"/>
    <col min="4612" max="4612" width="14.6640625" style="187" customWidth="1"/>
    <col min="4613" max="4613" width="12.33203125" style="187" customWidth="1"/>
    <col min="4614" max="4614" width="13.6640625" style="187" customWidth="1"/>
    <col min="4615" max="4615" width="14.6640625" style="187" customWidth="1"/>
    <col min="4616" max="4616" width="12.109375" style="187" customWidth="1"/>
    <col min="4617" max="4864" width="11.109375" style="187"/>
    <col min="4865" max="4865" width="5.6640625" style="187" customWidth="1"/>
    <col min="4866" max="4866" width="15.109375" style="187" customWidth="1"/>
    <col min="4867" max="4867" width="13.6640625" style="187" customWidth="1"/>
    <col min="4868" max="4868" width="14.6640625" style="187" customWidth="1"/>
    <col min="4869" max="4869" width="12.33203125" style="187" customWidth="1"/>
    <col min="4870" max="4870" width="13.6640625" style="187" customWidth="1"/>
    <col min="4871" max="4871" width="14.6640625" style="187" customWidth="1"/>
    <col min="4872" max="4872" width="12.109375" style="187" customWidth="1"/>
    <col min="4873" max="5120" width="11.109375" style="187"/>
    <col min="5121" max="5121" width="5.6640625" style="187" customWidth="1"/>
    <col min="5122" max="5122" width="15.109375" style="187" customWidth="1"/>
    <col min="5123" max="5123" width="13.6640625" style="187" customWidth="1"/>
    <col min="5124" max="5124" width="14.6640625" style="187" customWidth="1"/>
    <col min="5125" max="5125" width="12.33203125" style="187" customWidth="1"/>
    <col min="5126" max="5126" width="13.6640625" style="187" customWidth="1"/>
    <col min="5127" max="5127" width="14.6640625" style="187" customWidth="1"/>
    <col min="5128" max="5128" width="12.109375" style="187" customWidth="1"/>
    <col min="5129" max="5376" width="11.109375" style="187"/>
    <col min="5377" max="5377" width="5.6640625" style="187" customWidth="1"/>
    <col min="5378" max="5378" width="15.109375" style="187" customWidth="1"/>
    <col min="5379" max="5379" width="13.6640625" style="187" customWidth="1"/>
    <col min="5380" max="5380" width="14.6640625" style="187" customWidth="1"/>
    <col min="5381" max="5381" width="12.33203125" style="187" customWidth="1"/>
    <col min="5382" max="5382" width="13.6640625" style="187" customWidth="1"/>
    <col min="5383" max="5383" width="14.6640625" style="187" customWidth="1"/>
    <col min="5384" max="5384" width="12.109375" style="187" customWidth="1"/>
    <col min="5385" max="5632" width="11.109375" style="187"/>
    <col min="5633" max="5633" width="5.6640625" style="187" customWidth="1"/>
    <col min="5634" max="5634" width="15.109375" style="187" customWidth="1"/>
    <col min="5635" max="5635" width="13.6640625" style="187" customWidth="1"/>
    <col min="5636" max="5636" width="14.6640625" style="187" customWidth="1"/>
    <col min="5637" max="5637" width="12.33203125" style="187" customWidth="1"/>
    <col min="5638" max="5638" width="13.6640625" style="187" customWidth="1"/>
    <col min="5639" max="5639" width="14.6640625" style="187" customWidth="1"/>
    <col min="5640" max="5640" width="12.109375" style="187" customWidth="1"/>
    <col min="5641" max="5888" width="11.109375" style="187"/>
    <col min="5889" max="5889" width="5.6640625" style="187" customWidth="1"/>
    <col min="5890" max="5890" width="15.109375" style="187" customWidth="1"/>
    <col min="5891" max="5891" width="13.6640625" style="187" customWidth="1"/>
    <col min="5892" max="5892" width="14.6640625" style="187" customWidth="1"/>
    <col min="5893" max="5893" width="12.33203125" style="187" customWidth="1"/>
    <col min="5894" max="5894" width="13.6640625" style="187" customWidth="1"/>
    <col min="5895" max="5895" width="14.6640625" style="187" customWidth="1"/>
    <col min="5896" max="5896" width="12.109375" style="187" customWidth="1"/>
    <col min="5897" max="6144" width="11.109375" style="187"/>
    <col min="6145" max="6145" width="5.6640625" style="187" customWidth="1"/>
    <col min="6146" max="6146" width="15.109375" style="187" customWidth="1"/>
    <col min="6147" max="6147" width="13.6640625" style="187" customWidth="1"/>
    <col min="6148" max="6148" width="14.6640625" style="187" customWidth="1"/>
    <col min="6149" max="6149" width="12.33203125" style="187" customWidth="1"/>
    <col min="6150" max="6150" width="13.6640625" style="187" customWidth="1"/>
    <col min="6151" max="6151" width="14.6640625" style="187" customWidth="1"/>
    <col min="6152" max="6152" width="12.109375" style="187" customWidth="1"/>
    <col min="6153" max="6400" width="11.109375" style="187"/>
    <col min="6401" max="6401" width="5.6640625" style="187" customWidth="1"/>
    <col min="6402" max="6402" width="15.109375" style="187" customWidth="1"/>
    <col min="6403" max="6403" width="13.6640625" style="187" customWidth="1"/>
    <col min="6404" max="6404" width="14.6640625" style="187" customWidth="1"/>
    <col min="6405" max="6405" width="12.33203125" style="187" customWidth="1"/>
    <col min="6406" max="6406" width="13.6640625" style="187" customWidth="1"/>
    <col min="6407" max="6407" width="14.6640625" style="187" customWidth="1"/>
    <col min="6408" max="6408" width="12.109375" style="187" customWidth="1"/>
    <col min="6409" max="6656" width="11.109375" style="187"/>
    <col min="6657" max="6657" width="5.6640625" style="187" customWidth="1"/>
    <col min="6658" max="6658" width="15.109375" style="187" customWidth="1"/>
    <col min="6659" max="6659" width="13.6640625" style="187" customWidth="1"/>
    <col min="6660" max="6660" width="14.6640625" style="187" customWidth="1"/>
    <col min="6661" max="6661" width="12.33203125" style="187" customWidth="1"/>
    <col min="6662" max="6662" width="13.6640625" style="187" customWidth="1"/>
    <col min="6663" max="6663" width="14.6640625" style="187" customWidth="1"/>
    <col min="6664" max="6664" width="12.109375" style="187" customWidth="1"/>
    <col min="6665" max="6912" width="11.109375" style="187"/>
    <col min="6913" max="6913" width="5.6640625" style="187" customWidth="1"/>
    <col min="6914" max="6914" width="15.109375" style="187" customWidth="1"/>
    <col min="6915" max="6915" width="13.6640625" style="187" customWidth="1"/>
    <col min="6916" max="6916" width="14.6640625" style="187" customWidth="1"/>
    <col min="6917" max="6917" width="12.33203125" style="187" customWidth="1"/>
    <col min="6918" max="6918" width="13.6640625" style="187" customWidth="1"/>
    <col min="6919" max="6919" width="14.6640625" style="187" customWidth="1"/>
    <col min="6920" max="6920" width="12.109375" style="187" customWidth="1"/>
    <col min="6921" max="7168" width="11.109375" style="187"/>
    <col min="7169" max="7169" width="5.6640625" style="187" customWidth="1"/>
    <col min="7170" max="7170" width="15.109375" style="187" customWidth="1"/>
    <col min="7171" max="7171" width="13.6640625" style="187" customWidth="1"/>
    <col min="7172" max="7172" width="14.6640625" style="187" customWidth="1"/>
    <col min="7173" max="7173" width="12.33203125" style="187" customWidth="1"/>
    <col min="7174" max="7174" width="13.6640625" style="187" customWidth="1"/>
    <col min="7175" max="7175" width="14.6640625" style="187" customWidth="1"/>
    <col min="7176" max="7176" width="12.109375" style="187" customWidth="1"/>
    <col min="7177" max="7424" width="11.109375" style="187"/>
    <col min="7425" max="7425" width="5.6640625" style="187" customWidth="1"/>
    <col min="7426" max="7426" width="15.109375" style="187" customWidth="1"/>
    <col min="7427" max="7427" width="13.6640625" style="187" customWidth="1"/>
    <col min="7428" max="7428" width="14.6640625" style="187" customWidth="1"/>
    <col min="7429" max="7429" width="12.33203125" style="187" customWidth="1"/>
    <col min="7430" max="7430" width="13.6640625" style="187" customWidth="1"/>
    <col min="7431" max="7431" width="14.6640625" style="187" customWidth="1"/>
    <col min="7432" max="7432" width="12.109375" style="187" customWidth="1"/>
    <col min="7433" max="7680" width="11.109375" style="187"/>
    <col min="7681" max="7681" width="5.6640625" style="187" customWidth="1"/>
    <col min="7682" max="7682" width="15.109375" style="187" customWidth="1"/>
    <col min="7683" max="7683" width="13.6640625" style="187" customWidth="1"/>
    <col min="7684" max="7684" width="14.6640625" style="187" customWidth="1"/>
    <col min="7685" max="7685" width="12.33203125" style="187" customWidth="1"/>
    <col min="7686" max="7686" width="13.6640625" style="187" customWidth="1"/>
    <col min="7687" max="7687" width="14.6640625" style="187" customWidth="1"/>
    <col min="7688" max="7688" width="12.109375" style="187" customWidth="1"/>
    <col min="7689" max="7936" width="11.109375" style="187"/>
    <col min="7937" max="7937" width="5.6640625" style="187" customWidth="1"/>
    <col min="7938" max="7938" width="15.109375" style="187" customWidth="1"/>
    <col min="7939" max="7939" width="13.6640625" style="187" customWidth="1"/>
    <col min="7940" max="7940" width="14.6640625" style="187" customWidth="1"/>
    <col min="7941" max="7941" width="12.33203125" style="187" customWidth="1"/>
    <col min="7942" max="7942" width="13.6640625" style="187" customWidth="1"/>
    <col min="7943" max="7943" width="14.6640625" style="187" customWidth="1"/>
    <col min="7944" max="7944" width="12.109375" style="187" customWidth="1"/>
    <col min="7945" max="8192" width="11.109375" style="187"/>
    <col min="8193" max="8193" width="5.6640625" style="187" customWidth="1"/>
    <col min="8194" max="8194" width="15.109375" style="187" customWidth="1"/>
    <col min="8195" max="8195" width="13.6640625" style="187" customWidth="1"/>
    <col min="8196" max="8196" width="14.6640625" style="187" customWidth="1"/>
    <col min="8197" max="8197" width="12.33203125" style="187" customWidth="1"/>
    <col min="8198" max="8198" width="13.6640625" style="187" customWidth="1"/>
    <col min="8199" max="8199" width="14.6640625" style="187" customWidth="1"/>
    <col min="8200" max="8200" width="12.109375" style="187" customWidth="1"/>
    <col min="8201" max="8448" width="11.109375" style="187"/>
    <col min="8449" max="8449" width="5.6640625" style="187" customWidth="1"/>
    <col min="8450" max="8450" width="15.109375" style="187" customWidth="1"/>
    <col min="8451" max="8451" width="13.6640625" style="187" customWidth="1"/>
    <col min="8452" max="8452" width="14.6640625" style="187" customWidth="1"/>
    <col min="8453" max="8453" width="12.33203125" style="187" customWidth="1"/>
    <col min="8454" max="8454" width="13.6640625" style="187" customWidth="1"/>
    <col min="8455" max="8455" width="14.6640625" style="187" customWidth="1"/>
    <col min="8456" max="8456" width="12.109375" style="187" customWidth="1"/>
    <col min="8457" max="8704" width="11.109375" style="187"/>
    <col min="8705" max="8705" width="5.6640625" style="187" customWidth="1"/>
    <col min="8706" max="8706" width="15.109375" style="187" customWidth="1"/>
    <col min="8707" max="8707" width="13.6640625" style="187" customWidth="1"/>
    <col min="8708" max="8708" width="14.6640625" style="187" customWidth="1"/>
    <col min="8709" max="8709" width="12.33203125" style="187" customWidth="1"/>
    <col min="8710" max="8710" width="13.6640625" style="187" customWidth="1"/>
    <col min="8711" max="8711" width="14.6640625" style="187" customWidth="1"/>
    <col min="8712" max="8712" width="12.109375" style="187" customWidth="1"/>
    <col min="8713" max="8960" width="11.109375" style="187"/>
    <col min="8961" max="8961" width="5.6640625" style="187" customWidth="1"/>
    <col min="8962" max="8962" width="15.109375" style="187" customWidth="1"/>
    <col min="8963" max="8963" width="13.6640625" style="187" customWidth="1"/>
    <col min="8964" max="8964" width="14.6640625" style="187" customWidth="1"/>
    <col min="8965" max="8965" width="12.33203125" style="187" customWidth="1"/>
    <col min="8966" max="8966" width="13.6640625" style="187" customWidth="1"/>
    <col min="8967" max="8967" width="14.6640625" style="187" customWidth="1"/>
    <col min="8968" max="8968" width="12.109375" style="187" customWidth="1"/>
    <col min="8969" max="9216" width="11.109375" style="187"/>
    <col min="9217" max="9217" width="5.6640625" style="187" customWidth="1"/>
    <col min="9218" max="9218" width="15.109375" style="187" customWidth="1"/>
    <col min="9219" max="9219" width="13.6640625" style="187" customWidth="1"/>
    <col min="9220" max="9220" width="14.6640625" style="187" customWidth="1"/>
    <col min="9221" max="9221" width="12.33203125" style="187" customWidth="1"/>
    <col min="9222" max="9222" width="13.6640625" style="187" customWidth="1"/>
    <col min="9223" max="9223" width="14.6640625" style="187" customWidth="1"/>
    <col min="9224" max="9224" width="12.109375" style="187" customWidth="1"/>
    <col min="9225" max="9472" width="11.109375" style="187"/>
    <col min="9473" max="9473" width="5.6640625" style="187" customWidth="1"/>
    <col min="9474" max="9474" width="15.109375" style="187" customWidth="1"/>
    <col min="9475" max="9475" width="13.6640625" style="187" customWidth="1"/>
    <col min="9476" max="9476" width="14.6640625" style="187" customWidth="1"/>
    <col min="9477" max="9477" width="12.33203125" style="187" customWidth="1"/>
    <col min="9478" max="9478" width="13.6640625" style="187" customWidth="1"/>
    <col min="9479" max="9479" width="14.6640625" style="187" customWidth="1"/>
    <col min="9480" max="9480" width="12.109375" style="187" customWidth="1"/>
    <col min="9481" max="9728" width="11.109375" style="187"/>
    <col min="9729" max="9729" width="5.6640625" style="187" customWidth="1"/>
    <col min="9730" max="9730" width="15.109375" style="187" customWidth="1"/>
    <col min="9731" max="9731" width="13.6640625" style="187" customWidth="1"/>
    <col min="9732" max="9732" width="14.6640625" style="187" customWidth="1"/>
    <col min="9733" max="9733" width="12.33203125" style="187" customWidth="1"/>
    <col min="9734" max="9734" width="13.6640625" style="187" customWidth="1"/>
    <col min="9735" max="9735" width="14.6640625" style="187" customWidth="1"/>
    <col min="9736" max="9736" width="12.109375" style="187" customWidth="1"/>
    <col min="9737" max="9984" width="11.109375" style="187"/>
    <col min="9985" max="9985" width="5.6640625" style="187" customWidth="1"/>
    <col min="9986" max="9986" width="15.109375" style="187" customWidth="1"/>
    <col min="9987" max="9987" width="13.6640625" style="187" customWidth="1"/>
    <col min="9988" max="9988" width="14.6640625" style="187" customWidth="1"/>
    <col min="9989" max="9989" width="12.33203125" style="187" customWidth="1"/>
    <col min="9990" max="9990" width="13.6640625" style="187" customWidth="1"/>
    <col min="9991" max="9991" width="14.6640625" style="187" customWidth="1"/>
    <col min="9992" max="9992" width="12.109375" style="187" customWidth="1"/>
    <col min="9993" max="10240" width="11.109375" style="187"/>
    <col min="10241" max="10241" width="5.6640625" style="187" customWidth="1"/>
    <col min="10242" max="10242" width="15.109375" style="187" customWidth="1"/>
    <col min="10243" max="10243" width="13.6640625" style="187" customWidth="1"/>
    <col min="10244" max="10244" width="14.6640625" style="187" customWidth="1"/>
    <col min="10245" max="10245" width="12.33203125" style="187" customWidth="1"/>
    <col min="10246" max="10246" width="13.6640625" style="187" customWidth="1"/>
    <col min="10247" max="10247" width="14.6640625" style="187" customWidth="1"/>
    <col min="10248" max="10248" width="12.109375" style="187" customWidth="1"/>
    <col min="10249" max="10496" width="11.109375" style="187"/>
    <col min="10497" max="10497" width="5.6640625" style="187" customWidth="1"/>
    <col min="10498" max="10498" width="15.109375" style="187" customWidth="1"/>
    <col min="10499" max="10499" width="13.6640625" style="187" customWidth="1"/>
    <col min="10500" max="10500" width="14.6640625" style="187" customWidth="1"/>
    <col min="10501" max="10501" width="12.33203125" style="187" customWidth="1"/>
    <col min="10502" max="10502" width="13.6640625" style="187" customWidth="1"/>
    <col min="10503" max="10503" width="14.6640625" style="187" customWidth="1"/>
    <col min="10504" max="10504" width="12.109375" style="187" customWidth="1"/>
    <col min="10505" max="10752" width="11.109375" style="187"/>
    <col min="10753" max="10753" width="5.6640625" style="187" customWidth="1"/>
    <col min="10754" max="10754" width="15.109375" style="187" customWidth="1"/>
    <col min="10755" max="10755" width="13.6640625" style="187" customWidth="1"/>
    <col min="10756" max="10756" width="14.6640625" style="187" customWidth="1"/>
    <col min="10757" max="10757" width="12.33203125" style="187" customWidth="1"/>
    <col min="10758" max="10758" width="13.6640625" style="187" customWidth="1"/>
    <col min="10759" max="10759" width="14.6640625" style="187" customWidth="1"/>
    <col min="10760" max="10760" width="12.109375" style="187" customWidth="1"/>
    <col min="10761" max="11008" width="11.109375" style="187"/>
    <col min="11009" max="11009" width="5.6640625" style="187" customWidth="1"/>
    <col min="11010" max="11010" width="15.109375" style="187" customWidth="1"/>
    <col min="11011" max="11011" width="13.6640625" style="187" customWidth="1"/>
    <col min="11012" max="11012" width="14.6640625" style="187" customWidth="1"/>
    <col min="11013" max="11013" width="12.33203125" style="187" customWidth="1"/>
    <col min="11014" max="11014" width="13.6640625" style="187" customWidth="1"/>
    <col min="11015" max="11015" width="14.6640625" style="187" customWidth="1"/>
    <col min="11016" max="11016" width="12.109375" style="187" customWidth="1"/>
    <col min="11017" max="11264" width="11.109375" style="187"/>
    <col min="11265" max="11265" width="5.6640625" style="187" customWidth="1"/>
    <col min="11266" max="11266" width="15.109375" style="187" customWidth="1"/>
    <col min="11267" max="11267" width="13.6640625" style="187" customWidth="1"/>
    <col min="11268" max="11268" width="14.6640625" style="187" customWidth="1"/>
    <col min="11269" max="11269" width="12.33203125" style="187" customWidth="1"/>
    <col min="11270" max="11270" width="13.6640625" style="187" customWidth="1"/>
    <col min="11271" max="11271" width="14.6640625" style="187" customWidth="1"/>
    <col min="11272" max="11272" width="12.109375" style="187" customWidth="1"/>
    <col min="11273" max="11520" width="11.109375" style="187"/>
    <col min="11521" max="11521" width="5.6640625" style="187" customWidth="1"/>
    <col min="11522" max="11522" width="15.109375" style="187" customWidth="1"/>
    <col min="11523" max="11523" width="13.6640625" style="187" customWidth="1"/>
    <col min="11524" max="11524" width="14.6640625" style="187" customWidth="1"/>
    <col min="11525" max="11525" width="12.33203125" style="187" customWidth="1"/>
    <col min="11526" max="11526" width="13.6640625" style="187" customWidth="1"/>
    <col min="11527" max="11527" width="14.6640625" style="187" customWidth="1"/>
    <col min="11528" max="11528" width="12.109375" style="187" customWidth="1"/>
    <col min="11529" max="11776" width="11.109375" style="187"/>
    <col min="11777" max="11777" width="5.6640625" style="187" customWidth="1"/>
    <col min="11778" max="11778" width="15.109375" style="187" customWidth="1"/>
    <col min="11779" max="11779" width="13.6640625" style="187" customWidth="1"/>
    <col min="11780" max="11780" width="14.6640625" style="187" customWidth="1"/>
    <col min="11781" max="11781" width="12.33203125" style="187" customWidth="1"/>
    <col min="11782" max="11782" width="13.6640625" style="187" customWidth="1"/>
    <col min="11783" max="11783" width="14.6640625" style="187" customWidth="1"/>
    <col min="11784" max="11784" width="12.109375" style="187" customWidth="1"/>
    <col min="11785" max="12032" width="11.109375" style="187"/>
    <col min="12033" max="12033" width="5.6640625" style="187" customWidth="1"/>
    <col min="12034" max="12034" width="15.109375" style="187" customWidth="1"/>
    <col min="12035" max="12035" width="13.6640625" style="187" customWidth="1"/>
    <col min="12036" max="12036" width="14.6640625" style="187" customWidth="1"/>
    <col min="12037" max="12037" width="12.33203125" style="187" customWidth="1"/>
    <col min="12038" max="12038" width="13.6640625" style="187" customWidth="1"/>
    <col min="12039" max="12039" width="14.6640625" style="187" customWidth="1"/>
    <col min="12040" max="12040" width="12.109375" style="187" customWidth="1"/>
    <col min="12041" max="12288" width="11.109375" style="187"/>
    <col min="12289" max="12289" width="5.6640625" style="187" customWidth="1"/>
    <col min="12290" max="12290" width="15.109375" style="187" customWidth="1"/>
    <col min="12291" max="12291" width="13.6640625" style="187" customWidth="1"/>
    <col min="12292" max="12292" width="14.6640625" style="187" customWidth="1"/>
    <col min="12293" max="12293" width="12.33203125" style="187" customWidth="1"/>
    <col min="12294" max="12294" width="13.6640625" style="187" customWidth="1"/>
    <col min="12295" max="12295" width="14.6640625" style="187" customWidth="1"/>
    <col min="12296" max="12296" width="12.109375" style="187" customWidth="1"/>
    <col min="12297" max="12544" width="11.109375" style="187"/>
    <col min="12545" max="12545" width="5.6640625" style="187" customWidth="1"/>
    <col min="12546" max="12546" width="15.109375" style="187" customWidth="1"/>
    <col min="12547" max="12547" width="13.6640625" style="187" customWidth="1"/>
    <col min="12548" max="12548" width="14.6640625" style="187" customWidth="1"/>
    <col min="12549" max="12549" width="12.33203125" style="187" customWidth="1"/>
    <col min="12550" max="12550" width="13.6640625" style="187" customWidth="1"/>
    <col min="12551" max="12551" width="14.6640625" style="187" customWidth="1"/>
    <col min="12552" max="12552" width="12.109375" style="187" customWidth="1"/>
    <col min="12553" max="12800" width="11.109375" style="187"/>
    <col min="12801" max="12801" width="5.6640625" style="187" customWidth="1"/>
    <col min="12802" max="12802" width="15.109375" style="187" customWidth="1"/>
    <col min="12803" max="12803" width="13.6640625" style="187" customWidth="1"/>
    <col min="12804" max="12804" width="14.6640625" style="187" customWidth="1"/>
    <col min="12805" max="12805" width="12.33203125" style="187" customWidth="1"/>
    <col min="12806" max="12806" width="13.6640625" style="187" customWidth="1"/>
    <col min="12807" max="12807" width="14.6640625" style="187" customWidth="1"/>
    <col min="12808" max="12808" width="12.109375" style="187" customWidth="1"/>
    <col min="12809" max="13056" width="11.109375" style="187"/>
    <col min="13057" max="13057" width="5.6640625" style="187" customWidth="1"/>
    <col min="13058" max="13058" width="15.109375" style="187" customWidth="1"/>
    <col min="13059" max="13059" width="13.6640625" style="187" customWidth="1"/>
    <col min="13060" max="13060" width="14.6640625" style="187" customWidth="1"/>
    <col min="13061" max="13061" width="12.33203125" style="187" customWidth="1"/>
    <col min="13062" max="13062" width="13.6640625" style="187" customWidth="1"/>
    <col min="13063" max="13063" width="14.6640625" style="187" customWidth="1"/>
    <col min="13064" max="13064" width="12.109375" style="187" customWidth="1"/>
    <col min="13065" max="13312" width="11.109375" style="187"/>
    <col min="13313" max="13313" width="5.6640625" style="187" customWidth="1"/>
    <col min="13314" max="13314" width="15.109375" style="187" customWidth="1"/>
    <col min="13315" max="13315" width="13.6640625" style="187" customWidth="1"/>
    <col min="13316" max="13316" width="14.6640625" style="187" customWidth="1"/>
    <col min="13317" max="13317" width="12.33203125" style="187" customWidth="1"/>
    <col min="13318" max="13318" width="13.6640625" style="187" customWidth="1"/>
    <col min="13319" max="13319" width="14.6640625" style="187" customWidth="1"/>
    <col min="13320" max="13320" width="12.109375" style="187" customWidth="1"/>
    <col min="13321" max="13568" width="11.109375" style="187"/>
    <col min="13569" max="13569" width="5.6640625" style="187" customWidth="1"/>
    <col min="13570" max="13570" width="15.109375" style="187" customWidth="1"/>
    <col min="13571" max="13571" width="13.6640625" style="187" customWidth="1"/>
    <col min="13572" max="13572" width="14.6640625" style="187" customWidth="1"/>
    <col min="13573" max="13573" width="12.33203125" style="187" customWidth="1"/>
    <col min="13574" max="13574" width="13.6640625" style="187" customWidth="1"/>
    <col min="13575" max="13575" width="14.6640625" style="187" customWidth="1"/>
    <col min="13576" max="13576" width="12.109375" style="187" customWidth="1"/>
    <col min="13577" max="13824" width="11.109375" style="187"/>
    <col min="13825" max="13825" width="5.6640625" style="187" customWidth="1"/>
    <col min="13826" max="13826" width="15.109375" style="187" customWidth="1"/>
    <col min="13827" max="13827" width="13.6640625" style="187" customWidth="1"/>
    <col min="13828" max="13828" width="14.6640625" style="187" customWidth="1"/>
    <col min="13829" max="13829" width="12.33203125" style="187" customWidth="1"/>
    <col min="13830" max="13830" width="13.6640625" style="187" customWidth="1"/>
    <col min="13831" max="13831" width="14.6640625" style="187" customWidth="1"/>
    <col min="13832" max="13832" width="12.109375" style="187" customWidth="1"/>
    <col min="13833" max="14080" width="11.109375" style="187"/>
    <col min="14081" max="14081" width="5.6640625" style="187" customWidth="1"/>
    <col min="14082" max="14082" width="15.109375" style="187" customWidth="1"/>
    <col min="14083" max="14083" width="13.6640625" style="187" customWidth="1"/>
    <col min="14084" max="14084" width="14.6640625" style="187" customWidth="1"/>
    <col min="14085" max="14085" width="12.33203125" style="187" customWidth="1"/>
    <col min="14086" max="14086" width="13.6640625" style="187" customWidth="1"/>
    <col min="14087" max="14087" width="14.6640625" style="187" customWidth="1"/>
    <col min="14088" max="14088" width="12.109375" style="187" customWidth="1"/>
    <col min="14089" max="14336" width="11.109375" style="187"/>
    <col min="14337" max="14337" width="5.6640625" style="187" customWidth="1"/>
    <col min="14338" max="14338" width="15.109375" style="187" customWidth="1"/>
    <col min="14339" max="14339" width="13.6640625" style="187" customWidth="1"/>
    <col min="14340" max="14340" width="14.6640625" style="187" customWidth="1"/>
    <col min="14341" max="14341" width="12.33203125" style="187" customWidth="1"/>
    <col min="14342" max="14342" width="13.6640625" style="187" customWidth="1"/>
    <col min="14343" max="14343" width="14.6640625" style="187" customWidth="1"/>
    <col min="14344" max="14344" width="12.109375" style="187" customWidth="1"/>
    <col min="14345" max="14592" width="11.109375" style="187"/>
    <col min="14593" max="14593" width="5.6640625" style="187" customWidth="1"/>
    <col min="14594" max="14594" width="15.109375" style="187" customWidth="1"/>
    <col min="14595" max="14595" width="13.6640625" style="187" customWidth="1"/>
    <col min="14596" max="14596" width="14.6640625" style="187" customWidth="1"/>
    <col min="14597" max="14597" width="12.33203125" style="187" customWidth="1"/>
    <col min="14598" max="14598" width="13.6640625" style="187" customWidth="1"/>
    <col min="14599" max="14599" width="14.6640625" style="187" customWidth="1"/>
    <col min="14600" max="14600" width="12.109375" style="187" customWidth="1"/>
    <col min="14601" max="14848" width="11.109375" style="187"/>
    <col min="14849" max="14849" width="5.6640625" style="187" customWidth="1"/>
    <col min="14850" max="14850" width="15.109375" style="187" customWidth="1"/>
    <col min="14851" max="14851" width="13.6640625" style="187" customWidth="1"/>
    <col min="14852" max="14852" width="14.6640625" style="187" customWidth="1"/>
    <col min="14853" max="14853" width="12.33203125" style="187" customWidth="1"/>
    <col min="14854" max="14854" width="13.6640625" style="187" customWidth="1"/>
    <col min="14855" max="14855" width="14.6640625" style="187" customWidth="1"/>
    <col min="14856" max="14856" width="12.109375" style="187" customWidth="1"/>
    <col min="14857" max="15104" width="11.109375" style="187"/>
    <col min="15105" max="15105" width="5.6640625" style="187" customWidth="1"/>
    <col min="15106" max="15106" width="15.109375" style="187" customWidth="1"/>
    <col min="15107" max="15107" width="13.6640625" style="187" customWidth="1"/>
    <col min="15108" max="15108" width="14.6640625" style="187" customWidth="1"/>
    <col min="15109" max="15109" width="12.33203125" style="187" customWidth="1"/>
    <col min="15110" max="15110" width="13.6640625" style="187" customWidth="1"/>
    <col min="15111" max="15111" width="14.6640625" style="187" customWidth="1"/>
    <col min="15112" max="15112" width="12.109375" style="187" customWidth="1"/>
    <col min="15113" max="15360" width="11.109375" style="187"/>
    <col min="15361" max="15361" width="5.6640625" style="187" customWidth="1"/>
    <col min="15362" max="15362" width="15.109375" style="187" customWidth="1"/>
    <col min="15363" max="15363" width="13.6640625" style="187" customWidth="1"/>
    <col min="15364" max="15364" width="14.6640625" style="187" customWidth="1"/>
    <col min="15365" max="15365" width="12.33203125" style="187" customWidth="1"/>
    <col min="15366" max="15366" width="13.6640625" style="187" customWidth="1"/>
    <col min="15367" max="15367" width="14.6640625" style="187" customWidth="1"/>
    <col min="15368" max="15368" width="12.109375" style="187" customWidth="1"/>
    <col min="15369" max="15616" width="11.109375" style="187"/>
    <col min="15617" max="15617" width="5.6640625" style="187" customWidth="1"/>
    <col min="15618" max="15618" width="15.109375" style="187" customWidth="1"/>
    <col min="15619" max="15619" width="13.6640625" style="187" customWidth="1"/>
    <col min="15620" max="15620" width="14.6640625" style="187" customWidth="1"/>
    <col min="15621" max="15621" width="12.33203125" style="187" customWidth="1"/>
    <col min="15622" max="15622" width="13.6640625" style="187" customWidth="1"/>
    <col min="15623" max="15623" width="14.6640625" style="187" customWidth="1"/>
    <col min="15624" max="15624" width="12.109375" style="187" customWidth="1"/>
    <col min="15625" max="15872" width="11.109375" style="187"/>
    <col min="15873" max="15873" width="5.6640625" style="187" customWidth="1"/>
    <col min="15874" max="15874" width="15.109375" style="187" customWidth="1"/>
    <col min="15875" max="15875" width="13.6640625" style="187" customWidth="1"/>
    <col min="15876" max="15876" width="14.6640625" style="187" customWidth="1"/>
    <col min="15877" max="15877" width="12.33203125" style="187" customWidth="1"/>
    <col min="15878" max="15878" width="13.6640625" style="187" customWidth="1"/>
    <col min="15879" max="15879" width="14.6640625" style="187" customWidth="1"/>
    <col min="15880" max="15880" width="12.109375" style="187" customWidth="1"/>
    <col min="15881" max="16128" width="11.109375" style="187"/>
    <col min="16129" max="16129" width="5.6640625" style="187" customWidth="1"/>
    <col min="16130" max="16130" width="15.109375" style="187" customWidth="1"/>
    <col min="16131" max="16131" width="13.6640625" style="187" customWidth="1"/>
    <col min="16132" max="16132" width="14.6640625" style="187" customWidth="1"/>
    <col min="16133" max="16133" width="12.33203125" style="187" customWidth="1"/>
    <col min="16134" max="16134" width="13.6640625" style="187" customWidth="1"/>
    <col min="16135" max="16135" width="14.6640625" style="187" customWidth="1"/>
    <col min="16136" max="16136" width="12.109375" style="187" customWidth="1"/>
    <col min="16137" max="16384" width="11.109375" style="187"/>
  </cols>
  <sheetData>
    <row r="3" spans="1:8" ht="18" customHeight="1">
      <c r="A3" s="458" t="s">
        <v>377</v>
      </c>
      <c r="B3" s="458"/>
      <c r="C3" s="458"/>
      <c r="D3" s="458"/>
      <c r="E3" s="458"/>
      <c r="F3" s="458"/>
      <c r="G3" s="458"/>
      <c r="H3" s="458"/>
    </row>
    <row r="4" spans="1:8" ht="18" customHeight="1">
      <c r="A4" s="186"/>
      <c r="B4" s="186"/>
      <c r="C4" s="186"/>
      <c r="D4" s="186"/>
      <c r="E4" s="186"/>
      <c r="F4" s="186"/>
      <c r="G4" s="186"/>
      <c r="H4" s="186"/>
    </row>
    <row r="5" spans="1:8" ht="18" customHeight="1" thickBot="1">
      <c r="A5" s="212"/>
      <c r="B5" s="188"/>
      <c r="C5" s="188"/>
      <c r="D5" s="188"/>
      <c r="E5" s="188"/>
      <c r="F5" s="188"/>
      <c r="G5" s="188"/>
      <c r="H5" s="189" t="s">
        <v>88</v>
      </c>
    </row>
    <row r="6" spans="1:8" ht="18" customHeight="1">
      <c r="A6" s="190"/>
      <c r="B6" s="190"/>
      <c r="C6" s="459" t="s">
        <v>304</v>
      </c>
      <c r="D6" s="460"/>
      <c r="E6" s="460"/>
      <c r="F6" s="460"/>
      <c r="G6" s="460"/>
      <c r="H6" s="460"/>
    </row>
    <row r="7" spans="1:8" ht="18" customHeight="1">
      <c r="A7" s="461" t="s">
        <v>128</v>
      </c>
      <c r="B7" s="462"/>
      <c r="C7" s="191" t="s">
        <v>129</v>
      </c>
      <c r="D7" s="192"/>
      <c r="E7" s="192"/>
      <c r="F7" s="191" t="s">
        <v>130</v>
      </c>
      <c r="G7" s="192"/>
      <c r="H7" s="192"/>
    </row>
    <row r="8" spans="1:8" ht="18" customHeight="1">
      <c r="A8" s="193"/>
      <c r="B8" s="194"/>
      <c r="C8" s="195" t="s">
        <v>131</v>
      </c>
      <c r="D8" s="195" t="s">
        <v>132</v>
      </c>
      <c r="E8" s="195" t="s">
        <v>133</v>
      </c>
      <c r="F8" s="195" t="s">
        <v>131</v>
      </c>
      <c r="G8" s="195" t="s">
        <v>132</v>
      </c>
      <c r="H8" s="195" t="s">
        <v>133</v>
      </c>
    </row>
    <row r="9" spans="1:8" s="198" customFormat="1" ht="15" customHeight="1">
      <c r="A9" s="463" t="s">
        <v>134</v>
      </c>
      <c r="B9" s="464"/>
      <c r="C9" s="304">
        <v>15484598</v>
      </c>
      <c r="D9" s="305">
        <v>14834112</v>
      </c>
      <c r="E9" s="305">
        <v>650486</v>
      </c>
      <c r="F9" s="305">
        <v>14837413</v>
      </c>
      <c r="G9" s="305">
        <v>14744934</v>
      </c>
      <c r="H9" s="305">
        <v>92479</v>
      </c>
    </row>
    <row r="10" spans="1:8" ht="15" customHeight="1">
      <c r="A10" s="194"/>
      <c r="B10" s="199"/>
      <c r="C10" s="219"/>
      <c r="D10" s="220"/>
      <c r="E10" s="220"/>
      <c r="F10" s="220"/>
      <c r="G10" s="220"/>
      <c r="H10" s="220"/>
    </row>
    <row r="11" spans="1:8" ht="15" customHeight="1">
      <c r="A11" s="456" t="s">
        <v>293</v>
      </c>
      <c r="B11" s="457"/>
      <c r="C11" s="219">
        <v>15217388</v>
      </c>
      <c r="D11" s="220">
        <v>14579807</v>
      </c>
      <c r="E11" s="220">
        <v>637581</v>
      </c>
      <c r="F11" s="220">
        <v>14583159</v>
      </c>
      <c r="G11" s="220">
        <v>14492316</v>
      </c>
      <c r="H11" s="220">
        <v>90843</v>
      </c>
    </row>
    <row r="12" spans="1:8" ht="15" customHeight="1">
      <c r="A12" s="202" t="s">
        <v>294</v>
      </c>
      <c r="B12" s="203" t="s">
        <v>135</v>
      </c>
      <c r="C12" s="221">
        <v>4662723</v>
      </c>
      <c r="D12" s="222">
        <v>4480430</v>
      </c>
      <c r="E12" s="223">
        <v>182293</v>
      </c>
      <c r="F12" s="220">
        <v>4486841</v>
      </c>
      <c r="G12" s="220">
        <v>4454530</v>
      </c>
      <c r="H12" s="223">
        <v>32311</v>
      </c>
    </row>
    <row r="13" spans="1:8" ht="15" customHeight="1">
      <c r="A13" s="202"/>
      <c r="B13" s="203" t="s">
        <v>136</v>
      </c>
      <c r="C13" s="221">
        <v>4012868</v>
      </c>
      <c r="D13" s="220">
        <v>3844834</v>
      </c>
      <c r="E13" s="223">
        <v>168034</v>
      </c>
      <c r="F13" s="220">
        <v>3850775</v>
      </c>
      <c r="G13" s="220">
        <v>3822495</v>
      </c>
      <c r="H13" s="223">
        <v>28280</v>
      </c>
    </row>
    <row r="14" spans="1:8" ht="15" customHeight="1">
      <c r="A14" s="202"/>
      <c r="B14" s="203" t="s">
        <v>137</v>
      </c>
      <c r="C14" s="221">
        <v>649855</v>
      </c>
      <c r="D14" s="220">
        <v>635596</v>
      </c>
      <c r="E14" s="223">
        <v>14259</v>
      </c>
      <c r="F14" s="220">
        <v>636066</v>
      </c>
      <c r="G14" s="220">
        <v>632035</v>
      </c>
      <c r="H14" s="223">
        <v>4031</v>
      </c>
    </row>
    <row r="15" spans="1:8" ht="15" customHeight="1">
      <c r="A15" s="202" t="s">
        <v>295</v>
      </c>
      <c r="B15" s="203" t="s">
        <v>138</v>
      </c>
      <c r="C15" s="221">
        <v>8952302</v>
      </c>
      <c r="D15" s="220">
        <v>8507666</v>
      </c>
      <c r="E15" s="223">
        <v>444636</v>
      </c>
      <c r="F15" s="220">
        <v>8504691</v>
      </c>
      <c r="G15" s="220">
        <v>8448329</v>
      </c>
      <c r="H15" s="223">
        <v>56362</v>
      </c>
    </row>
    <row r="16" spans="1:8" ht="15" customHeight="1">
      <c r="A16" s="202"/>
      <c r="B16" s="203" t="s">
        <v>358</v>
      </c>
      <c r="C16" s="221">
        <v>8933231</v>
      </c>
      <c r="D16" s="220">
        <v>8488595</v>
      </c>
      <c r="E16" s="223">
        <v>444636</v>
      </c>
      <c r="F16" s="220">
        <v>8485620</v>
      </c>
      <c r="G16" s="220">
        <v>8429258</v>
      </c>
      <c r="H16" s="223">
        <v>56362</v>
      </c>
    </row>
    <row r="17" spans="1:8" ht="15" customHeight="1">
      <c r="A17" s="202"/>
      <c r="B17" s="203" t="s">
        <v>139</v>
      </c>
      <c r="C17" s="221">
        <v>19071</v>
      </c>
      <c r="D17" s="220">
        <v>19071</v>
      </c>
      <c r="E17" s="224">
        <v>0</v>
      </c>
      <c r="F17" s="220">
        <v>19071</v>
      </c>
      <c r="G17" s="220">
        <v>19071</v>
      </c>
      <c r="H17" s="224">
        <v>0</v>
      </c>
    </row>
    <row r="18" spans="1:8" ht="15" customHeight="1">
      <c r="A18" s="202" t="s">
        <v>296</v>
      </c>
      <c r="B18" s="203" t="s">
        <v>140</v>
      </c>
      <c r="C18" s="221">
        <v>299196</v>
      </c>
      <c r="D18" s="223">
        <v>288544</v>
      </c>
      <c r="E18" s="223">
        <v>10652</v>
      </c>
      <c r="F18" s="220">
        <v>288460</v>
      </c>
      <c r="G18" s="223">
        <v>286290</v>
      </c>
      <c r="H18" s="223">
        <v>2170</v>
      </c>
    </row>
    <row r="19" spans="1:8" ht="15" customHeight="1">
      <c r="A19" s="202"/>
      <c r="B19" s="203" t="s">
        <v>274</v>
      </c>
      <c r="C19" s="221">
        <v>277406</v>
      </c>
      <c r="D19" s="223">
        <v>275037</v>
      </c>
      <c r="E19" s="224">
        <v>2369</v>
      </c>
      <c r="F19" s="220">
        <v>273606</v>
      </c>
      <c r="G19" s="223">
        <v>272783</v>
      </c>
      <c r="H19" s="224">
        <v>823</v>
      </c>
    </row>
    <row r="20" spans="1:8" ht="15" customHeight="1">
      <c r="A20" s="202"/>
      <c r="B20" s="203" t="s">
        <v>275</v>
      </c>
      <c r="C20" s="221">
        <v>13507</v>
      </c>
      <c r="D20" s="223">
        <v>13507</v>
      </c>
      <c r="E20" s="224">
        <v>0</v>
      </c>
      <c r="F20" s="220">
        <v>13507</v>
      </c>
      <c r="G20" s="223">
        <v>13507</v>
      </c>
      <c r="H20" s="224">
        <v>0</v>
      </c>
    </row>
    <row r="21" spans="1:8" ht="15" customHeight="1">
      <c r="A21" s="202"/>
      <c r="B21" s="203" t="s">
        <v>276</v>
      </c>
      <c r="C21" s="221">
        <v>8283</v>
      </c>
      <c r="D21" s="224">
        <v>0</v>
      </c>
      <c r="E21" s="224">
        <v>8283</v>
      </c>
      <c r="F21" s="220">
        <v>1347</v>
      </c>
      <c r="G21" s="224">
        <v>0</v>
      </c>
      <c r="H21" s="224">
        <v>1347</v>
      </c>
    </row>
    <row r="22" spans="1:8" ht="15" customHeight="1">
      <c r="A22" s="202" t="s">
        <v>297</v>
      </c>
      <c r="B22" s="203" t="s">
        <v>221</v>
      </c>
      <c r="C22" s="219">
        <v>537648</v>
      </c>
      <c r="D22" s="220">
        <v>537648</v>
      </c>
      <c r="E22" s="224">
        <v>0</v>
      </c>
      <c r="F22" s="223">
        <v>537648</v>
      </c>
      <c r="G22" s="220">
        <v>537648</v>
      </c>
      <c r="H22" s="224">
        <v>0</v>
      </c>
    </row>
    <row r="23" spans="1:8" ht="15" customHeight="1">
      <c r="A23" s="202" t="s">
        <v>298</v>
      </c>
      <c r="B23" s="203" t="s">
        <v>141</v>
      </c>
      <c r="C23" s="225">
        <v>18787</v>
      </c>
      <c r="D23" s="223">
        <v>18787</v>
      </c>
      <c r="E23" s="224">
        <v>0</v>
      </c>
      <c r="F23" s="220">
        <v>18787</v>
      </c>
      <c r="G23" s="223">
        <v>18787</v>
      </c>
      <c r="H23" s="224">
        <v>0</v>
      </c>
    </row>
    <row r="24" spans="1:8" ht="15" customHeight="1">
      <c r="A24" s="202" t="s">
        <v>299</v>
      </c>
      <c r="B24" s="203" t="s">
        <v>142</v>
      </c>
      <c r="C24" s="226">
        <v>0</v>
      </c>
      <c r="D24" s="224">
        <v>0</v>
      </c>
      <c r="E24" s="224">
        <v>0</v>
      </c>
      <c r="F24" s="224">
        <v>0</v>
      </c>
      <c r="G24" s="224">
        <v>0</v>
      </c>
      <c r="H24" s="224">
        <v>0</v>
      </c>
    </row>
    <row r="25" spans="1:8" ht="15" customHeight="1">
      <c r="A25" s="202" t="s">
        <v>301</v>
      </c>
      <c r="B25" s="203" t="s">
        <v>278</v>
      </c>
      <c r="C25" s="225">
        <v>746732</v>
      </c>
      <c r="D25" s="223">
        <v>746732</v>
      </c>
      <c r="E25" s="224">
        <v>0</v>
      </c>
      <c r="F25" s="223">
        <v>746732</v>
      </c>
      <c r="G25" s="223">
        <v>746732</v>
      </c>
      <c r="H25" s="224">
        <v>0</v>
      </c>
    </row>
    <row r="26" spans="1:8" ht="15" customHeight="1">
      <c r="A26" s="202"/>
      <c r="B26" s="203"/>
      <c r="C26" s="225"/>
      <c r="D26" s="223"/>
      <c r="E26" s="224"/>
      <c r="F26" s="220"/>
      <c r="G26" s="223"/>
      <c r="H26" s="224"/>
    </row>
    <row r="27" spans="1:8" ht="15" customHeight="1">
      <c r="A27" s="456" t="s">
        <v>300</v>
      </c>
      <c r="B27" s="457"/>
      <c r="C27" s="225">
        <v>267210</v>
      </c>
      <c r="D27" s="223">
        <v>254305</v>
      </c>
      <c r="E27" s="224">
        <v>12905</v>
      </c>
      <c r="F27" s="220">
        <v>254254</v>
      </c>
      <c r="G27" s="223">
        <v>252618</v>
      </c>
      <c r="H27" s="224">
        <v>1636</v>
      </c>
    </row>
    <row r="28" spans="1:8" ht="15" customHeight="1">
      <c r="A28" s="202" t="s">
        <v>301</v>
      </c>
      <c r="B28" s="203" t="s">
        <v>143</v>
      </c>
      <c r="C28" s="225">
        <v>1091</v>
      </c>
      <c r="D28" s="223">
        <v>1091</v>
      </c>
      <c r="E28" s="224">
        <v>0</v>
      </c>
      <c r="F28" s="220">
        <v>1091</v>
      </c>
      <c r="G28" s="223">
        <v>1091</v>
      </c>
      <c r="H28" s="224">
        <v>0</v>
      </c>
    </row>
    <row r="29" spans="1:8" ht="15" customHeight="1">
      <c r="A29" s="202" t="s">
        <v>302</v>
      </c>
      <c r="B29" s="203" t="s">
        <v>144</v>
      </c>
      <c r="C29" s="225">
        <v>266119</v>
      </c>
      <c r="D29" s="223">
        <v>253214</v>
      </c>
      <c r="E29" s="223">
        <v>12905</v>
      </c>
      <c r="F29" s="220">
        <v>253163</v>
      </c>
      <c r="G29" s="223">
        <v>251527</v>
      </c>
      <c r="H29" s="223">
        <v>1636</v>
      </c>
    </row>
    <row r="30" spans="1:8" ht="15" customHeight="1">
      <c r="A30" s="202" t="s">
        <v>303</v>
      </c>
      <c r="B30" s="211" t="s">
        <v>359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</row>
    <row r="31" spans="1:8" s="216" customFormat="1" ht="9" customHeight="1" thickBot="1">
      <c r="A31" s="212"/>
      <c r="B31" s="213"/>
      <c r="C31" s="227"/>
      <c r="D31" s="228"/>
      <c r="E31" s="228"/>
      <c r="F31" s="228"/>
      <c r="G31" s="228"/>
      <c r="H31" s="228"/>
    </row>
    <row r="32" spans="1:8" ht="18" customHeight="1" thickBot="1"/>
    <row r="33" spans="1:10" ht="18" customHeight="1">
      <c r="A33" s="190"/>
      <c r="B33" s="190"/>
      <c r="C33" s="465" t="s">
        <v>361</v>
      </c>
      <c r="D33" s="466"/>
      <c r="E33" s="466"/>
      <c r="F33" s="466"/>
      <c r="G33" s="466"/>
      <c r="H33" s="466"/>
    </row>
    <row r="34" spans="1:10" ht="18" customHeight="1">
      <c r="A34" s="461" t="s">
        <v>128</v>
      </c>
      <c r="B34" s="462"/>
      <c r="C34" s="229" t="s">
        <v>129</v>
      </c>
      <c r="D34" s="230"/>
      <c r="E34" s="230"/>
      <c r="F34" s="229" t="s">
        <v>130</v>
      </c>
      <c r="G34" s="230"/>
      <c r="H34" s="230"/>
    </row>
    <row r="35" spans="1:10" ht="18" customHeight="1">
      <c r="A35" s="193"/>
      <c r="B35" s="194"/>
      <c r="C35" s="231" t="s">
        <v>131</v>
      </c>
      <c r="D35" s="231" t="s">
        <v>132</v>
      </c>
      <c r="E35" s="231" t="s">
        <v>133</v>
      </c>
      <c r="F35" s="231" t="s">
        <v>131</v>
      </c>
      <c r="G35" s="231" t="s">
        <v>132</v>
      </c>
      <c r="H35" s="231" t="s">
        <v>133</v>
      </c>
    </row>
    <row r="36" spans="1:10" s="198" customFormat="1" ht="15" customHeight="1">
      <c r="A36" s="463" t="s">
        <v>134</v>
      </c>
      <c r="B36" s="464"/>
      <c r="C36" s="196">
        <f>C38+C54</f>
        <v>15549358</v>
      </c>
      <c r="D36" s="197">
        <f t="shared" ref="D36:H36" si="0">D38+D54</f>
        <v>15015412</v>
      </c>
      <c r="E36" s="197">
        <f t="shared" si="0"/>
        <v>533946</v>
      </c>
      <c r="F36" s="197">
        <f t="shared" si="0"/>
        <v>15018288</v>
      </c>
      <c r="G36" s="197">
        <f t="shared" si="0"/>
        <v>14932143</v>
      </c>
      <c r="H36" s="197">
        <f t="shared" si="0"/>
        <v>86145</v>
      </c>
    </row>
    <row r="37" spans="1:10" ht="15" customHeight="1">
      <c r="A37" s="194"/>
      <c r="B37" s="199"/>
      <c r="C37" s="200"/>
      <c r="D37" s="201"/>
      <c r="E37" s="201"/>
      <c r="F37" s="201"/>
      <c r="G37" s="201"/>
      <c r="H37" s="201"/>
    </row>
    <row r="38" spans="1:10" ht="15" customHeight="1">
      <c r="A38" s="456" t="s">
        <v>293</v>
      </c>
      <c r="B38" s="457"/>
      <c r="C38" s="200">
        <f>C39+C42+C45+C49+C50+C51+C52</f>
        <v>15274724</v>
      </c>
      <c r="D38" s="201">
        <f t="shared" ref="D38:H38" si="1">D39+D42+D45+D49+D50+D51+D52</f>
        <v>14751158</v>
      </c>
      <c r="E38" s="201">
        <f t="shared" si="1"/>
        <v>523566</v>
      </c>
      <c r="F38" s="201">
        <f t="shared" si="1"/>
        <v>14754553</v>
      </c>
      <c r="G38" s="201">
        <f t="shared" si="1"/>
        <v>14669773</v>
      </c>
      <c r="H38" s="201">
        <f t="shared" si="1"/>
        <v>84780</v>
      </c>
    </row>
    <row r="39" spans="1:10" ht="15" customHeight="1">
      <c r="A39" s="202" t="s">
        <v>294</v>
      </c>
      <c r="B39" s="203" t="s">
        <v>135</v>
      </c>
      <c r="C39" s="204">
        <f t="shared" ref="C39:C52" si="2">SUM(D39:E39)</f>
        <v>4626905</v>
      </c>
      <c r="D39" s="205">
        <f>SUM(D40:D41)</f>
        <v>4472579</v>
      </c>
      <c r="E39" s="206">
        <f>SUM(E40:E41)</f>
        <v>154326</v>
      </c>
      <c r="F39" s="201">
        <f t="shared" ref="F39:F44" si="3">SUM(G39:H39)</f>
        <v>4487470</v>
      </c>
      <c r="G39" s="201">
        <f>SUM(G40:G41)</f>
        <v>4451870</v>
      </c>
      <c r="H39" s="206">
        <f>SUM(H40:H41)</f>
        <v>35600</v>
      </c>
      <c r="J39" s="232"/>
    </row>
    <row r="40" spans="1:10" ht="15" customHeight="1">
      <c r="A40" s="202"/>
      <c r="B40" s="203" t="s">
        <v>136</v>
      </c>
      <c r="C40" s="204">
        <f t="shared" si="2"/>
        <v>3986003</v>
      </c>
      <c r="D40" s="201">
        <v>3844496</v>
      </c>
      <c r="E40" s="206">
        <v>141507</v>
      </c>
      <c r="F40" s="201">
        <f t="shared" si="3"/>
        <v>3858891</v>
      </c>
      <c r="G40" s="201">
        <v>3824765</v>
      </c>
      <c r="H40" s="206">
        <v>34126</v>
      </c>
    </row>
    <row r="41" spans="1:10" ht="15" customHeight="1">
      <c r="A41" s="202"/>
      <c r="B41" s="203" t="s">
        <v>137</v>
      </c>
      <c r="C41" s="204">
        <f t="shared" si="2"/>
        <v>640902</v>
      </c>
      <c r="D41" s="201">
        <v>628083</v>
      </c>
      <c r="E41" s="206">
        <v>12819</v>
      </c>
      <c r="F41" s="201">
        <f t="shared" si="3"/>
        <v>628579</v>
      </c>
      <c r="G41" s="201">
        <v>627105</v>
      </c>
      <c r="H41" s="206">
        <v>1474</v>
      </c>
    </row>
    <row r="42" spans="1:10" ht="15" customHeight="1">
      <c r="A42" s="202" t="s">
        <v>295</v>
      </c>
      <c r="B42" s="203" t="s">
        <v>138</v>
      </c>
      <c r="C42" s="204">
        <f t="shared" si="2"/>
        <v>8998316</v>
      </c>
      <c r="D42" s="201">
        <f>SUM(D43:D44)</f>
        <v>8638566</v>
      </c>
      <c r="E42" s="206">
        <f>SUM(E43:E44)</f>
        <v>359750</v>
      </c>
      <c r="F42" s="201">
        <f t="shared" si="3"/>
        <v>8627242</v>
      </c>
      <c r="G42" s="201">
        <f>SUM(G43:G44)</f>
        <v>8579944</v>
      </c>
      <c r="H42" s="206">
        <f>SUM(H43:H44)</f>
        <v>47298</v>
      </c>
    </row>
    <row r="43" spans="1:10" ht="15" customHeight="1">
      <c r="A43" s="202"/>
      <c r="B43" s="203" t="s">
        <v>358</v>
      </c>
      <c r="C43" s="204">
        <f t="shared" si="2"/>
        <v>8979413</v>
      </c>
      <c r="D43" s="201">
        <v>8619663</v>
      </c>
      <c r="E43" s="206">
        <v>359750</v>
      </c>
      <c r="F43" s="201">
        <f t="shared" si="3"/>
        <v>8608339</v>
      </c>
      <c r="G43" s="201">
        <v>8561041</v>
      </c>
      <c r="H43" s="206">
        <v>47298</v>
      </c>
    </row>
    <row r="44" spans="1:10" ht="15" customHeight="1">
      <c r="A44" s="202"/>
      <c r="B44" s="203" t="s">
        <v>139</v>
      </c>
      <c r="C44" s="204">
        <f t="shared" si="2"/>
        <v>18903</v>
      </c>
      <c r="D44" s="201">
        <v>18903</v>
      </c>
      <c r="E44" s="207">
        <v>0</v>
      </c>
      <c r="F44" s="201">
        <f t="shared" si="3"/>
        <v>18903</v>
      </c>
      <c r="G44" s="201">
        <v>18903</v>
      </c>
      <c r="H44" s="207">
        <v>0</v>
      </c>
    </row>
    <row r="45" spans="1:10" ht="15" customHeight="1">
      <c r="A45" s="202" t="s">
        <v>296</v>
      </c>
      <c r="B45" s="203" t="s">
        <v>140</v>
      </c>
      <c r="C45" s="204">
        <f t="shared" si="2"/>
        <v>320801</v>
      </c>
      <c r="D45" s="206">
        <f>SUM(D46:D48)</f>
        <v>311311</v>
      </c>
      <c r="E45" s="206">
        <f>SUM(E46:E48)</f>
        <v>9490</v>
      </c>
      <c r="F45" s="201">
        <f>SUM(F46:F48)</f>
        <v>311139</v>
      </c>
      <c r="G45" s="206">
        <f>SUM(G46:G48)</f>
        <v>309257</v>
      </c>
      <c r="H45" s="206">
        <f>SUM(H46:H48)</f>
        <v>1882</v>
      </c>
    </row>
    <row r="46" spans="1:10" ht="15" customHeight="1">
      <c r="A46" s="202"/>
      <c r="B46" s="203" t="s">
        <v>274</v>
      </c>
      <c r="C46" s="204">
        <f t="shared" si="2"/>
        <v>289036</v>
      </c>
      <c r="D46" s="206">
        <v>285268</v>
      </c>
      <c r="E46" s="207">
        <v>3768</v>
      </c>
      <c r="F46" s="201">
        <f t="shared" ref="F46:F52" si="4">SUM(G46:H46)</f>
        <v>284217</v>
      </c>
      <c r="G46" s="206">
        <v>283214</v>
      </c>
      <c r="H46" s="207">
        <v>1003</v>
      </c>
    </row>
    <row r="47" spans="1:10" ht="15" customHeight="1">
      <c r="A47" s="202"/>
      <c r="B47" s="203" t="s">
        <v>275</v>
      </c>
      <c r="C47" s="204">
        <f t="shared" si="2"/>
        <v>26043</v>
      </c>
      <c r="D47" s="206">
        <v>26043</v>
      </c>
      <c r="E47" s="207">
        <v>0</v>
      </c>
      <c r="F47" s="201">
        <f t="shared" si="4"/>
        <v>26043</v>
      </c>
      <c r="G47" s="206">
        <v>26043</v>
      </c>
      <c r="H47" s="207">
        <v>0</v>
      </c>
    </row>
    <row r="48" spans="1:10" ht="15" customHeight="1">
      <c r="A48" s="202"/>
      <c r="B48" s="203" t="s">
        <v>276</v>
      </c>
      <c r="C48" s="204">
        <f t="shared" si="2"/>
        <v>5722</v>
      </c>
      <c r="D48" s="207">
        <v>0</v>
      </c>
      <c r="E48" s="207">
        <v>5722</v>
      </c>
      <c r="F48" s="201">
        <f t="shared" si="4"/>
        <v>879</v>
      </c>
      <c r="G48" s="207">
        <v>0</v>
      </c>
      <c r="H48" s="207">
        <v>879</v>
      </c>
    </row>
    <row r="49" spans="1:8" ht="15" customHeight="1">
      <c r="A49" s="202" t="s">
        <v>297</v>
      </c>
      <c r="B49" s="203" t="s">
        <v>221</v>
      </c>
      <c r="C49" s="200">
        <f t="shared" si="2"/>
        <v>561063</v>
      </c>
      <c r="D49" s="201">
        <v>561063</v>
      </c>
      <c r="E49" s="233">
        <v>0</v>
      </c>
      <c r="F49" s="201">
        <f t="shared" si="4"/>
        <v>561063</v>
      </c>
      <c r="G49" s="201">
        <v>561063</v>
      </c>
      <c r="H49" s="233">
        <v>0</v>
      </c>
    </row>
    <row r="50" spans="1:8" ht="15" customHeight="1">
      <c r="A50" s="202" t="s">
        <v>298</v>
      </c>
      <c r="B50" s="203" t="s">
        <v>141</v>
      </c>
      <c r="C50" s="210">
        <f t="shared" si="2"/>
        <v>20907</v>
      </c>
      <c r="D50" s="206">
        <v>20907</v>
      </c>
      <c r="E50" s="233">
        <v>0</v>
      </c>
      <c r="F50" s="201">
        <f t="shared" si="4"/>
        <v>20907</v>
      </c>
      <c r="G50" s="206">
        <v>20907</v>
      </c>
      <c r="H50" s="233">
        <v>0</v>
      </c>
    </row>
    <row r="51" spans="1:8" ht="15" customHeight="1">
      <c r="A51" s="202" t="s">
        <v>299</v>
      </c>
      <c r="B51" s="203" t="s">
        <v>142</v>
      </c>
      <c r="C51" s="210">
        <f t="shared" si="2"/>
        <v>0</v>
      </c>
      <c r="D51" s="206">
        <v>0</v>
      </c>
      <c r="E51" s="207">
        <v>0</v>
      </c>
      <c r="F51" s="201">
        <f t="shared" si="4"/>
        <v>0</v>
      </c>
      <c r="G51" s="206">
        <v>0</v>
      </c>
      <c r="H51" s="207"/>
    </row>
    <row r="52" spans="1:8" ht="15" customHeight="1">
      <c r="A52" s="202" t="s">
        <v>301</v>
      </c>
      <c r="B52" s="203" t="s">
        <v>278</v>
      </c>
      <c r="C52" s="210">
        <f t="shared" si="2"/>
        <v>746732</v>
      </c>
      <c r="D52" s="206">
        <v>746732</v>
      </c>
      <c r="E52" s="207">
        <v>0</v>
      </c>
      <c r="F52" s="201">
        <f t="shared" si="4"/>
        <v>746732</v>
      </c>
      <c r="G52" s="206">
        <v>746732</v>
      </c>
      <c r="H52" s="207">
        <v>0</v>
      </c>
    </row>
    <row r="53" spans="1:8" ht="15" customHeight="1">
      <c r="A53" s="202"/>
      <c r="B53" s="203"/>
      <c r="C53" s="210"/>
      <c r="D53" s="206"/>
      <c r="E53" s="207"/>
      <c r="F53" s="201"/>
      <c r="G53" s="206"/>
      <c r="H53" s="207"/>
    </row>
    <row r="54" spans="1:8" ht="15" customHeight="1">
      <c r="A54" s="456" t="s">
        <v>300</v>
      </c>
      <c r="B54" s="457"/>
      <c r="C54" s="210">
        <f>SUM(C55:C57)</f>
        <v>274634</v>
      </c>
      <c r="D54" s="206">
        <f t="shared" ref="D54:H54" si="5">SUM(D55:D57)</f>
        <v>264254</v>
      </c>
      <c r="E54" s="206">
        <f t="shared" si="5"/>
        <v>10380</v>
      </c>
      <c r="F54" s="206">
        <f t="shared" si="5"/>
        <v>263735</v>
      </c>
      <c r="G54" s="206">
        <f t="shared" si="5"/>
        <v>262370</v>
      </c>
      <c r="H54" s="206">
        <f t="shared" si="5"/>
        <v>1365</v>
      </c>
    </row>
    <row r="55" spans="1:8" ht="15" customHeight="1">
      <c r="A55" s="202" t="s">
        <v>301</v>
      </c>
      <c r="B55" s="203" t="s">
        <v>143</v>
      </c>
      <c r="C55" s="210">
        <f t="shared" ref="C55:C57" si="6">SUM(D55:E55)</f>
        <v>1191</v>
      </c>
      <c r="D55" s="206">
        <v>1191</v>
      </c>
      <c r="E55" s="207">
        <v>0</v>
      </c>
      <c r="F55" s="201">
        <f t="shared" ref="F55:F57" si="7">SUM(G55:H55)</f>
        <v>1191</v>
      </c>
      <c r="G55" s="206">
        <v>1191</v>
      </c>
      <c r="H55" s="207">
        <v>0</v>
      </c>
    </row>
    <row r="56" spans="1:8" ht="15" customHeight="1">
      <c r="A56" s="202" t="s">
        <v>302</v>
      </c>
      <c r="B56" s="203" t="s">
        <v>144</v>
      </c>
      <c r="C56" s="210">
        <f t="shared" si="6"/>
        <v>273443</v>
      </c>
      <c r="D56" s="206">
        <v>263063</v>
      </c>
      <c r="E56" s="206">
        <v>10380</v>
      </c>
      <c r="F56" s="201">
        <f t="shared" si="7"/>
        <v>262544</v>
      </c>
      <c r="G56" s="206">
        <v>261179</v>
      </c>
      <c r="H56" s="206">
        <v>1365</v>
      </c>
    </row>
    <row r="57" spans="1:8" ht="15" customHeight="1">
      <c r="A57" s="202" t="s">
        <v>303</v>
      </c>
      <c r="B57" s="211" t="s">
        <v>359</v>
      </c>
      <c r="C57" s="210">
        <f t="shared" si="6"/>
        <v>0</v>
      </c>
      <c r="D57" s="206">
        <v>0</v>
      </c>
      <c r="E57" s="207">
        <v>0</v>
      </c>
      <c r="F57" s="201">
        <f t="shared" si="7"/>
        <v>0</v>
      </c>
      <c r="G57" s="206">
        <v>0</v>
      </c>
      <c r="H57" s="207">
        <v>0</v>
      </c>
    </row>
    <row r="58" spans="1:8" s="216" customFormat="1" ht="9" customHeight="1" thickBot="1">
      <c r="A58" s="212"/>
      <c r="B58" s="213"/>
      <c r="C58" s="214"/>
      <c r="D58" s="215"/>
      <c r="E58" s="215"/>
      <c r="F58" s="215"/>
      <c r="G58" s="215"/>
      <c r="H58" s="215"/>
    </row>
    <row r="59" spans="1:8" ht="18" customHeight="1">
      <c r="A59" s="217" t="s">
        <v>360</v>
      </c>
      <c r="B59" s="234"/>
      <c r="C59" s="234"/>
      <c r="D59" s="234"/>
      <c r="E59" s="234"/>
      <c r="F59" s="234"/>
      <c r="G59" s="234"/>
      <c r="H59" s="235" t="s">
        <v>219</v>
      </c>
    </row>
  </sheetData>
  <mergeCells count="11">
    <mergeCell ref="A7:B7"/>
    <mergeCell ref="A9:B9"/>
    <mergeCell ref="A27:B27"/>
    <mergeCell ref="A3:H3"/>
    <mergeCell ref="C6:H6"/>
    <mergeCell ref="A11:B11"/>
    <mergeCell ref="C33:H33"/>
    <mergeCell ref="A34:B34"/>
    <mergeCell ref="A36:B36"/>
    <mergeCell ref="A38:B38"/>
    <mergeCell ref="A54:B54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>
    <oddHeader xml:space="preserve">&amp;L164　財　　政&amp;R&amp;"ＭＳ 明朝,標準"&amp;10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K49"/>
  <sheetViews>
    <sheetView zoomScaleNormal="100" workbookViewId="0"/>
  </sheetViews>
  <sheetFormatPr defaultRowHeight="18" customHeight="1"/>
  <cols>
    <col min="1" max="1" width="22.6640625" style="239" customWidth="1"/>
    <col min="2" max="2" width="10.21875" style="239" bestFit="1" customWidth="1"/>
    <col min="3" max="4" width="9.33203125" style="239" customWidth="1"/>
    <col min="5" max="5" width="7.5546875" style="239" bestFit="1" customWidth="1"/>
    <col min="6" max="6" width="9.33203125" style="239" customWidth="1"/>
    <col min="7" max="7" width="6.77734375" style="239" customWidth="1"/>
    <col min="8" max="8" width="9.33203125" style="285" customWidth="1"/>
    <col min="9" max="11" width="10.21875" style="239" customWidth="1"/>
    <col min="12" max="256" width="8.88671875" style="239"/>
    <col min="257" max="257" width="29.21875" style="239" customWidth="1"/>
    <col min="258" max="259" width="11.6640625" style="239" customWidth="1"/>
    <col min="260" max="260" width="10.21875" style="239" customWidth="1"/>
    <col min="261" max="261" width="8.88671875" style="239"/>
    <col min="262" max="262" width="10.21875" style="239" customWidth="1"/>
    <col min="263" max="263" width="8.21875" style="239" customWidth="1"/>
    <col min="264" max="264" width="11" style="239" bestFit="1" customWidth="1"/>
    <col min="265" max="265" width="11.6640625" style="239" customWidth="1"/>
    <col min="266" max="267" width="11.21875" style="239" customWidth="1"/>
    <col min="268" max="512" width="8.88671875" style="239"/>
    <col min="513" max="513" width="29.21875" style="239" customWidth="1"/>
    <col min="514" max="515" width="11.6640625" style="239" customWidth="1"/>
    <col min="516" max="516" width="10.21875" style="239" customWidth="1"/>
    <col min="517" max="517" width="8.88671875" style="239"/>
    <col min="518" max="518" width="10.21875" style="239" customWidth="1"/>
    <col min="519" max="519" width="8.21875" style="239" customWidth="1"/>
    <col min="520" max="520" width="11" style="239" bestFit="1" customWidth="1"/>
    <col min="521" max="521" width="11.6640625" style="239" customWidth="1"/>
    <col min="522" max="523" width="11.21875" style="239" customWidth="1"/>
    <col min="524" max="768" width="8.88671875" style="239"/>
    <col min="769" max="769" width="29.21875" style="239" customWidth="1"/>
    <col min="770" max="771" width="11.6640625" style="239" customWidth="1"/>
    <col min="772" max="772" width="10.21875" style="239" customWidth="1"/>
    <col min="773" max="773" width="8.88671875" style="239"/>
    <col min="774" max="774" width="10.21875" style="239" customWidth="1"/>
    <col min="775" max="775" width="8.21875" style="239" customWidth="1"/>
    <col min="776" max="776" width="11" style="239" bestFit="1" customWidth="1"/>
    <col min="777" max="777" width="11.6640625" style="239" customWidth="1"/>
    <col min="778" max="779" width="11.21875" style="239" customWidth="1"/>
    <col min="780" max="1024" width="8.88671875" style="239"/>
    <col min="1025" max="1025" width="29.21875" style="239" customWidth="1"/>
    <col min="1026" max="1027" width="11.6640625" style="239" customWidth="1"/>
    <col min="1028" max="1028" width="10.21875" style="239" customWidth="1"/>
    <col min="1029" max="1029" width="8.88671875" style="239"/>
    <col min="1030" max="1030" width="10.21875" style="239" customWidth="1"/>
    <col min="1031" max="1031" width="8.21875" style="239" customWidth="1"/>
    <col min="1032" max="1032" width="11" style="239" bestFit="1" customWidth="1"/>
    <col min="1033" max="1033" width="11.6640625" style="239" customWidth="1"/>
    <col min="1034" max="1035" width="11.21875" style="239" customWidth="1"/>
    <col min="1036" max="1280" width="8.88671875" style="239"/>
    <col min="1281" max="1281" width="29.21875" style="239" customWidth="1"/>
    <col min="1282" max="1283" width="11.6640625" style="239" customWidth="1"/>
    <col min="1284" max="1284" width="10.21875" style="239" customWidth="1"/>
    <col min="1285" max="1285" width="8.88671875" style="239"/>
    <col min="1286" max="1286" width="10.21875" style="239" customWidth="1"/>
    <col min="1287" max="1287" width="8.21875" style="239" customWidth="1"/>
    <col min="1288" max="1288" width="11" style="239" bestFit="1" customWidth="1"/>
    <col min="1289" max="1289" width="11.6640625" style="239" customWidth="1"/>
    <col min="1290" max="1291" width="11.21875" style="239" customWidth="1"/>
    <col min="1292" max="1536" width="8.88671875" style="239"/>
    <col min="1537" max="1537" width="29.21875" style="239" customWidth="1"/>
    <col min="1538" max="1539" width="11.6640625" style="239" customWidth="1"/>
    <col min="1540" max="1540" width="10.21875" style="239" customWidth="1"/>
    <col min="1541" max="1541" width="8.88671875" style="239"/>
    <col min="1542" max="1542" width="10.21875" style="239" customWidth="1"/>
    <col min="1543" max="1543" width="8.21875" style="239" customWidth="1"/>
    <col min="1544" max="1544" width="11" style="239" bestFit="1" customWidth="1"/>
    <col min="1545" max="1545" width="11.6640625" style="239" customWidth="1"/>
    <col min="1546" max="1547" width="11.21875" style="239" customWidth="1"/>
    <col min="1548" max="1792" width="8.88671875" style="239"/>
    <col min="1793" max="1793" width="29.21875" style="239" customWidth="1"/>
    <col min="1794" max="1795" width="11.6640625" style="239" customWidth="1"/>
    <col min="1796" max="1796" width="10.21875" style="239" customWidth="1"/>
    <col min="1797" max="1797" width="8.88671875" style="239"/>
    <col min="1798" max="1798" width="10.21875" style="239" customWidth="1"/>
    <col min="1799" max="1799" width="8.21875" style="239" customWidth="1"/>
    <col min="1800" max="1800" width="11" style="239" bestFit="1" customWidth="1"/>
    <col min="1801" max="1801" width="11.6640625" style="239" customWidth="1"/>
    <col min="1802" max="1803" width="11.21875" style="239" customWidth="1"/>
    <col min="1804" max="2048" width="8.88671875" style="239"/>
    <col min="2049" max="2049" width="29.21875" style="239" customWidth="1"/>
    <col min="2050" max="2051" width="11.6640625" style="239" customWidth="1"/>
    <col min="2052" max="2052" width="10.21875" style="239" customWidth="1"/>
    <col min="2053" max="2053" width="8.88671875" style="239"/>
    <col min="2054" max="2054" width="10.21875" style="239" customWidth="1"/>
    <col min="2055" max="2055" width="8.21875" style="239" customWidth="1"/>
    <col min="2056" max="2056" width="11" style="239" bestFit="1" customWidth="1"/>
    <col min="2057" max="2057" width="11.6640625" style="239" customWidth="1"/>
    <col min="2058" max="2059" width="11.21875" style="239" customWidth="1"/>
    <col min="2060" max="2304" width="8.88671875" style="239"/>
    <col min="2305" max="2305" width="29.21875" style="239" customWidth="1"/>
    <col min="2306" max="2307" width="11.6640625" style="239" customWidth="1"/>
    <col min="2308" max="2308" width="10.21875" style="239" customWidth="1"/>
    <col min="2309" max="2309" width="8.88671875" style="239"/>
    <col min="2310" max="2310" width="10.21875" style="239" customWidth="1"/>
    <col min="2311" max="2311" width="8.21875" style="239" customWidth="1"/>
    <col min="2312" max="2312" width="11" style="239" bestFit="1" customWidth="1"/>
    <col min="2313" max="2313" width="11.6640625" style="239" customWidth="1"/>
    <col min="2314" max="2315" width="11.21875" style="239" customWidth="1"/>
    <col min="2316" max="2560" width="8.88671875" style="239"/>
    <col min="2561" max="2561" width="29.21875" style="239" customWidth="1"/>
    <col min="2562" max="2563" width="11.6640625" style="239" customWidth="1"/>
    <col min="2564" max="2564" width="10.21875" style="239" customWidth="1"/>
    <col min="2565" max="2565" width="8.88671875" style="239"/>
    <col min="2566" max="2566" width="10.21875" style="239" customWidth="1"/>
    <col min="2567" max="2567" width="8.21875" style="239" customWidth="1"/>
    <col min="2568" max="2568" width="11" style="239" bestFit="1" customWidth="1"/>
    <col min="2569" max="2569" width="11.6640625" style="239" customWidth="1"/>
    <col min="2570" max="2571" width="11.21875" style="239" customWidth="1"/>
    <col min="2572" max="2816" width="8.88671875" style="239"/>
    <col min="2817" max="2817" width="29.21875" style="239" customWidth="1"/>
    <col min="2818" max="2819" width="11.6640625" style="239" customWidth="1"/>
    <col min="2820" max="2820" width="10.21875" style="239" customWidth="1"/>
    <col min="2821" max="2821" width="8.88671875" style="239"/>
    <col min="2822" max="2822" width="10.21875" style="239" customWidth="1"/>
    <col min="2823" max="2823" width="8.21875" style="239" customWidth="1"/>
    <col min="2824" max="2824" width="11" style="239" bestFit="1" customWidth="1"/>
    <col min="2825" max="2825" width="11.6640625" style="239" customWidth="1"/>
    <col min="2826" max="2827" width="11.21875" style="239" customWidth="1"/>
    <col min="2828" max="3072" width="8.88671875" style="239"/>
    <col min="3073" max="3073" width="29.21875" style="239" customWidth="1"/>
    <col min="3074" max="3075" width="11.6640625" style="239" customWidth="1"/>
    <col min="3076" max="3076" width="10.21875" style="239" customWidth="1"/>
    <col min="3077" max="3077" width="8.88671875" style="239"/>
    <col min="3078" max="3078" width="10.21875" style="239" customWidth="1"/>
    <col min="3079" max="3079" width="8.21875" style="239" customWidth="1"/>
    <col min="3080" max="3080" width="11" style="239" bestFit="1" customWidth="1"/>
    <col min="3081" max="3081" width="11.6640625" style="239" customWidth="1"/>
    <col min="3082" max="3083" width="11.21875" style="239" customWidth="1"/>
    <col min="3084" max="3328" width="8.88671875" style="239"/>
    <col min="3329" max="3329" width="29.21875" style="239" customWidth="1"/>
    <col min="3330" max="3331" width="11.6640625" style="239" customWidth="1"/>
    <col min="3332" max="3332" width="10.21875" style="239" customWidth="1"/>
    <col min="3333" max="3333" width="8.88671875" style="239"/>
    <col min="3334" max="3334" width="10.21875" style="239" customWidth="1"/>
    <col min="3335" max="3335" width="8.21875" style="239" customWidth="1"/>
    <col min="3336" max="3336" width="11" style="239" bestFit="1" customWidth="1"/>
    <col min="3337" max="3337" width="11.6640625" style="239" customWidth="1"/>
    <col min="3338" max="3339" width="11.21875" style="239" customWidth="1"/>
    <col min="3340" max="3584" width="8.88671875" style="239"/>
    <col min="3585" max="3585" width="29.21875" style="239" customWidth="1"/>
    <col min="3586" max="3587" width="11.6640625" style="239" customWidth="1"/>
    <col min="3588" max="3588" width="10.21875" style="239" customWidth="1"/>
    <col min="3589" max="3589" width="8.88671875" style="239"/>
    <col min="3590" max="3590" width="10.21875" style="239" customWidth="1"/>
    <col min="3591" max="3591" width="8.21875" style="239" customWidth="1"/>
    <col min="3592" max="3592" width="11" style="239" bestFit="1" customWidth="1"/>
    <col min="3593" max="3593" width="11.6640625" style="239" customWidth="1"/>
    <col min="3594" max="3595" width="11.21875" style="239" customWidth="1"/>
    <col min="3596" max="3840" width="8.88671875" style="239"/>
    <col min="3841" max="3841" width="29.21875" style="239" customWidth="1"/>
    <col min="3842" max="3843" width="11.6640625" style="239" customWidth="1"/>
    <col min="3844" max="3844" width="10.21875" style="239" customWidth="1"/>
    <col min="3845" max="3845" width="8.88671875" style="239"/>
    <col min="3846" max="3846" width="10.21875" style="239" customWidth="1"/>
    <col min="3847" max="3847" width="8.21875" style="239" customWidth="1"/>
    <col min="3848" max="3848" width="11" style="239" bestFit="1" customWidth="1"/>
    <col min="3849" max="3849" width="11.6640625" style="239" customWidth="1"/>
    <col min="3850" max="3851" width="11.21875" style="239" customWidth="1"/>
    <col min="3852" max="4096" width="8.88671875" style="239"/>
    <col min="4097" max="4097" width="29.21875" style="239" customWidth="1"/>
    <col min="4098" max="4099" width="11.6640625" style="239" customWidth="1"/>
    <col min="4100" max="4100" width="10.21875" style="239" customWidth="1"/>
    <col min="4101" max="4101" width="8.88671875" style="239"/>
    <col min="4102" max="4102" width="10.21875" style="239" customWidth="1"/>
    <col min="4103" max="4103" width="8.21875" style="239" customWidth="1"/>
    <col min="4104" max="4104" width="11" style="239" bestFit="1" customWidth="1"/>
    <col min="4105" max="4105" width="11.6640625" style="239" customWidth="1"/>
    <col min="4106" max="4107" width="11.21875" style="239" customWidth="1"/>
    <col min="4108" max="4352" width="8.88671875" style="239"/>
    <col min="4353" max="4353" width="29.21875" style="239" customWidth="1"/>
    <col min="4354" max="4355" width="11.6640625" style="239" customWidth="1"/>
    <col min="4356" max="4356" width="10.21875" style="239" customWidth="1"/>
    <col min="4357" max="4357" width="8.88671875" style="239"/>
    <col min="4358" max="4358" width="10.21875" style="239" customWidth="1"/>
    <col min="4359" max="4359" width="8.21875" style="239" customWidth="1"/>
    <col min="4360" max="4360" width="11" style="239" bestFit="1" customWidth="1"/>
    <col min="4361" max="4361" width="11.6640625" style="239" customWidth="1"/>
    <col min="4362" max="4363" width="11.21875" style="239" customWidth="1"/>
    <col min="4364" max="4608" width="8.88671875" style="239"/>
    <col min="4609" max="4609" width="29.21875" style="239" customWidth="1"/>
    <col min="4610" max="4611" width="11.6640625" style="239" customWidth="1"/>
    <col min="4612" max="4612" width="10.21875" style="239" customWidth="1"/>
    <col min="4613" max="4613" width="8.88671875" style="239"/>
    <col min="4614" max="4614" width="10.21875" style="239" customWidth="1"/>
    <col min="4615" max="4615" width="8.21875" style="239" customWidth="1"/>
    <col min="4616" max="4616" width="11" style="239" bestFit="1" customWidth="1"/>
    <col min="4617" max="4617" width="11.6640625" style="239" customWidth="1"/>
    <col min="4618" max="4619" width="11.21875" style="239" customWidth="1"/>
    <col min="4620" max="4864" width="8.88671875" style="239"/>
    <col min="4865" max="4865" width="29.21875" style="239" customWidth="1"/>
    <col min="4866" max="4867" width="11.6640625" style="239" customWidth="1"/>
    <col min="4868" max="4868" width="10.21875" style="239" customWidth="1"/>
    <col min="4869" max="4869" width="8.88671875" style="239"/>
    <col min="4870" max="4870" width="10.21875" style="239" customWidth="1"/>
    <col min="4871" max="4871" width="8.21875" style="239" customWidth="1"/>
    <col min="4872" max="4872" width="11" style="239" bestFit="1" customWidth="1"/>
    <col min="4873" max="4873" width="11.6640625" style="239" customWidth="1"/>
    <col min="4874" max="4875" width="11.21875" style="239" customWidth="1"/>
    <col min="4876" max="5120" width="8.88671875" style="239"/>
    <col min="5121" max="5121" width="29.21875" style="239" customWidth="1"/>
    <col min="5122" max="5123" width="11.6640625" style="239" customWidth="1"/>
    <col min="5124" max="5124" width="10.21875" style="239" customWidth="1"/>
    <col min="5125" max="5125" width="8.88671875" style="239"/>
    <col min="5126" max="5126" width="10.21875" style="239" customWidth="1"/>
    <col min="5127" max="5127" width="8.21875" style="239" customWidth="1"/>
    <col min="5128" max="5128" width="11" style="239" bestFit="1" customWidth="1"/>
    <col min="5129" max="5129" width="11.6640625" style="239" customWidth="1"/>
    <col min="5130" max="5131" width="11.21875" style="239" customWidth="1"/>
    <col min="5132" max="5376" width="8.88671875" style="239"/>
    <col min="5377" max="5377" width="29.21875" style="239" customWidth="1"/>
    <col min="5378" max="5379" width="11.6640625" style="239" customWidth="1"/>
    <col min="5380" max="5380" width="10.21875" style="239" customWidth="1"/>
    <col min="5381" max="5381" width="8.88671875" style="239"/>
    <col min="5382" max="5382" width="10.21875" style="239" customWidth="1"/>
    <col min="5383" max="5383" width="8.21875" style="239" customWidth="1"/>
    <col min="5384" max="5384" width="11" style="239" bestFit="1" customWidth="1"/>
    <col min="5385" max="5385" width="11.6640625" style="239" customWidth="1"/>
    <col min="5386" max="5387" width="11.21875" style="239" customWidth="1"/>
    <col min="5388" max="5632" width="8.88671875" style="239"/>
    <col min="5633" max="5633" width="29.21875" style="239" customWidth="1"/>
    <col min="5634" max="5635" width="11.6640625" style="239" customWidth="1"/>
    <col min="5636" max="5636" width="10.21875" style="239" customWidth="1"/>
    <col min="5637" max="5637" width="8.88671875" style="239"/>
    <col min="5638" max="5638" width="10.21875" style="239" customWidth="1"/>
    <col min="5639" max="5639" width="8.21875" style="239" customWidth="1"/>
    <col min="5640" max="5640" width="11" style="239" bestFit="1" customWidth="1"/>
    <col min="5641" max="5641" width="11.6640625" style="239" customWidth="1"/>
    <col min="5642" max="5643" width="11.21875" style="239" customWidth="1"/>
    <col min="5644" max="5888" width="8.88671875" style="239"/>
    <col min="5889" max="5889" width="29.21875" style="239" customWidth="1"/>
    <col min="5890" max="5891" width="11.6640625" style="239" customWidth="1"/>
    <col min="5892" max="5892" width="10.21875" style="239" customWidth="1"/>
    <col min="5893" max="5893" width="8.88671875" style="239"/>
    <col min="5894" max="5894" width="10.21875" style="239" customWidth="1"/>
    <col min="5895" max="5895" width="8.21875" style="239" customWidth="1"/>
    <col min="5896" max="5896" width="11" style="239" bestFit="1" customWidth="1"/>
    <col min="5897" max="5897" width="11.6640625" style="239" customWidth="1"/>
    <col min="5898" max="5899" width="11.21875" style="239" customWidth="1"/>
    <col min="5900" max="6144" width="8.88671875" style="239"/>
    <col min="6145" max="6145" width="29.21875" style="239" customWidth="1"/>
    <col min="6146" max="6147" width="11.6640625" style="239" customWidth="1"/>
    <col min="6148" max="6148" width="10.21875" style="239" customWidth="1"/>
    <col min="6149" max="6149" width="8.88671875" style="239"/>
    <col min="6150" max="6150" width="10.21875" style="239" customWidth="1"/>
    <col min="6151" max="6151" width="8.21875" style="239" customWidth="1"/>
    <col min="6152" max="6152" width="11" style="239" bestFit="1" customWidth="1"/>
    <col min="6153" max="6153" width="11.6640625" style="239" customWidth="1"/>
    <col min="6154" max="6155" width="11.21875" style="239" customWidth="1"/>
    <col min="6156" max="6400" width="8.88671875" style="239"/>
    <col min="6401" max="6401" width="29.21875" style="239" customWidth="1"/>
    <col min="6402" max="6403" width="11.6640625" style="239" customWidth="1"/>
    <col min="6404" max="6404" width="10.21875" style="239" customWidth="1"/>
    <col min="6405" max="6405" width="8.88671875" style="239"/>
    <col min="6406" max="6406" width="10.21875" style="239" customWidth="1"/>
    <col min="6407" max="6407" width="8.21875" style="239" customWidth="1"/>
    <col min="6408" max="6408" width="11" style="239" bestFit="1" customWidth="1"/>
    <col min="6409" max="6409" width="11.6640625" style="239" customWidth="1"/>
    <col min="6410" max="6411" width="11.21875" style="239" customWidth="1"/>
    <col min="6412" max="6656" width="8.88671875" style="239"/>
    <col min="6657" max="6657" width="29.21875" style="239" customWidth="1"/>
    <col min="6658" max="6659" width="11.6640625" style="239" customWidth="1"/>
    <col min="6660" max="6660" width="10.21875" style="239" customWidth="1"/>
    <col min="6661" max="6661" width="8.88671875" style="239"/>
    <col min="6662" max="6662" width="10.21875" style="239" customWidth="1"/>
    <col min="6663" max="6663" width="8.21875" style="239" customWidth="1"/>
    <col min="6664" max="6664" width="11" style="239" bestFit="1" customWidth="1"/>
    <col min="6665" max="6665" width="11.6640625" style="239" customWidth="1"/>
    <col min="6666" max="6667" width="11.21875" style="239" customWidth="1"/>
    <col min="6668" max="6912" width="8.88671875" style="239"/>
    <col min="6913" max="6913" width="29.21875" style="239" customWidth="1"/>
    <col min="6914" max="6915" width="11.6640625" style="239" customWidth="1"/>
    <col min="6916" max="6916" width="10.21875" style="239" customWidth="1"/>
    <col min="6917" max="6917" width="8.88671875" style="239"/>
    <col min="6918" max="6918" width="10.21875" style="239" customWidth="1"/>
    <col min="6919" max="6919" width="8.21875" style="239" customWidth="1"/>
    <col min="6920" max="6920" width="11" style="239" bestFit="1" customWidth="1"/>
    <col min="6921" max="6921" width="11.6640625" style="239" customWidth="1"/>
    <col min="6922" max="6923" width="11.21875" style="239" customWidth="1"/>
    <col min="6924" max="7168" width="8.88671875" style="239"/>
    <col min="7169" max="7169" width="29.21875" style="239" customWidth="1"/>
    <col min="7170" max="7171" width="11.6640625" style="239" customWidth="1"/>
    <col min="7172" max="7172" width="10.21875" style="239" customWidth="1"/>
    <col min="7173" max="7173" width="8.88671875" style="239"/>
    <col min="7174" max="7174" width="10.21875" style="239" customWidth="1"/>
    <col min="7175" max="7175" width="8.21875" style="239" customWidth="1"/>
    <col min="7176" max="7176" width="11" style="239" bestFit="1" customWidth="1"/>
    <col min="7177" max="7177" width="11.6640625" style="239" customWidth="1"/>
    <col min="7178" max="7179" width="11.21875" style="239" customWidth="1"/>
    <col min="7180" max="7424" width="8.88671875" style="239"/>
    <col min="7425" max="7425" width="29.21875" style="239" customWidth="1"/>
    <col min="7426" max="7427" width="11.6640625" style="239" customWidth="1"/>
    <col min="7428" max="7428" width="10.21875" style="239" customWidth="1"/>
    <col min="7429" max="7429" width="8.88671875" style="239"/>
    <col min="7430" max="7430" width="10.21875" style="239" customWidth="1"/>
    <col min="7431" max="7431" width="8.21875" style="239" customWidth="1"/>
    <col min="7432" max="7432" width="11" style="239" bestFit="1" customWidth="1"/>
    <col min="7433" max="7433" width="11.6640625" style="239" customWidth="1"/>
    <col min="7434" max="7435" width="11.21875" style="239" customWidth="1"/>
    <col min="7436" max="7680" width="8.88671875" style="239"/>
    <col min="7681" max="7681" width="29.21875" style="239" customWidth="1"/>
    <col min="7682" max="7683" width="11.6640625" style="239" customWidth="1"/>
    <col min="7684" max="7684" width="10.21875" style="239" customWidth="1"/>
    <col min="7685" max="7685" width="8.88671875" style="239"/>
    <col min="7686" max="7686" width="10.21875" style="239" customWidth="1"/>
    <col min="7687" max="7687" width="8.21875" style="239" customWidth="1"/>
    <col min="7688" max="7688" width="11" style="239" bestFit="1" customWidth="1"/>
    <col min="7689" max="7689" width="11.6640625" style="239" customWidth="1"/>
    <col min="7690" max="7691" width="11.21875" style="239" customWidth="1"/>
    <col min="7692" max="7936" width="8.88671875" style="239"/>
    <col min="7937" max="7937" width="29.21875" style="239" customWidth="1"/>
    <col min="7938" max="7939" width="11.6640625" style="239" customWidth="1"/>
    <col min="7940" max="7940" width="10.21875" style="239" customWidth="1"/>
    <col min="7941" max="7941" width="8.88671875" style="239"/>
    <col min="7942" max="7942" width="10.21875" style="239" customWidth="1"/>
    <col min="7943" max="7943" width="8.21875" style="239" customWidth="1"/>
    <col min="7944" max="7944" width="11" style="239" bestFit="1" customWidth="1"/>
    <col min="7945" max="7945" width="11.6640625" style="239" customWidth="1"/>
    <col min="7946" max="7947" width="11.21875" style="239" customWidth="1"/>
    <col min="7948" max="8192" width="8.88671875" style="239"/>
    <col min="8193" max="8193" width="29.21875" style="239" customWidth="1"/>
    <col min="8194" max="8195" width="11.6640625" style="239" customWidth="1"/>
    <col min="8196" max="8196" width="10.21875" style="239" customWidth="1"/>
    <col min="8197" max="8197" width="8.88671875" style="239"/>
    <col min="8198" max="8198" width="10.21875" style="239" customWidth="1"/>
    <col min="8199" max="8199" width="8.21875" style="239" customWidth="1"/>
    <col min="8200" max="8200" width="11" style="239" bestFit="1" customWidth="1"/>
    <col min="8201" max="8201" width="11.6640625" style="239" customWidth="1"/>
    <col min="8202" max="8203" width="11.21875" style="239" customWidth="1"/>
    <col min="8204" max="8448" width="8.88671875" style="239"/>
    <col min="8449" max="8449" width="29.21875" style="239" customWidth="1"/>
    <col min="8450" max="8451" width="11.6640625" style="239" customWidth="1"/>
    <col min="8452" max="8452" width="10.21875" style="239" customWidth="1"/>
    <col min="8453" max="8453" width="8.88671875" style="239"/>
    <col min="8454" max="8454" width="10.21875" style="239" customWidth="1"/>
    <col min="8455" max="8455" width="8.21875" style="239" customWidth="1"/>
    <col min="8456" max="8456" width="11" style="239" bestFit="1" customWidth="1"/>
    <col min="8457" max="8457" width="11.6640625" style="239" customWidth="1"/>
    <col min="8458" max="8459" width="11.21875" style="239" customWidth="1"/>
    <col min="8460" max="8704" width="8.88671875" style="239"/>
    <col min="8705" max="8705" width="29.21875" style="239" customWidth="1"/>
    <col min="8706" max="8707" width="11.6640625" style="239" customWidth="1"/>
    <col min="8708" max="8708" width="10.21875" style="239" customWidth="1"/>
    <col min="8709" max="8709" width="8.88671875" style="239"/>
    <col min="8710" max="8710" width="10.21875" style="239" customWidth="1"/>
    <col min="8711" max="8711" width="8.21875" style="239" customWidth="1"/>
    <col min="8712" max="8712" width="11" style="239" bestFit="1" customWidth="1"/>
    <col min="8713" max="8713" width="11.6640625" style="239" customWidth="1"/>
    <col min="8714" max="8715" width="11.21875" style="239" customWidth="1"/>
    <col min="8716" max="8960" width="8.88671875" style="239"/>
    <col min="8961" max="8961" width="29.21875" style="239" customWidth="1"/>
    <col min="8962" max="8963" width="11.6640625" style="239" customWidth="1"/>
    <col min="8964" max="8964" width="10.21875" style="239" customWidth="1"/>
    <col min="8965" max="8965" width="8.88671875" style="239"/>
    <col min="8966" max="8966" width="10.21875" style="239" customWidth="1"/>
    <col min="8967" max="8967" width="8.21875" style="239" customWidth="1"/>
    <col min="8968" max="8968" width="11" style="239" bestFit="1" customWidth="1"/>
    <col min="8969" max="8969" width="11.6640625" style="239" customWidth="1"/>
    <col min="8970" max="8971" width="11.21875" style="239" customWidth="1"/>
    <col min="8972" max="9216" width="8.88671875" style="239"/>
    <col min="9217" max="9217" width="29.21875" style="239" customWidth="1"/>
    <col min="9218" max="9219" width="11.6640625" style="239" customWidth="1"/>
    <col min="9220" max="9220" width="10.21875" style="239" customWidth="1"/>
    <col min="9221" max="9221" width="8.88671875" style="239"/>
    <col min="9222" max="9222" width="10.21875" style="239" customWidth="1"/>
    <col min="9223" max="9223" width="8.21875" style="239" customWidth="1"/>
    <col min="9224" max="9224" width="11" style="239" bestFit="1" customWidth="1"/>
    <col min="9225" max="9225" width="11.6640625" style="239" customWidth="1"/>
    <col min="9226" max="9227" width="11.21875" style="239" customWidth="1"/>
    <col min="9228" max="9472" width="8.88671875" style="239"/>
    <col min="9473" max="9473" width="29.21875" style="239" customWidth="1"/>
    <col min="9474" max="9475" width="11.6640625" style="239" customWidth="1"/>
    <col min="9476" max="9476" width="10.21875" style="239" customWidth="1"/>
    <col min="9477" max="9477" width="8.88671875" style="239"/>
    <col min="9478" max="9478" width="10.21875" style="239" customWidth="1"/>
    <col min="9479" max="9479" width="8.21875" style="239" customWidth="1"/>
    <col min="9480" max="9480" width="11" style="239" bestFit="1" customWidth="1"/>
    <col min="9481" max="9481" width="11.6640625" style="239" customWidth="1"/>
    <col min="9482" max="9483" width="11.21875" style="239" customWidth="1"/>
    <col min="9484" max="9728" width="8.88671875" style="239"/>
    <col min="9729" max="9729" width="29.21875" style="239" customWidth="1"/>
    <col min="9730" max="9731" width="11.6640625" style="239" customWidth="1"/>
    <col min="9732" max="9732" width="10.21875" style="239" customWidth="1"/>
    <col min="9733" max="9733" width="8.88671875" style="239"/>
    <col min="9734" max="9734" width="10.21875" style="239" customWidth="1"/>
    <col min="9735" max="9735" width="8.21875" style="239" customWidth="1"/>
    <col min="9736" max="9736" width="11" style="239" bestFit="1" customWidth="1"/>
    <col min="9737" max="9737" width="11.6640625" style="239" customWidth="1"/>
    <col min="9738" max="9739" width="11.21875" style="239" customWidth="1"/>
    <col min="9740" max="9984" width="8.88671875" style="239"/>
    <col min="9985" max="9985" width="29.21875" style="239" customWidth="1"/>
    <col min="9986" max="9987" width="11.6640625" style="239" customWidth="1"/>
    <col min="9988" max="9988" width="10.21875" style="239" customWidth="1"/>
    <col min="9989" max="9989" width="8.88671875" style="239"/>
    <col min="9990" max="9990" width="10.21875" style="239" customWidth="1"/>
    <col min="9991" max="9991" width="8.21875" style="239" customWidth="1"/>
    <col min="9992" max="9992" width="11" style="239" bestFit="1" customWidth="1"/>
    <col min="9993" max="9993" width="11.6640625" style="239" customWidth="1"/>
    <col min="9994" max="9995" width="11.21875" style="239" customWidth="1"/>
    <col min="9996" max="10240" width="8.88671875" style="239"/>
    <col min="10241" max="10241" width="29.21875" style="239" customWidth="1"/>
    <col min="10242" max="10243" width="11.6640625" style="239" customWidth="1"/>
    <col min="10244" max="10244" width="10.21875" style="239" customWidth="1"/>
    <col min="10245" max="10245" width="8.88671875" style="239"/>
    <col min="10246" max="10246" width="10.21875" style="239" customWidth="1"/>
    <col min="10247" max="10247" width="8.21875" style="239" customWidth="1"/>
    <col min="10248" max="10248" width="11" style="239" bestFit="1" customWidth="1"/>
    <col min="10249" max="10249" width="11.6640625" style="239" customWidth="1"/>
    <col min="10250" max="10251" width="11.21875" style="239" customWidth="1"/>
    <col min="10252" max="10496" width="8.88671875" style="239"/>
    <col min="10497" max="10497" width="29.21875" style="239" customWidth="1"/>
    <col min="10498" max="10499" width="11.6640625" style="239" customWidth="1"/>
    <col min="10500" max="10500" width="10.21875" style="239" customWidth="1"/>
    <col min="10501" max="10501" width="8.88671875" style="239"/>
    <col min="10502" max="10502" width="10.21875" style="239" customWidth="1"/>
    <col min="10503" max="10503" width="8.21875" style="239" customWidth="1"/>
    <col min="10504" max="10504" width="11" style="239" bestFit="1" customWidth="1"/>
    <col min="10505" max="10505" width="11.6640625" style="239" customWidth="1"/>
    <col min="10506" max="10507" width="11.21875" style="239" customWidth="1"/>
    <col min="10508" max="10752" width="8.88671875" style="239"/>
    <col min="10753" max="10753" width="29.21875" style="239" customWidth="1"/>
    <col min="10754" max="10755" width="11.6640625" style="239" customWidth="1"/>
    <col min="10756" max="10756" width="10.21875" style="239" customWidth="1"/>
    <col min="10757" max="10757" width="8.88671875" style="239"/>
    <col min="10758" max="10758" width="10.21875" style="239" customWidth="1"/>
    <col min="10759" max="10759" width="8.21875" style="239" customWidth="1"/>
    <col min="10760" max="10760" width="11" style="239" bestFit="1" customWidth="1"/>
    <col min="10761" max="10761" width="11.6640625" style="239" customWidth="1"/>
    <col min="10762" max="10763" width="11.21875" style="239" customWidth="1"/>
    <col min="10764" max="11008" width="8.88671875" style="239"/>
    <col min="11009" max="11009" width="29.21875" style="239" customWidth="1"/>
    <col min="11010" max="11011" width="11.6640625" style="239" customWidth="1"/>
    <col min="11012" max="11012" width="10.21875" style="239" customWidth="1"/>
    <col min="11013" max="11013" width="8.88671875" style="239"/>
    <col min="11014" max="11014" width="10.21875" style="239" customWidth="1"/>
    <col min="11015" max="11015" width="8.21875" style="239" customWidth="1"/>
    <col min="11016" max="11016" width="11" style="239" bestFit="1" customWidth="1"/>
    <col min="11017" max="11017" width="11.6640625" style="239" customWidth="1"/>
    <col min="11018" max="11019" width="11.21875" style="239" customWidth="1"/>
    <col min="11020" max="11264" width="8.88671875" style="239"/>
    <col min="11265" max="11265" width="29.21875" style="239" customWidth="1"/>
    <col min="11266" max="11267" width="11.6640625" style="239" customWidth="1"/>
    <col min="11268" max="11268" width="10.21875" style="239" customWidth="1"/>
    <col min="11269" max="11269" width="8.88671875" style="239"/>
    <col min="11270" max="11270" width="10.21875" style="239" customWidth="1"/>
    <col min="11271" max="11271" width="8.21875" style="239" customWidth="1"/>
    <col min="11272" max="11272" width="11" style="239" bestFit="1" customWidth="1"/>
    <col min="11273" max="11273" width="11.6640625" style="239" customWidth="1"/>
    <col min="11274" max="11275" width="11.21875" style="239" customWidth="1"/>
    <col min="11276" max="11520" width="8.88671875" style="239"/>
    <col min="11521" max="11521" width="29.21875" style="239" customWidth="1"/>
    <col min="11522" max="11523" width="11.6640625" style="239" customWidth="1"/>
    <col min="11524" max="11524" width="10.21875" style="239" customWidth="1"/>
    <col min="11525" max="11525" width="8.88671875" style="239"/>
    <col min="11526" max="11526" width="10.21875" style="239" customWidth="1"/>
    <col min="11527" max="11527" width="8.21875" style="239" customWidth="1"/>
    <col min="11528" max="11528" width="11" style="239" bestFit="1" customWidth="1"/>
    <col min="11529" max="11529" width="11.6640625" style="239" customWidth="1"/>
    <col min="11530" max="11531" width="11.21875" style="239" customWidth="1"/>
    <col min="11532" max="11776" width="8.88671875" style="239"/>
    <col min="11777" max="11777" width="29.21875" style="239" customWidth="1"/>
    <col min="11778" max="11779" width="11.6640625" style="239" customWidth="1"/>
    <col min="11780" max="11780" width="10.21875" style="239" customWidth="1"/>
    <col min="11781" max="11781" width="8.88671875" style="239"/>
    <col min="11782" max="11782" width="10.21875" style="239" customWidth="1"/>
    <col min="11783" max="11783" width="8.21875" style="239" customWidth="1"/>
    <col min="11784" max="11784" width="11" style="239" bestFit="1" customWidth="1"/>
    <col min="11785" max="11785" width="11.6640625" style="239" customWidth="1"/>
    <col min="11786" max="11787" width="11.21875" style="239" customWidth="1"/>
    <col min="11788" max="12032" width="8.88671875" style="239"/>
    <col min="12033" max="12033" width="29.21875" style="239" customWidth="1"/>
    <col min="12034" max="12035" width="11.6640625" style="239" customWidth="1"/>
    <col min="12036" max="12036" width="10.21875" style="239" customWidth="1"/>
    <col min="12037" max="12037" width="8.88671875" style="239"/>
    <col min="12038" max="12038" width="10.21875" style="239" customWidth="1"/>
    <col min="12039" max="12039" width="8.21875" style="239" customWidth="1"/>
    <col min="12040" max="12040" width="11" style="239" bestFit="1" customWidth="1"/>
    <col min="12041" max="12041" width="11.6640625" style="239" customWidth="1"/>
    <col min="12042" max="12043" width="11.21875" style="239" customWidth="1"/>
    <col min="12044" max="12288" width="8.88671875" style="239"/>
    <col min="12289" max="12289" width="29.21875" style="239" customWidth="1"/>
    <col min="12290" max="12291" width="11.6640625" style="239" customWidth="1"/>
    <col min="12292" max="12292" width="10.21875" style="239" customWidth="1"/>
    <col min="12293" max="12293" width="8.88671875" style="239"/>
    <col min="12294" max="12294" width="10.21875" style="239" customWidth="1"/>
    <col min="12295" max="12295" width="8.21875" style="239" customWidth="1"/>
    <col min="12296" max="12296" width="11" style="239" bestFit="1" customWidth="1"/>
    <col min="12297" max="12297" width="11.6640625" style="239" customWidth="1"/>
    <col min="12298" max="12299" width="11.21875" style="239" customWidth="1"/>
    <col min="12300" max="12544" width="8.88671875" style="239"/>
    <col min="12545" max="12545" width="29.21875" style="239" customWidth="1"/>
    <col min="12546" max="12547" width="11.6640625" style="239" customWidth="1"/>
    <col min="12548" max="12548" width="10.21875" style="239" customWidth="1"/>
    <col min="12549" max="12549" width="8.88671875" style="239"/>
    <col min="12550" max="12550" width="10.21875" style="239" customWidth="1"/>
    <col min="12551" max="12551" width="8.21875" style="239" customWidth="1"/>
    <col min="12552" max="12552" width="11" style="239" bestFit="1" customWidth="1"/>
    <col min="12553" max="12553" width="11.6640625" style="239" customWidth="1"/>
    <col min="12554" max="12555" width="11.21875" style="239" customWidth="1"/>
    <col min="12556" max="12800" width="8.88671875" style="239"/>
    <col min="12801" max="12801" width="29.21875" style="239" customWidth="1"/>
    <col min="12802" max="12803" width="11.6640625" style="239" customWidth="1"/>
    <col min="12804" max="12804" width="10.21875" style="239" customWidth="1"/>
    <col min="12805" max="12805" width="8.88671875" style="239"/>
    <col min="12806" max="12806" width="10.21875" style="239" customWidth="1"/>
    <col min="12807" max="12807" width="8.21875" style="239" customWidth="1"/>
    <col min="12808" max="12808" width="11" style="239" bestFit="1" customWidth="1"/>
    <col min="12809" max="12809" width="11.6640625" style="239" customWidth="1"/>
    <col min="12810" max="12811" width="11.21875" style="239" customWidth="1"/>
    <col min="12812" max="13056" width="8.88671875" style="239"/>
    <col min="13057" max="13057" width="29.21875" style="239" customWidth="1"/>
    <col min="13058" max="13059" width="11.6640625" style="239" customWidth="1"/>
    <col min="13060" max="13060" width="10.21875" style="239" customWidth="1"/>
    <col min="13061" max="13061" width="8.88671875" style="239"/>
    <col min="13062" max="13062" width="10.21875" style="239" customWidth="1"/>
    <col min="13063" max="13063" width="8.21875" style="239" customWidth="1"/>
    <col min="13064" max="13064" width="11" style="239" bestFit="1" customWidth="1"/>
    <col min="13065" max="13065" width="11.6640625" style="239" customWidth="1"/>
    <col min="13066" max="13067" width="11.21875" style="239" customWidth="1"/>
    <col min="13068" max="13312" width="8.88671875" style="239"/>
    <col min="13313" max="13313" width="29.21875" style="239" customWidth="1"/>
    <col min="13314" max="13315" width="11.6640625" style="239" customWidth="1"/>
    <col min="13316" max="13316" width="10.21875" style="239" customWidth="1"/>
    <col min="13317" max="13317" width="8.88671875" style="239"/>
    <col min="13318" max="13318" width="10.21875" style="239" customWidth="1"/>
    <col min="13319" max="13319" width="8.21875" style="239" customWidth="1"/>
    <col min="13320" max="13320" width="11" style="239" bestFit="1" customWidth="1"/>
    <col min="13321" max="13321" width="11.6640625" style="239" customWidth="1"/>
    <col min="13322" max="13323" width="11.21875" style="239" customWidth="1"/>
    <col min="13324" max="13568" width="8.88671875" style="239"/>
    <col min="13569" max="13569" width="29.21875" style="239" customWidth="1"/>
    <col min="13570" max="13571" width="11.6640625" style="239" customWidth="1"/>
    <col min="13572" max="13572" width="10.21875" style="239" customWidth="1"/>
    <col min="13573" max="13573" width="8.88671875" style="239"/>
    <col min="13574" max="13574" width="10.21875" style="239" customWidth="1"/>
    <col min="13575" max="13575" width="8.21875" style="239" customWidth="1"/>
    <col min="13576" max="13576" width="11" style="239" bestFit="1" customWidth="1"/>
    <col min="13577" max="13577" width="11.6640625" style="239" customWidth="1"/>
    <col min="13578" max="13579" width="11.21875" style="239" customWidth="1"/>
    <col min="13580" max="13824" width="8.88671875" style="239"/>
    <col min="13825" max="13825" width="29.21875" style="239" customWidth="1"/>
    <col min="13826" max="13827" width="11.6640625" style="239" customWidth="1"/>
    <col min="13828" max="13828" width="10.21875" style="239" customWidth="1"/>
    <col min="13829" max="13829" width="8.88671875" style="239"/>
    <col min="13830" max="13830" width="10.21875" style="239" customWidth="1"/>
    <col min="13831" max="13831" width="8.21875" style="239" customWidth="1"/>
    <col min="13832" max="13832" width="11" style="239" bestFit="1" customWidth="1"/>
    <col min="13833" max="13833" width="11.6640625" style="239" customWidth="1"/>
    <col min="13834" max="13835" width="11.21875" style="239" customWidth="1"/>
    <col min="13836" max="14080" width="8.88671875" style="239"/>
    <col min="14081" max="14081" width="29.21875" style="239" customWidth="1"/>
    <col min="14082" max="14083" width="11.6640625" style="239" customWidth="1"/>
    <col min="14084" max="14084" width="10.21875" style="239" customWidth="1"/>
    <col min="14085" max="14085" width="8.88671875" style="239"/>
    <col min="14086" max="14086" width="10.21875" style="239" customWidth="1"/>
    <col min="14087" max="14087" width="8.21875" style="239" customWidth="1"/>
    <col min="14088" max="14088" width="11" style="239" bestFit="1" customWidth="1"/>
    <col min="14089" max="14089" width="11.6640625" style="239" customWidth="1"/>
    <col min="14090" max="14091" width="11.21875" style="239" customWidth="1"/>
    <col min="14092" max="14336" width="8.88671875" style="239"/>
    <col min="14337" max="14337" width="29.21875" style="239" customWidth="1"/>
    <col min="14338" max="14339" width="11.6640625" style="239" customWidth="1"/>
    <col min="14340" max="14340" width="10.21875" style="239" customWidth="1"/>
    <col min="14341" max="14341" width="8.88671875" style="239"/>
    <col min="14342" max="14342" width="10.21875" style="239" customWidth="1"/>
    <col min="14343" max="14343" width="8.21875" style="239" customWidth="1"/>
    <col min="14344" max="14344" width="11" style="239" bestFit="1" customWidth="1"/>
    <col min="14345" max="14345" width="11.6640625" style="239" customWidth="1"/>
    <col min="14346" max="14347" width="11.21875" style="239" customWidth="1"/>
    <col min="14348" max="14592" width="8.88671875" style="239"/>
    <col min="14593" max="14593" width="29.21875" style="239" customWidth="1"/>
    <col min="14594" max="14595" width="11.6640625" style="239" customWidth="1"/>
    <col min="14596" max="14596" width="10.21875" style="239" customWidth="1"/>
    <col min="14597" max="14597" width="8.88671875" style="239"/>
    <col min="14598" max="14598" width="10.21875" style="239" customWidth="1"/>
    <col min="14599" max="14599" width="8.21875" style="239" customWidth="1"/>
    <col min="14600" max="14600" width="11" style="239" bestFit="1" customWidth="1"/>
    <col min="14601" max="14601" width="11.6640625" style="239" customWidth="1"/>
    <col min="14602" max="14603" width="11.21875" style="239" customWidth="1"/>
    <col min="14604" max="14848" width="8.88671875" style="239"/>
    <col min="14849" max="14849" width="29.21875" style="239" customWidth="1"/>
    <col min="14850" max="14851" width="11.6640625" style="239" customWidth="1"/>
    <col min="14852" max="14852" width="10.21875" style="239" customWidth="1"/>
    <col min="14853" max="14853" width="8.88671875" style="239"/>
    <col min="14854" max="14854" width="10.21875" style="239" customWidth="1"/>
    <col min="14855" max="14855" width="8.21875" style="239" customWidth="1"/>
    <col min="14856" max="14856" width="11" style="239" bestFit="1" customWidth="1"/>
    <col min="14857" max="14857" width="11.6640625" style="239" customWidth="1"/>
    <col min="14858" max="14859" width="11.21875" style="239" customWidth="1"/>
    <col min="14860" max="15104" width="8.88671875" style="239"/>
    <col min="15105" max="15105" width="29.21875" style="239" customWidth="1"/>
    <col min="15106" max="15107" width="11.6640625" style="239" customWidth="1"/>
    <col min="15108" max="15108" width="10.21875" style="239" customWidth="1"/>
    <col min="15109" max="15109" width="8.88671875" style="239"/>
    <col min="15110" max="15110" width="10.21875" style="239" customWidth="1"/>
    <col min="15111" max="15111" width="8.21875" style="239" customWidth="1"/>
    <col min="15112" max="15112" width="11" style="239" bestFit="1" customWidth="1"/>
    <col min="15113" max="15113" width="11.6640625" style="239" customWidth="1"/>
    <col min="15114" max="15115" width="11.21875" style="239" customWidth="1"/>
    <col min="15116" max="15360" width="8.88671875" style="239"/>
    <col min="15361" max="15361" width="29.21875" style="239" customWidth="1"/>
    <col min="15362" max="15363" width="11.6640625" style="239" customWidth="1"/>
    <col min="15364" max="15364" width="10.21875" style="239" customWidth="1"/>
    <col min="15365" max="15365" width="8.88671875" style="239"/>
    <col min="15366" max="15366" width="10.21875" style="239" customWidth="1"/>
    <col min="15367" max="15367" width="8.21875" style="239" customWidth="1"/>
    <col min="15368" max="15368" width="11" style="239" bestFit="1" customWidth="1"/>
    <col min="15369" max="15369" width="11.6640625" style="239" customWidth="1"/>
    <col min="15370" max="15371" width="11.21875" style="239" customWidth="1"/>
    <col min="15372" max="15616" width="8.88671875" style="239"/>
    <col min="15617" max="15617" width="29.21875" style="239" customWidth="1"/>
    <col min="15618" max="15619" width="11.6640625" style="239" customWidth="1"/>
    <col min="15620" max="15620" width="10.21875" style="239" customWidth="1"/>
    <col min="15621" max="15621" width="8.88671875" style="239"/>
    <col min="15622" max="15622" width="10.21875" style="239" customWidth="1"/>
    <col min="15623" max="15623" width="8.21875" style="239" customWidth="1"/>
    <col min="15624" max="15624" width="11" style="239" bestFit="1" customWidth="1"/>
    <col min="15625" max="15625" width="11.6640625" style="239" customWidth="1"/>
    <col min="15626" max="15627" width="11.21875" style="239" customWidth="1"/>
    <col min="15628" max="15872" width="8.88671875" style="239"/>
    <col min="15873" max="15873" width="29.21875" style="239" customWidth="1"/>
    <col min="15874" max="15875" width="11.6640625" style="239" customWidth="1"/>
    <col min="15876" max="15876" width="10.21875" style="239" customWidth="1"/>
    <col min="15877" max="15877" width="8.88671875" style="239"/>
    <col min="15878" max="15878" width="10.21875" style="239" customWidth="1"/>
    <col min="15879" max="15879" width="8.21875" style="239" customWidth="1"/>
    <col min="15880" max="15880" width="11" style="239" bestFit="1" customWidth="1"/>
    <col min="15881" max="15881" width="11.6640625" style="239" customWidth="1"/>
    <col min="15882" max="15883" width="11.21875" style="239" customWidth="1"/>
    <col min="15884" max="16128" width="8.88671875" style="239"/>
    <col min="16129" max="16129" width="29.21875" style="239" customWidth="1"/>
    <col min="16130" max="16131" width="11.6640625" style="239" customWidth="1"/>
    <col min="16132" max="16132" width="10.21875" style="239" customWidth="1"/>
    <col min="16133" max="16133" width="8.88671875" style="239"/>
    <col min="16134" max="16134" width="10.21875" style="239" customWidth="1"/>
    <col min="16135" max="16135" width="8.21875" style="239" customWidth="1"/>
    <col min="16136" max="16136" width="11" style="239" bestFit="1" customWidth="1"/>
    <col min="16137" max="16137" width="11.6640625" style="239" customWidth="1"/>
    <col min="16138" max="16139" width="11.21875" style="239" customWidth="1"/>
    <col min="16140" max="16384" width="8.88671875" style="239"/>
  </cols>
  <sheetData>
    <row r="3" spans="1:11" ht="18" customHeight="1">
      <c r="A3" s="236"/>
      <c r="B3" s="236" t="s">
        <v>345</v>
      </c>
      <c r="C3" s="237"/>
      <c r="D3" s="237"/>
      <c r="E3" s="237"/>
      <c r="F3" s="237"/>
      <c r="G3" s="237"/>
      <c r="H3" s="238"/>
      <c r="I3" s="237"/>
      <c r="J3" s="237"/>
      <c r="K3" s="237"/>
    </row>
    <row r="4" spans="1:11" ht="18" customHeight="1" thickBot="1">
      <c r="A4" s="240" t="s">
        <v>270</v>
      </c>
      <c r="B4" s="240"/>
      <c r="C4" s="240"/>
      <c r="D4" s="240"/>
      <c r="E4" s="240"/>
      <c r="F4" s="240"/>
      <c r="G4" s="240"/>
      <c r="H4" s="240"/>
      <c r="I4" s="240"/>
      <c r="J4" s="240"/>
      <c r="K4" s="241" t="s">
        <v>88</v>
      </c>
    </row>
    <row r="5" spans="1:11" ht="24.9" customHeight="1">
      <c r="A5" s="242"/>
      <c r="B5" s="243" t="s">
        <v>319</v>
      </c>
      <c r="C5" s="243" t="s">
        <v>346</v>
      </c>
      <c r="D5" s="244" t="s">
        <v>347</v>
      </c>
      <c r="E5" s="245"/>
      <c r="F5" s="245"/>
      <c r="G5" s="245"/>
      <c r="H5" s="246"/>
      <c r="I5" s="467" t="s">
        <v>145</v>
      </c>
      <c r="J5" s="469" t="s">
        <v>146</v>
      </c>
      <c r="K5" s="470"/>
    </row>
    <row r="6" spans="1:11" ht="21" customHeight="1">
      <c r="A6" s="247" t="s">
        <v>147</v>
      </c>
      <c r="B6" s="248" t="s">
        <v>148</v>
      </c>
      <c r="C6" s="248" t="s">
        <v>149</v>
      </c>
      <c r="D6" s="249" t="s">
        <v>150</v>
      </c>
      <c r="E6" s="249" t="s">
        <v>151</v>
      </c>
      <c r="F6" s="249" t="s">
        <v>131</v>
      </c>
      <c r="G6" s="244" t="s">
        <v>152</v>
      </c>
      <c r="H6" s="246"/>
      <c r="I6" s="468"/>
      <c r="J6" s="471" t="s">
        <v>153</v>
      </c>
      <c r="K6" s="473" t="s">
        <v>154</v>
      </c>
    </row>
    <row r="7" spans="1:11" ht="21" customHeight="1">
      <c r="A7" s="118"/>
      <c r="B7" s="250" t="s">
        <v>155</v>
      </c>
      <c r="C7" s="250" t="s">
        <v>156</v>
      </c>
      <c r="D7" s="250" t="s">
        <v>157</v>
      </c>
      <c r="E7" s="251"/>
      <c r="F7" s="252"/>
      <c r="G7" s="253" t="s">
        <v>240</v>
      </c>
      <c r="H7" s="254" t="s">
        <v>348</v>
      </c>
      <c r="I7" s="255" t="s">
        <v>158</v>
      </c>
      <c r="J7" s="472"/>
      <c r="K7" s="474"/>
    </row>
    <row r="8" spans="1:11" s="259" customFormat="1" ht="21" customHeight="1">
      <c r="A8" s="256" t="s">
        <v>159</v>
      </c>
      <c r="B8" s="257">
        <v>46072730</v>
      </c>
      <c r="C8" s="258">
        <v>3851401</v>
      </c>
      <c r="D8" s="258">
        <v>4530146</v>
      </c>
      <c r="E8" s="258">
        <v>168844</v>
      </c>
      <c r="F8" s="258">
        <v>4698990</v>
      </c>
      <c r="G8" s="258">
        <v>96699</v>
      </c>
      <c r="H8" s="258">
        <v>4602291</v>
      </c>
      <c r="I8" s="258">
        <v>45393985</v>
      </c>
      <c r="J8" s="258">
        <v>28296445</v>
      </c>
      <c r="K8" s="258">
        <v>17097540</v>
      </c>
    </row>
    <row r="9" spans="1:11" s="262" customFormat="1" ht="17.100000000000001" customHeight="1">
      <c r="A9" s="105"/>
      <c r="B9" s="260"/>
      <c r="C9" s="261"/>
      <c r="D9" s="261"/>
      <c r="E9" s="261"/>
      <c r="F9" s="261"/>
      <c r="G9" s="261"/>
      <c r="H9" s="261"/>
      <c r="I9" s="261"/>
      <c r="J9" s="261"/>
      <c r="K9" s="261"/>
    </row>
    <row r="10" spans="1:11" s="262" customFormat="1" ht="21" customHeight="1">
      <c r="A10" s="263" t="s">
        <v>190</v>
      </c>
      <c r="B10" s="264">
        <v>1590716</v>
      </c>
      <c r="C10" s="265">
        <v>233900</v>
      </c>
      <c r="D10" s="265">
        <v>171627</v>
      </c>
      <c r="E10" s="265">
        <v>7090</v>
      </c>
      <c r="F10" s="265">
        <v>178717</v>
      </c>
      <c r="G10" s="13" t="s">
        <v>220</v>
      </c>
      <c r="H10" s="265">
        <v>178717</v>
      </c>
      <c r="I10" s="265">
        <v>1652989</v>
      </c>
      <c r="J10" s="265">
        <v>1639643</v>
      </c>
      <c r="K10" s="265">
        <v>13346</v>
      </c>
    </row>
    <row r="11" spans="1:11" s="262" customFormat="1" ht="21" customHeight="1">
      <c r="A11" s="266" t="s">
        <v>271</v>
      </c>
      <c r="B11" s="264">
        <v>192000</v>
      </c>
      <c r="C11" s="265">
        <v>215400</v>
      </c>
      <c r="D11" s="265">
        <v>175</v>
      </c>
      <c r="E11" s="265">
        <v>658</v>
      </c>
      <c r="F11" s="265">
        <v>833</v>
      </c>
      <c r="G11" s="13" t="s">
        <v>220</v>
      </c>
      <c r="H11" s="265">
        <v>833</v>
      </c>
      <c r="I11" s="265">
        <v>407225</v>
      </c>
      <c r="J11" s="265">
        <v>407225</v>
      </c>
      <c r="K11" s="13" t="s">
        <v>220</v>
      </c>
    </row>
    <row r="12" spans="1:11" s="262" customFormat="1" ht="21" customHeight="1">
      <c r="A12" s="263" t="s">
        <v>160</v>
      </c>
      <c r="B12" s="264">
        <v>1994966</v>
      </c>
      <c r="C12" s="13" t="s">
        <v>220</v>
      </c>
      <c r="D12" s="265">
        <v>167390</v>
      </c>
      <c r="E12" s="265">
        <v>36680</v>
      </c>
      <c r="F12" s="265">
        <v>204070</v>
      </c>
      <c r="G12" s="267">
        <v>71536</v>
      </c>
      <c r="H12" s="265">
        <v>132534</v>
      </c>
      <c r="I12" s="265">
        <v>1827576</v>
      </c>
      <c r="J12" s="265">
        <v>1827576</v>
      </c>
      <c r="K12" s="13" t="s">
        <v>220</v>
      </c>
    </row>
    <row r="13" spans="1:11" s="262" customFormat="1" ht="21" customHeight="1">
      <c r="A13" s="263" t="s">
        <v>161</v>
      </c>
      <c r="B13" s="264">
        <v>50792</v>
      </c>
      <c r="C13" s="13" t="s">
        <v>220</v>
      </c>
      <c r="D13" s="265">
        <v>19051</v>
      </c>
      <c r="E13" s="265">
        <v>37</v>
      </c>
      <c r="F13" s="265">
        <v>19088</v>
      </c>
      <c r="G13" s="13" t="s">
        <v>220</v>
      </c>
      <c r="H13" s="265">
        <v>19088</v>
      </c>
      <c r="I13" s="265">
        <v>31741</v>
      </c>
      <c r="J13" s="265">
        <v>31741</v>
      </c>
      <c r="K13" s="13" t="s">
        <v>220</v>
      </c>
    </row>
    <row r="14" spans="1:11" s="262" customFormat="1" ht="21" customHeight="1">
      <c r="A14" s="263" t="s">
        <v>191</v>
      </c>
      <c r="B14" s="264">
        <v>16883</v>
      </c>
      <c r="C14" s="13" t="s">
        <v>220</v>
      </c>
      <c r="D14" s="265">
        <v>7757</v>
      </c>
      <c r="E14" s="265">
        <v>13</v>
      </c>
      <c r="F14" s="265">
        <v>7770</v>
      </c>
      <c r="G14" s="13" t="s">
        <v>220</v>
      </c>
      <c r="H14" s="265">
        <v>7770</v>
      </c>
      <c r="I14" s="265">
        <v>9126</v>
      </c>
      <c r="J14" s="265">
        <v>9126</v>
      </c>
      <c r="K14" s="13" t="s">
        <v>220</v>
      </c>
    </row>
    <row r="15" spans="1:11" s="262" customFormat="1" ht="21" customHeight="1">
      <c r="A15" s="263" t="s">
        <v>192</v>
      </c>
      <c r="B15" s="264">
        <v>33909</v>
      </c>
      <c r="C15" s="13" t="s">
        <v>220</v>
      </c>
      <c r="D15" s="265">
        <v>11294</v>
      </c>
      <c r="E15" s="265">
        <v>24</v>
      </c>
      <c r="F15" s="265">
        <v>11318</v>
      </c>
      <c r="G15" s="13" t="s">
        <v>220</v>
      </c>
      <c r="H15" s="265">
        <v>11318</v>
      </c>
      <c r="I15" s="265">
        <v>22615</v>
      </c>
      <c r="J15" s="265">
        <v>22615</v>
      </c>
      <c r="K15" s="13" t="s">
        <v>220</v>
      </c>
    </row>
    <row r="16" spans="1:11" s="262" customFormat="1" ht="21" customHeight="1">
      <c r="A16" s="263" t="s">
        <v>193</v>
      </c>
      <c r="B16" s="264">
        <v>32405</v>
      </c>
      <c r="C16" s="13" t="s">
        <v>220</v>
      </c>
      <c r="D16" s="265">
        <v>30922</v>
      </c>
      <c r="E16" s="265">
        <v>99</v>
      </c>
      <c r="F16" s="265">
        <v>31021</v>
      </c>
      <c r="G16" s="13" t="s">
        <v>220</v>
      </c>
      <c r="H16" s="265">
        <v>31021</v>
      </c>
      <c r="I16" s="265">
        <v>1483</v>
      </c>
      <c r="J16" s="13" t="s">
        <v>220</v>
      </c>
      <c r="K16" s="265">
        <v>1483</v>
      </c>
    </row>
    <row r="17" spans="1:11" s="262" customFormat="1" ht="21" customHeight="1">
      <c r="A17" s="263" t="s">
        <v>194</v>
      </c>
      <c r="B17" s="264">
        <v>31303</v>
      </c>
      <c r="C17" s="13" t="s">
        <v>220</v>
      </c>
      <c r="D17" s="265">
        <v>29820</v>
      </c>
      <c r="E17" s="265">
        <v>96</v>
      </c>
      <c r="F17" s="265">
        <v>29916</v>
      </c>
      <c r="G17" s="13" t="s">
        <v>220</v>
      </c>
      <c r="H17" s="265">
        <v>29916</v>
      </c>
      <c r="I17" s="265">
        <v>1483</v>
      </c>
      <c r="J17" s="13" t="s">
        <v>220</v>
      </c>
      <c r="K17" s="265">
        <v>1483</v>
      </c>
    </row>
    <row r="18" spans="1:11" s="262" customFormat="1" ht="21" customHeight="1">
      <c r="A18" s="268" t="s">
        <v>195</v>
      </c>
      <c r="B18" s="264">
        <v>1102</v>
      </c>
      <c r="C18" s="13" t="s">
        <v>220</v>
      </c>
      <c r="D18" s="265">
        <v>1102</v>
      </c>
      <c r="E18" s="265">
        <v>3</v>
      </c>
      <c r="F18" s="265">
        <v>1105</v>
      </c>
      <c r="G18" s="13" t="s">
        <v>220</v>
      </c>
      <c r="H18" s="265">
        <v>1105</v>
      </c>
      <c r="I18" s="13" t="s">
        <v>220</v>
      </c>
      <c r="J18" s="13" t="s">
        <v>220</v>
      </c>
      <c r="K18" s="13" t="s">
        <v>220</v>
      </c>
    </row>
    <row r="19" spans="1:11" s="262" customFormat="1" ht="21" customHeight="1">
      <c r="A19" s="269" t="s">
        <v>210</v>
      </c>
      <c r="B19" s="270" t="s">
        <v>220</v>
      </c>
      <c r="C19" s="13" t="s">
        <v>220</v>
      </c>
      <c r="D19" s="13" t="s">
        <v>220</v>
      </c>
      <c r="E19" s="13" t="s">
        <v>220</v>
      </c>
      <c r="F19" s="13" t="s">
        <v>220</v>
      </c>
      <c r="G19" s="13" t="s">
        <v>220</v>
      </c>
      <c r="H19" s="13" t="s">
        <v>220</v>
      </c>
      <c r="I19" s="13" t="s">
        <v>220</v>
      </c>
      <c r="J19" s="13" t="s">
        <v>220</v>
      </c>
      <c r="K19" s="13" t="s">
        <v>220</v>
      </c>
    </row>
    <row r="20" spans="1:11" s="262" customFormat="1" ht="21" customHeight="1">
      <c r="A20" s="268" t="s">
        <v>196</v>
      </c>
      <c r="B20" s="271">
        <v>76940</v>
      </c>
      <c r="C20" s="13" t="s">
        <v>220</v>
      </c>
      <c r="D20" s="272">
        <v>9227</v>
      </c>
      <c r="E20" s="272">
        <v>369</v>
      </c>
      <c r="F20" s="272">
        <v>9596</v>
      </c>
      <c r="G20" s="13" t="s">
        <v>220</v>
      </c>
      <c r="H20" s="272">
        <v>9596</v>
      </c>
      <c r="I20" s="265">
        <v>67713</v>
      </c>
      <c r="J20" s="265">
        <v>67713</v>
      </c>
      <c r="K20" s="265"/>
    </row>
    <row r="21" spans="1:11" s="262" customFormat="1" ht="21" customHeight="1">
      <c r="A21" s="268" t="s">
        <v>197</v>
      </c>
      <c r="B21" s="264">
        <v>1341877</v>
      </c>
      <c r="C21" s="267">
        <v>1943700</v>
      </c>
      <c r="D21" s="265">
        <v>91041</v>
      </c>
      <c r="E21" s="265">
        <v>5105</v>
      </c>
      <c r="F21" s="265">
        <v>96146</v>
      </c>
      <c r="G21" s="272">
        <v>600</v>
      </c>
      <c r="H21" s="272">
        <v>95546</v>
      </c>
      <c r="I21" s="265">
        <v>3194536</v>
      </c>
      <c r="J21" s="265">
        <v>1987368</v>
      </c>
      <c r="K21" s="265">
        <v>1207168</v>
      </c>
    </row>
    <row r="22" spans="1:11" s="262" customFormat="1" ht="21" customHeight="1">
      <c r="A22" s="268" t="s">
        <v>198</v>
      </c>
      <c r="B22" s="264">
        <v>1079280</v>
      </c>
      <c r="C22" s="267">
        <v>1065400</v>
      </c>
      <c r="D22" s="265">
        <v>74163</v>
      </c>
      <c r="E22" s="265">
        <v>3974</v>
      </c>
      <c r="F22" s="265">
        <v>78137</v>
      </c>
      <c r="G22" s="13" t="s">
        <v>220</v>
      </c>
      <c r="H22" s="265">
        <v>78137</v>
      </c>
      <c r="I22" s="265">
        <v>2070517</v>
      </c>
      <c r="J22" s="265">
        <v>896897</v>
      </c>
      <c r="K22" s="265">
        <v>1173620</v>
      </c>
    </row>
    <row r="23" spans="1:11" s="262" customFormat="1" ht="21" customHeight="1">
      <c r="A23" s="268" t="s">
        <v>199</v>
      </c>
      <c r="B23" s="264">
        <v>1877</v>
      </c>
      <c r="C23" s="13" t="s">
        <v>220</v>
      </c>
      <c r="D23" s="265">
        <v>455</v>
      </c>
      <c r="E23" s="265">
        <v>37</v>
      </c>
      <c r="F23" s="265">
        <v>492</v>
      </c>
      <c r="G23" s="13" t="s">
        <v>220</v>
      </c>
      <c r="H23" s="265">
        <v>492</v>
      </c>
      <c r="I23" s="265">
        <v>1422</v>
      </c>
      <c r="J23" s="265">
        <v>1422</v>
      </c>
      <c r="K23" s="265"/>
    </row>
    <row r="24" spans="1:11" s="262" customFormat="1" ht="21" customHeight="1">
      <c r="A24" s="268" t="s">
        <v>200</v>
      </c>
      <c r="B24" s="270" t="s">
        <v>220</v>
      </c>
      <c r="C24" s="13" t="s">
        <v>220</v>
      </c>
      <c r="D24" s="13" t="s">
        <v>220</v>
      </c>
      <c r="E24" s="13" t="s">
        <v>220</v>
      </c>
      <c r="F24" s="13" t="s">
        <v>220</v>
      </c>
      <c r="G24" s="13" t="s">
        <v>220</v>
      </c>
      <c r="H24" s="13" t="s">
        <v>220</v>
      </c>
      <c r="I24" s="13" t="s">
        <v>220</v>
      </c>
      <c r="J24" s="13" t="s">
        <v>220</v>
      </c>
      <c r="K24" s="13" t="s">
        <v>220</v>
      </c>
    </row>
    <row r="25" spans="1:11" s="262" customFormat="1" ht="21" customHeight="1">
      <c r="A25" s="273" t="s">
        <v>201</v>
      </c>
      <c r="B25" s="264">
        <v>240268</v>
      </c>
      <c r="C25" s="267">
        <v>878300</v>
      </c>
      <c r="D25" s="265">
        <v>6449</v>
      </c>
      <c r="E25" s="265">
        <v>1088</v>
      </c>
      <c r="F25" s="265">
        <v>7537</v>
      </c>
      <c r="G25" s="13" t="s">
        <v>220</v>
      </c>
      <c r="H25" s="265">
        <v>7537</v>
      </c>
      <c r="I25" s="265">
        <v>1112119</v>
      </c>
      <c r="J25" s="265">
        <v>1089049</v>
      </c>
      <c r="K25" s="265">
        <v>23070</v>
      </c>
    </row>
    <row r="26" spans="1:11" s="262" customFormat="1" ht="24.75" customHeight="1">
      <c r="A26" s="274" t="s">
        <v>209</v>
      </c>
      <c r="B26" s="264">
        <v>20452</v>
      </c>
      <c r="C26" s="13" t="s">
        <v>220</v>
      </c>
      <c r="D26" s="265">
        <v>9974</v>
      </c>
      <c r="E26" s="265">
        <v>6</v>
      </c>
      <c r="F26" s="265">
        <v>9980</v>
      </c>
      <c r="G26" s="267">
        <v>600</v>
      </c>
      <c r="H26" s="265">
        <v>9380</v>
      </c>
      <c r="I26" s="265">
        <v>10478</v>
      </c>
      <c r="J26" s="13" t="s">
        <v>220</v>
      </c>
      <c r="K26" s="265">
        <v>10478</v>
      </c>
    </row>
    <row r="27" spans="1:11" s="262" customFormat="1" ht="21" customHeight="1">
      <c r="A27" s="263" t="s">
        <v>162</v>
      </c>
      <c r="B27" s="264">
        <v>16800668</v>
      </c>
      <c r="C27" s="267">
        <v>541300</v>
      </c>
      <c r="D27" s="267">
        <v>1814274</v>
      </c>
      <c r="E27" s="265">
        <v>67335</v>
      </c>
      <c r="F27" s="265">
        <v>1881609</v>
      </c>
      <c r="G27" s="267">
        <v>22610</v>
      </c>
      <c r="H27" s="265">
        <v>1858999</v>
      </c>
      <c r="I27" s="265">
        <v>15527694</v>
      </c>
      <c r="J27" s="265">
        <v>16798</v>
      </c>
      <c r="K27" s="265">
        <v>15510896</v>
      </c>
    </row>
    <row r="28" spans="1:11" s="262" customFormat="1" ht="21" customHeight="1">
      <c r="A28" s="275" t="s">
        <v>163</v>
      </c>
      <c r="B28" s="270" t="s">
        <v>220</v>
      </c>
      <c r="C28" s="13" t="s">
        <v>220</v>
      </c>
      <c r="D28" s="13" t="s">
        <v>220</v>
      </c>
      <c r="E28" s="13" t="s">
        <v>220</v>
      </c>
      <c r="F28" s="13" t="s">
        <v>220</v>
      </c>
      <c r="G28" s="13" t="s">
        <v>220</v>
      </c>
      <c r="H28" s="13" t="s">
        <v>220</v>
      </c>
      <c r="I28" s="13" t="s">
        <v>220</v>
      </c>
      <c r="J28" s="13" t="s">
        <v>220</v>
      </c>
      <c r="K28" s="13" t="s">
        <v>220</v>
      </c>
    </row>
    <row r="29" spans="1:11" s="262" customFormat="1" ht="21" customHeight="1">
      <c r="A29" s="268" t="s">
        <v>164</v>
      </c>
      <c r="B29" s="276">
        <v>1960062</v>
      </c>
      <c r="C29" s="267">
        <v>292700</v>
      </c>
      <c r="D29" s="267">
        <v>233638</v>
      </c>
      <c r="E29" s="267">
        <v>3177</v>
      </c>
      <c r="F29" s="267">
        <v>236815</v>
      </c>
      <c r="G29" s="267">
        <v>853</v>
      </c>
      <c r="H29" s="265">
        <v>235962</v>
      </c>
      <c r="I29" s="265">
        <v>2019124</v>
      </c>
      <c r="J29" s="265">
        <v>1988424</v>
      </c>
      <c r="K29" s="265">
        <v>30700</v>
      </c>
    </row>
    <row r="30" spans="1:11" s="262" customFormat="1" ht="21" customHeight="1">
      <c r="A30" s="275" t="s">
        <v>165</v>
      </c>
      <c r="B30" s="270" t="s">
        <v>220</v>
      </c>
      <c r="C30" s="13" t="s">
        <v>220</v>
      </c>
      <c r="D30" s="13" t="s">
        <v>220</v>
      </c>
      <c r="E30" s="13" t="s">
        <v>220</v>
      </c>
      <c r="F30" s="13" t="s">
        <v>220</v>
      </c>
      <c r="G30" s="13" t="s">
        <v>220</v>
      </c>
      <c r="H30" s="13" t="s">
        <v>220</v>
      </c>
      <c r="I30" s="13" t="s">
        <v>220</v>
      </c>
      <c r="J30" s="13" t="s">
        <v>220</v>
      </c>
      <c r="K30" s="13" t="s">
        <v>220</v>
      </c>
    </row>
    <row r="31" spans="1:11" s="262" customFormat="1" ht="21" customHeight="1">
      <c r="A31" s="275" t="s">
        <v>202</v>
      </c>
      <c r="B31" s="270" t="s">
        <v>220</v>
      </c>
      <c r="C31" s="13" t="s">
        <v>220</v>
      </c>
      <c r="D31" s="13" t="s">
        <v>220</v>
      </c>
      <c r="E31" s="13" t="s">
        <v>220</v>
      </c>
      <c r="F31" s="13" t="s">
        <v>220</v>
      </c>
      <c r="G31" s="13" t="s">
        <v>220</v>
      </c>
      <c r="H31" s="13" t="s">
        <v>220</v>
      </c>
      <c r="I31" s="13" t="s">
        <v>220</v>
      </c>
      <c r="J31" s="13" t="s">
        <v>220</v>
      </c>
      <c r="K31" s="13" t="s">
        <v>220</v>
      </c>
    </row>
    <row r="32" spans="1:11" s="262" customFormat="1" ht="21" customHeight="1">
      <c r="A32" s="263" t="s">
        <v>166</v>
      </c>
      <c r="B32" s="270" t="s">
        <v>220</v>
      </c>
      <c r="C32" s="13" t="s">
        <v>220</v>
      </c>
      <c r="D32" s="13" t="s">
        <v>220</v>
      </c>
      <c r="E32" s="13" t="s">
        <v>220</v>
      </c>
      <c r="F32" s="13" t="s">
        <v>220</v>
      </c>
      <c r="G32" s="13" t="s">
        <v>220</v>
      </c>
      <c r="H32" s="13" t="s">
        <v>220</v>
      </c>
      <c r="I32" s="13" t="s">
        <v>220</v>
      </c>
      <c r="J32" s="13" t="s">
        <v>220</v>
      </c>
      <c r="K32" s="13" t="s">
        <v>220</v>
      </c>
    </row>
    <row r="33" spans="1:11" s="262" customFormat="1" ht="21" customHeight="1">
      <c r="A33" s="263" t="s">
        <v>203</v>
      </c>
      <c r="B33" s="270" t="s">
        <v>220</v>
      </c>
      <c r="C33" s="13" t="s">
        <v>220</v>
      </c>
      <c r="D33" s="13" t="s">
        <v>220</v>
      </c>
      <c r="E33" s="13" t="s">
        <v>220</v>
      </c>
      <c r="F33" s="13" t="s">
        <v>220</v>
      </c>
      <c r="G33" s="13" t="s">
        <v>220</v>
      </c>
      <c r="H33" s="13" t="s">
        <v>220</v>
      </c>
      <c r="I33" s="13" t="s">
        <v>220</v>
      </c>
      <c r="J33" s="13" t="s">
        <v>220</v>
      </c>
      <c r="K33" s="13" t="s">
        <v>220</v>
      </c>
    </row>
    <row r="34" spans="1:11" s="262" customFormat="1" ht="21" customHeight="1">
      <c r="A34" s="273" t="s">
        <v>225</v>
      </c>
      <c r="B34" s="270" t="s">
        <v>220</v>
      </c>
      <c r="C34" s="13" t="s">
        <v>220</v>
      </c>
      <c r="D34" s="13" t="s">
        <v>220</v>
      </c>
      <c r="E34" s="13" t="s">
        <v>220</v>
      </c>
      <c r="F34" s="13" t="s">
        <v>220</v>
      </c>
      <c r="G34" s="13" t="s">
        <v>220</v>
      </c>
      <c r="H34" s="13" t="s">
        <v>220</v>
      </c>
      <c r="I34" s="13" t="s">
        <v>220</v>
      </c>
      <c r="J34" s="13" t="s">
        <v>220</v>
      </c>
      <c r="K34" s="13" t="s">
        <v>220</v>
      </c>
    </row>
    <row r="35" spans="1:11" s="262" customFormat="1" ht="21" customHeight="1">
      <c r="A35" s="273" t="s">
        <v>226</v>
      </c>
      <c r="B35" s="270" t="s">
        <v>220</v>
      </c>
      <c r="C35" s="13" t="s">
        <v>220</v>
      </c>
      <c r="D35" s="13" t="s">
        <v>220</v>
      </c>
      <c r="E35" s="13" t="s">
        <v>220</v>
      </c>
      <c r="F35" s="13" t="s">
        <v>220</v>
      </c>
      <c r="G35" s="13" t="s">
        <v>220</v>
      </c>
      <c r="H35" s="13" t="s">
        <v>220</v>
      </c>
      <c r="I35" s="13" t="s">
        <v>220</v>
      </c>
      <c r="J35" s="13" t="s">
        <v>220</v>
      </c>
      <c r="K35" s="13" t="s">
        <v>220</v>
      </c>
    </row>
    <row r="36" spans="1:11" s="262" customFormat="1" ht="24.75" customHeight="1">
      <c r="A36" s="275" t="s">
        <v>223</v>
      </c>
      <c r="B36" s="270" t="s">
        <v>220</v>
      </c>
      <c r="C36" s="13" t="s">
        <v>220</v>
      </c>
      <c r="D36" s="13" t="s">
        <v>220</v>
      </c>
      <c r="E36" s="13" t="s">
        <v>220</v>
      </c>
      <c r="F36" s="13" t="s">
        <v>220</v>
      </c>
      <c r="G36" s="13" t="s">
        <v>220</v>
      </c>
      <c r="H36" s="13" t="s">
        <v>220</v>
      </c>
      <c r="I36" s="13" t="s">
        <v>220</v>
      </c>
      <c r="J36" s="13" t="s">
        <v>220</v>
      </c>
      <c r="K36" s="13" t="s">
        <v>220</v>
      </c>
    </row>
    <row r="37" spans="1:11" s="262" customFormat="1" ht="21" customHeight="1">
      <c r="A37" s="263" t="s">
        <v>204</v>
      </c>
      <c r="B37" s="270" t="s">
        <v>220</v>
      </c>
      <c r="C37" s="13" t="s">
        <v>220</v>
      </c>
      <c r="D37" s="13" t="s">
        <v>220</v>
      </c>
      <c r="E37" s="13" t="s">
        <v>220</v>
      </c>
      <c r="F37" s="13" t="s">
        <v>220</v>
      </c>
      <c r="G37" s="13" t="s">
        <v>220</v>
      </c>
      <c r="H37" s="13" t="s">
        <v>220</v>
      </c>
      <c r="I37" s="13" t="s">
        <v>220</v>
      </c>
      <c r="J37" s="13" t="s">
        <v>220</v>
      </c>
      <c r="K37" s="13" t="s">
        <v>220</v>
      </c>
    </row>
    <row r="38" spans="1:11" s="262" customFormat="1" ht="21" customHeight="1">
      <c r="A38" s="263" t="s">
        <v>167</v>
      </c>
      <c r="B38" s="270" t="s">
        <v>220</v>
      </c>
      <c r="C38" s="13" t="s">
        <v>220</v>
      </c>
      <c r="D38" s="13" t="s">
        <v>220</v>
      </c>
      <c r="E38" s="13" t="s">
        <v>220</v>
      </c>
      <c r="F38" s="13" t="s">
        <v>220</v>
      </c>
      <c r="G38" s="13" t="s">
        <v>220</v>
      </c>
      <c r="H38" s="13" t="s">
        <v>220</v>
      </c>
      <c r="I38" s="13" t="s">
        <v>220</v>
      </c>
      <c r="J38" s="13" t="s">
        <v>220</v>
      </c>
      <c r="K38" s="13" t="s">
        <v>220</v>
      </c>
    </row>
    <row r="39" spans="1:11" s="262" customFormat="1" ht="21" customHeight="1">
      <c r="A39" s="275" t="s">
        <v>168</v>
      </c>
      <c r="B39" s="264">
        <v>1163695</v>
      </c>
      <c r="C39" s="267">
        <v>112500</v>
      </c>
      <c r="D39" s="265">
        <v>158850</v>
      </c>
      <c r="E39" s="265">
        <v>7842</v>
      </c>
      <c r="F39" s="265">
        <v>166692</v>
      </c>
      <c r="G39" s="13" t="s">
        <v>220</v>
      </c>
      <c r="H39" s="265">
        <v>166692</v>
      </c>
      <c r="I39" s="265">
        <v>1117345</v>
      </c>
      <c r="J39" s="265">
        <v>1106230</v>
      </c>
      <c r="K39" s="265">
        <v>11115</v>
      </c>
    </row>
    <row r="40" spans="1:11" s="262" customFormat="1" ht="21" customHeight="1">
      <c r="A40" s="273" t="s">
        <v>205</v>
      </c>
      <c r="B40" s="271">
        <v>94553</v>
      </c>
      <c r="C40" s="13" t="s">
        <v>220</v>
      </c>
      <c r="D40" s="13" t="s">
        <v>220</v>
      </c>
      <c r="E40" s="272">
        <v>57</v>
      </c>
      <c r="F40" s="272">
        <v>57</v>
      </c>
      <c r="G40" s="13" t="s">
        <v>220</v>
      </c>
      <c r="H40" s="272">
        <v>57</v>
      </c>
      <c r="I40" s="265">
        <v>94553</v>
      </c>
      <c r="J40" s="265">
        <v>94553</v>
      </c>
      <c r="K40" s="265"/>
    </row>
    <row r="41" spans="1:11" s="262" customFormat="1" ht="21" customHeight="1">
      <c r="A41" s="263" t="s">
        <v>169</v>
      </c>
      <c r="B41" s="270" t="s">
        <v>220</v>
      </c>
      <c r="C41" s="13" t="s">
        <v>220</v>
      </c>
      <c r="D41" s="13" t="s">
        <v>220</v>
      </c>
      <c r="E41" s="13" t="s">
        <v>220</v>
      </c>
      <c r="F41" s="13" t="s">
        <v>220</v>
      </c>
      <c r="G41" s="13" t="s">
        <v>220</v>
      </c>
      <c r="H41" s="13" t="s">
        <v>220</v>
      </c>
      <c r="I41" s="13" t="s">
        <v>220</v>
      </c>
      <c r="J41" s="13" t="s">
        <v>220</v>
      </c>
      <c r="K41" s="13" t="s">
        <v>220</v>
      </c>
    </row>
    <row r="42" spans="1:11" s="262" customFormat="1" ht="21" customHeight="1">
      <c r="A42" s="263" t="s">
        <v>170</v>
      </c>
      <c r="B42" s="270" t="s">
        <v>220</v>
      </c>
      <c r="C42" s="13" t="s">
        <v>220</v>
      </c>
      <c r="D42" s="13" t="s">
        <v>220</v>
      </c>
      <c r="E42" s="13" t="s">
        <v>220</v>
      </c>
      <c r="F42" s="13" t="s">
        <v>220</v>
      </c>
      <c r="G42" s="13" t="s">
        <v>220</v>
      </c>
      <c r="H42" s="13" t="s">
        <v>220</v>
      </c>
      <c r="I42" s="13" t="s">
        <v>220</v>
      </c>
      <c r="J42" s="13" t="s">
        <v>220</v>
      </c>
      <c r="K42" s="13" t="s">
        <v>220</v>
      </c>
    </row>
    <row r="43" spans="1:11" s="262" customFormat="1" ht="21" customHeight="1">
      <c r="A43" s="263" t="s">
        <v>206</v>
      </c>
      <c r="B43" s="276">
        <v>123142</v>
      </c>
      <c r="C43" s="13" t="s">
        <v>220</v>
      </c>
      <c r="D43" s="267">
        <v>43718</v>
      </c>
      <c r="E43" s="267">
        <v>205</v>
      </c>
      <c r="F43" s="267">
        <v>43923</v>
      </c>
      <c r="G43" s="13" t="s">
        <v>220</v>
      </c>
      <c r="H43" s="267">
        <v>43923</v>
      </c>
      <c r="I43" s="265">
        <v>79424</v>
      </c>
      <c r="J43" s="265">
        <v>79424</v>
      </c>
      <c r="K43" s="13" t="s">
        <v>220</v>
      </c>
    </row>
    <row r="44" spans="1:11" s="262" customFormat="1" ht="21" customHeight="1">
      <c r="A44" s="263" t="s">
        <v>207</v>
      </c>
      <c r="B44" s="270" t="s">
        <v>220</v>
      </c>
      <c r="C44" s="13" t="s">
        <v>220</v>
      </c>
      <c r="D44" s="13" t="s">
        <v>220</v>
      </c>
      <c r="E44" s="13" t="s">
        <v>220</v>
      </c>
      <c r="F44" s="13" t="s">
        <v>220</v>
      </c>
      <c r="G44" s="13" t="s">
        <v>220</v>
      </c>
      <c r="H44" s="13" t="s">
        <v>220</v>
      </c>
      <c r="I44" s="13" t="s">
        <v>220</v>
      </c>
      <c r="J44" s="13" t="s">
        <v>220</v>
      </c>
      <c r="K44" s="13" t="s">
        <v>220</v>
      </c>
    </row>
    <row r="45" spans="1:11" s="262" customFormat="1" ht="21" customHeight="1">
      <c r="A45" s="263" t="s">
        <v>208</v>
      </c>
      <c r="B45" s="276">
        <v>20099690</v>
      </c>
      <c r="C45" s="267">
        <v>510801</v>
      </c>
      <c r="D45" s="267">
        <v>1712057</v>
      </c>
      <c r="E45" s="267">
        <v>33782</v>
      </c>
      <c r="F45" s="267">
        <v>1745839</v>
      </c>
      <c r="G45" s="13" t="s">
        <v>220</v>
      </c>
      <c r="H45" s="267">
        <v>1745839</v>
      </c>
      <c r="I45" s="265">
        <v>18898434</v>
      </c>
      <c r="J45" s="265">
        <v>18898434</v>
      </c>
      <c r="K45" s="13" t="s">
        <v>220</v>
      </c>
    </row>
    <row r="46" spans="1:11" s="262" customFormat="1" ht="21" customHeight="1">
      <c r="A46" s="273" t="s">
        <v>349</v>
      </c>
      <c r="B46" s="270" t="s">
        <v>220</v>
      </c>
      <c r="C46" s="13" t="s">
        <v>220</v>
      </c>
      <c r="D46" s="13" t="s">
        <v>220</v>
      </c>
      <c r="E46" s="13" t="s">
        <v>220</v>
      </c>
      <c r="F46" s="13" t="s">
        <v>220</v>
      </c>
      <c r="G46" s="13" t="s">
        <v>220</v>
      </c>
      <c r="H46" s="13" t="s">
        <v>220</v>
      </c>
      <c r="I46" s="13" t="s">
        <v>220</v>
      </c>
      <c r="J46" s="13" t="s">
        <v>220</v>
      </c>
      <c r="K46" s="13" t="s">
        <v>220</v>
      </c>
    </row>
    <row r="47" spans="1:11" s="262" customFormat="1" ht="21" customHeight="1">
      <c r="A47" s="263" t="s">
        <v>171</v>
      </c>
      <c r="B47" s="276">
        <v>231863</v>
      </c>
      <c r="C47" s="267">
        <v>1100</v>
      </c>
      <c r="D47" s="267">
        <v>35200</v>
      </c>
      <c r="E47" s="13" t="s">
        <v>220</v>
      </c>
      <c r="F47" s="267">
        <v>35200</v>
      </c>
      <c r="G47" s="267">
        <v>1100</v>
      </c>
      <c r="H47" s="267">
        <v>34100</v>
      </c>
      <c r="I47" s="265">
        <v>197763</v>
      </c>
      <c r="J47" s="13" t="s">
        <v>220</v>
      </c>
      <c r="K47" s="265">
        <v>197763</v>
      </c>
    </row>
    <row r="48" spans="1:11" s="262" customFormat="1" ht="21" customHeight="1" thickBot="1">
      <c r="A48" s="277" t="s">
        <v>154</v>
      </c>
      <c r="B48" s="278">
        <v>319361</v>
      </c>
      <c r="C48" s="279" t="s">
        <v>40</v>
      </c>
      <c r="D48" s="279">
        <v>42976</v>
      </c>
      <c r="E48" s="279">
        <v>6408</v>
      </c>
      <c r="F48" s="279">
        <v>49384</v>
      </c>
      <c r="G48" s="279" t="s">
        <v>40</v>
      </c>
      <c r="H48" s="279">
        <v>49384</v>
      </c>
      <c r="I48" s="279">
        <v>276385</v>
      </c>
      <c r="J48" s="279">
        <v>151316</v>
      </c>
      <c r="K48" s="280">
        <v>125069</v>
      </c>
    </row>
    <row r="49" spans="1:11" ht="18" customHeight="1">
      <c r="A49" s="281" t="s">
        <v>350</v>
      </c>
      <c r="B49" s="282"/>
      <c r="C49" s="282"/>
      <c r="D49" s="282"/>
      <c r="E49" s="282"/>
      <c r="F49" s="282"/>
      <c r="G49" s="282"/>
      <c r="H49" s="282"/>
      <c r="I49" s="282"/>
      <c r="J49" s="283"/>
      <c r="K49" s="284" t="s">
        <v>351</v>
      </c>
    </row>
  </sheetData>
  <mergeCells count="4">
    <mergeCell ref="I5:I6"/>
    <mergeCell ref="J5:K5"/>
    <mergeCell ref="J6:J7"/>
    <mergeCell ref="K6:K7"/>
  </mergeCells>
  <phoneticPr fontId="1"/>
  <printOptions horizontalCentered="1" gridLinesSet="0"/>
  <pageMargins left="0.39370078740157483" right="0.51181102362204722" top="0.59055118110236227" bottom="0.59055118110236227" header="0.51181102362204722" footer="0.51181102362204722"/>
  <pageSetup paperSize="9" scale="80" orientation="portrait" r:id="rId1"/>
  <headerFooter alignWithMargins="0">
    <oddHeader xml:space="preserve">&amp;R財　　政　165&amp;"明朝,標準"
&amp;14 
</oddHeader>
  </headerFooter>
  <colBreaks count="1" manualBreakCount="1">
    <brk id="11" min="1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BP39"/>
  <sheetViews>
    <sheetView zoomScaleNormal="100" workbookViewId="0"/>
  </sheetViews>
  <sheetFormatPr defaultColWidth="1.44140625" defaultRowHeight="18" customHeight="1"/>
  <cols>
    <col min="1" max="66" width="1.44140625" style="8"/>
    <col min="67" max="67" width="1.44140625" style="8" customWidth="1"/>
    <col min="68" max="68" width="1.44140625" style="8"/>
    <col min="69" max="69" width="1.44140625" style="8" customWidth="1"/>
    <col min="70" max="16384" width="1.44140625" style="8"/>
  </cols>
  <sheetData>
    <row r="1" spans="1:67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8"/>
      <c r="AI1" s="78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7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  <c r="AG2" s="78"/>
      <c r="AH2" s="78"/>
      <c r="AI2" s="78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7" ht="18" customHeight="1">
      <c r="A3" s="286" t="s">
        <v>328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8"/>
      <c r="AG3" s="288"/>
      <c r="AH3" s="288"/>
      <c r="AI3" s="288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9"/>
    </row>
    <row r="4" spans="1:67" ht="1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8"/>
      <c r="AG4" s="78"/>
      <c r="AH4" s="78"/>
      <c r="AI4" s="78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10" t="s">
        <v>93</v>
      </c>
    </row>
    <row r="5" spans="1:67" s="290" customFormat="1" ht="18" customHeight="1">
      <c r="A5" s="399" t="s">
        <v>35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400"/>
      <c r="P5" s="527" t="s">
        <v>320</v>
      </c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9"/>
      <c r="AC5" s="527" t="s">
        <v>352</v>
      </c>
      <c r="AD5" s="528"/>
      <c r="AE5" s="528"/>
      <c r="AF5" s="528"/>
      <c r="AG5" s="528"/>
      <c r="AH5" s="528"/>
      <c r="AI5" s="528"/>
      <c r="AJ5" s="528"/>
      <c r="AK5" s="528"/>
      <c r="AL5" s="528"/>
      <c r="AM5" s="528"/>
      <c r="AN5" s="528"/>
      <c r="AO5" s="529"/>
      <c r="AP5" s="527" t="s">
        <v>352</v>
      </c>
      <c r="AQ5" s="528"/>
      <c r="AR5" s="528"/>
      <c r="AS5" s="528"/>
      <c r="AT5" s="528"/>
      <c r="AU5" s="528"/>
      <c r="AV5" s="528"/>
      <c r="AW5" s="528"/>
      <c r="AX5" s="528"/>
      <c r="AY5" s="528"/>
      <c r="AZ5" s="528"/>
      <c r="BA5" s="528"/>
      <c r="BB5" s="529"/>
      <c r="BC5" s="522" t="s">
        <v>174</v>
      </c>
      <c r="BD5" s="523"/>
      <c r="BE5" s="523"/>
      <c r="BF5" s="523"/>
      <c r="BG5" s="523"/>
      <c r="BH5" s="523"/>
      <c r="BI5" s="523"/>
      <c r="BJ5" s="523"/>
      <c r="BK5" s="523"/>
      <c r="BL5" s="523"/>
      <c r="BM5" s="523"/>
      <c r="BN5" s="523"/>
      <c r="BO5" s="523"/>
    </row>
    <row r="6" spans="1:67" s="290" customFormat="1" ht="15" customHeight="1">
      <c r="A6" s="521"/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10"/>
      <c r="P6" s="524" t="s">
        <v>175</v>
      </c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530"/>
      <c r="AC6" s="524" t="s">
        <v>176</v>
      </c>
      <c r="AD6" s="453"/>
      <c r="AE6" s="453"/>
      <c r="AF6" s="453"/>
      <c r="AG6" s="453"/>
      <c r="AH6" s="453"/>
      <c r="AI6" s="453"/>
      <c r="AJ6" s="453"/>
      <c r="AK6" s="453"/>
      <c r="AL6" s="453"/>
      <c r="AM6" s="453"/>
      <c r="AN6" s="453"/>
      <c r="AO6" s="530"/>
      <c r="AP6" s="524" t="s">
        <v>172</v>
      </c>
      <c r="AQ6" s="453"/>
      <c r="AR6" s="453"/>
      <c r="AS6" s="453"/>
      <c r="AT6" s="453"/>
      <c r="AU6" s="453"/>
      <c r="AV6" s="453"/>
      <c r="AW6" s="453"/>
      <c r="AX6" s="453"/>
      <c r="AY6" s="453"/>
      <c r="AZ6" s="453"/>
      <c r="BA6" s="453"/>
      <c r="BB6" s="530"/>
      <c r="BC6" s="524"/>
      <c r="BD6" s="453"/>
      <c r="BE6" s="453"/>
      <c r="BF6" s="453"/>
      <c r="BG6" s="453"/>
      <c r="BH6" s="453"/>
      <c r="BI6" s="453"/>
      <c r="BJ6" s="453"/>
      <c r="BK6" s="453"/>
      <c r="BL6" s="453"/>
      <c r="BM6" s="453"/>
      <c r="BN6" s="453"/>
      <c r="BO6" s="453"/>
    </row>
    <row r="7" spans="1:67" s="290" customFormat="1" ht="15" customHeight="1">
      <c r="A7" s="401"/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2"/>
      <c r="P7" s="524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530"/>
      <c r="AC7" s="525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31"/>
      <c r="AP7" s="525" t="s">
        <v>173</v>
      </c>
      <c r="AQ7" s="526"/>
      <c r="AR7" s="526"/>
      <c r="AS7" s="526"/>
      <c r="AT7" s="526"/>
      <c r="AU7" s="526"/>
      <c r="AV7" s="526"/>
      <c r="AW7" s="526"/>
      <c r="AX7" s="526"/>
      <c r="AY7" s="526"/>
      <c r="AZ7" s="526"/>
      <c r="BA7" s="526"/>
      <c r="BB7" s="531"/>
      <c r="BC7" s="525"/>
      <c r="BD7" s="526"/>
      <c r="BE7" s="526"/>
      <c r="BF7" s="526"/>
      <c r="BG7" s="526"/>
      <c r="BH7" s="526"/>
      <c r="BI7" s="526"/>
      <c r="BJ7" s="526"/>
      <c r="BK7" s="526"/>
      <c r="BL7" s="526"/>
      <c r="BM7" s="526"/>
      <c r="BN7" s="526"/>
      <c r="BO7" s="526"/>
    </row>
    <row r="8" spans="1:67" s="290" customFormat="1" ht="18" customHeight="1">
      <c r="A8" s="508" t="s">
        <v>159</v>
      </c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20">
        <v>46072730</v>
      </c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>
        <v>3851401</v>
      </c>
      <c r="AD8" s="489"/>
      <c r="AE8" s="489"/>
      <c r="AF8" s="489"/>
      <c r="AG8" s="489"/>
      <c r="AH8" s="489"/>
      <c r="AI8" s="489"/>
      <c r="AJ8" s="489"/>
      <c r="AK8" s="489"/>
      <c r="AL8" s="489"/>
      <c r="AM8" s="489"/>
      <c r="AN8" s="489"/>
      <c r="AO8" s="489"/>
      <c r="AP8" s="489">
        <v>4530146</v>
      </c>
      <c r="AQ8" s="489"/>
      <c r="AR8" s="489"/>
      <c r="AS8" s="489"/>
      <c r="AT8" s="489"/>
      <c r="AU8" s="489"/>
      <c r="AV8" s="489"/>
      <c r="AW8" s="489"/>
      <c r="AX8" s="489"/>
      <c r="AY8" s="489"/>
      <c r="AZ8" s="489"/>
      <c r="BA8" s="489"/>
      <c r="BB8" s="489"/>
      <c r="BC8" s="489">
        <v>45393985</v>
      </c>
      <c r="BD8" s="489"/>
      <c r="BE8" s="489"/>
      <c r="BF8" s="489"/>
      <c r="BG8" s="489"/>
      <c r="BH8" s="489"/>
      <c r="BI8" s="489"/>
      <c r="BJ8" s="489"/>
      <c r="BK8" s="489"/>
      <c r="BL8" s="489"/>
      <c r="BM8" s="489"/>
      <c r="BN8" s="489"/>
      <c r="BO8" s="489"/>
    </row>
    <row r="9" spans="1:67" s="290" customFormat="1" ht="7.95" customHeight="1">
      <c r="A9" s="500"/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19"/>
      <c r="Q9" s="493"/>
      <c r="R9" s="493"/>
      <c r="S9" s="493"/>
      <c r="T9" s="493"/>
      <c r="U9" s="493"/>
      <c r="V9" s="493"/>
      <c r="W9" s="493"/>
      <c r="X9" s="493"/>
      <c r="Y9" s="493"/>
      <c r="Z9" s="493"/>
      <c r="AA9" s="493"/>
      <c r="AB9" s="493"/>
      <c r="AC9" s="493"/>
      <c r="AD9" s="493"/>
      <c r="AE9" s="493"/>
      <c r="AF9" s="493"/>
      <c r="AG9" s="493"/>
      <c r="AH9" s="493"/>
      <c r="AI9" s="493"/>
      <c r="AJ9" s="493"/>
      <c r="AK9" s="493"/>
      <c r="AL9" s="493"/>
      <c r="AM9" s="493"/>
      <c r="AN9" s="493"/>
      <c r="AO9" s="493"/>
      <c r="AP9" s="493"/>
      <c r="AQ9" s="493"/>
      <c r="AR9" s="493"/>
      <c r="AS9" s="493"/>
      <c r="AT9" s="493"/>
      <c r="AU9" s="493"/>
      <c r="AV9" s="493"/>
      <c r="AW9" s="493"/>
      <c r="AX9" s="493"/>
      <c r="AY9" s="493"/>
      <c r="AZ9" s="493"/>
      <c r="BA9" s="493"/>
      <c r="BB9" s="493"/>
      <c r="BC9" s="493"/>
      <c r="BD9" s="493"/>
      <c r="BE9" s="493"/>
      <c r="BF9" s="493"/>
      <c r="BG9" s="493"/>
      <c r="BH9" s="493"/>
      <c r="BI9" s="493"/>
      <c r="BJ9" s="493"/>
      <c r="BK9" s="493"/>
      <c r="BL9" s="493"/>
      <c r="BM9" s="493"/>
      <c r="BN9" s="493"/>
      <c r="BO9" s="493"/>
    </row>
    <row r="10" spans="1:67" s="290" customFormat="1" ht="18" customHeight="1">
      <c r="A10" s="500" t="s">
        <v>241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18">
        <v>28287563</v>
      </c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>
        <v>2477601</v>
      </c>
      <c r="AD10" s="482"/>
      <c r="AE10" s="482"/>
      <c r="AF10" s="482"/>
      <c r="AG10" s="482"/>
      <c r="AH10" s="482"/>
      <c r="AI10" s="482"/>
      <c r="AJ10" s="482"/>
      <c r="AK10" s="482"/>
      <c r="AL10" s="482"/>
      <c r="AM10" s="482"/>
      <c r="AN10" s="482"/>
      <c r="AO10" s="482"/>
      <c r="AP10" s="482">
        <v>2559693</v>
      </c>
      <c r="AQ10" s="482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>
        <v>28205471</v>
      </c>
      <c r="BD10" s="482"/>
      <c r="BE10" s="482"/>
      <c r="BF10" s="482"/>
      <c r="BG10" s="482"/>
      <c r="BH10" s="482"/>
      <c r="BI10" s="482"/>
      <c r="BJ10" s="482"/>
      <c r="BK10" s="482"/>
      <c r="BL10" s="482"/>
      <c r="BM10" s="482"/>
      <c r="BN10" s="482"/>
      <c r="BO10" s="482"/>
    </row>
    <row r="11" spans="1:67" s="290" customFormat="1" ht="18" customHeight="1">
      <c r="A11" s="500" t="s">
        <v>212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18">
        <v>151903</v>
      </c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79" t="s">
        <v>40</v>
      </c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82">
        <v>60929</v>
      </c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>
        <v>90974</v>
      </c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  <c r="BO11" s="482"/>
    </row>
    <row r="12" spans="1:67" s="290" customFormat="1" ht="18" customHeight="1">
      <c r="A12" s="505" t="s">
        <v>179</v>
      </c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07"/>
      <c r="P12" s="518">
        <v>5839507</v>
      </c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>
        <v>757900</v>
      </c>
      <c r="AD12" s="482"/>
      <c r="AE12" s="482"/>
      <c r="AF12" s="482"/>
      <c r="AG12" s="482"/>
      <c r="AH12" s="482"/>
      <c r="AI12" s="482"/>
      <c r="AJ12" s="482"/>
      <c r="AK12" s="482"/>
      <c r="AL12" s="482"/>
      <c r="AM12" s="482"/>
      <c r="AN12" s="482"/>
      <c r="AO12" s="482"/>
      <c r="AP12" s="482">
        <v>596547</v>
      </c>
      <c r="AQ12" s="482"/>
      <c r="AR12" s="482"/>
      <c r="AS12" s="482"/>
      <c r="AT12" s="482"/>
      <c r="AU12" s="482"/>
      <c r="AV12" s="482"/>
      <c r="AW12" s="482"/>
      <c r="AX12" s="482"/>
      <c r="AY12" s="482"/>
      <c r="AZ12" s="482"/>
      <c r="BA12" s="482"/>
      <c r="BB12" s="482"/>
      <c r="BC12" s="482">
        <v>6000860</v>
      </c>
      <c r="BD12" s="482"/>
      <c r="BE12" s="482"/>
      <c r="BF12" s="482"/>
      <c r="BG12" s="482"/>
      <c r="BH12" s="482"/>
      <c r="BI12" s="482"/>
      <c r="BJ12" s="482"/>
      <c r="BK12" s="482"/>
      <c r="BL12" s="482"/>
      <c r="BM12" s="482"/>
      <c r="BN12" s="482"/>
      <c r="BO12" s="482"/>
    </row>
    <row r="13" spans="1:67" s="290" customFormat="1" ht="27" customHeight="1">
      <c r="A13" s="506" t="s">
        <v>272</v>
      </c>
      <c r="B13" s="505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7"/>
      <c r="P13" s="515" t="s">
        <v>40</v>
      </c>
      <c r="Q13" s="479"/>
      <c r="R13" s="479"/>
      <c r="S13" s="479"/>
      <c r="T13" s="479"/>
      <c r="U13" s="479"/>
      <c r="V13" s="479"/>
      <c r="W13" s="479"/>
      <c r="X13" s="479"/>
      <c r="Y13" s="479"/>
      <c r="Z13" s="479"/>
      <c r="AA13" s="479"/>
      <c r="AB13" s="479"/>
      <c r="AC13" s="479" t="s">
        <v>40</v>
      </c>
      <c r="AD13" s="479"/>
      <c r="AE13" s="479"/>
      <c r="AF13" s="479"/>
      <c r="AG13" s="479"/>
      <c r="AH13" s="479"/>
      <c r="AI13" s="479"/>
      <c r="AJ13" s="479"/>
      <c r="AK13" s="479"/>
      <c r="AL13" s="479"/>
      <c r="AM13" s="479"/>
      <c r="AN13" s="479"/>
      <c r="AO13" s="479"/>
      <c r="AP13" s="479" t="s">
        <v>40</v>
      </c>
      <c r="AQ13" s="479"/>
      <c r="AR13" s="479"/>
      <c r="AS13" s="479"/>
      <c r="AT13" s="479"/>
      <c r="AU13" s="479"/>
      <c r="AV13" s="479"/>
      <c r="AW13" s="479"/>
      <c r="AX13" s="479"/>
      <c r="AY13" s="479"/>
      <c r="AZ13" s="479"/>
      <c r="BA13" s="479"/>
      <c r="BB13" s="479"/>
      <c r="BC13" s="479" t="s">
        <v>40</v>
      </c>
      <c r="BD13" s="479"/>
      <c r="BE13" s="479"/>
      <c r="BF13" s="479"/>
      <c r="BG13" s="479"/>
      <c r="BH13" s="479"/>
      <c r="BI13" s="479"/>
      <c r="BJ13" s="479"/>
      <c r="BK13" s="479"/>
      <c r="BL13" s="479"/>
      <c r="BM13" s="479"/>
      <c r="BN13" s="479"/>
      <c r="BO13" s="479"/>
    </row>
    <row r="14" spans="1:67" s="290" customFormat="1" ht="18" customHeight="1">
      <c r="A14" s="503" t="s">
        <v>180</v>
      </c>
      <c r="B14" s="503"/>
      <c r="C14" s="503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4"/>
      <c r="P14" s="518">
        <v>188500</v>
      </c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79" t="s">
        <v>40</v>
      </c>
      <c r="AD14" s="479"/>
      <c r="AE14" s="479"/>
      <c r="AF14" s="479"/>
      <c r="AG14" s="479"/>
      <c r="AH14" s="479"/>
      <c r="AI14" s="479"/>
      <c r="AJ14" s="479"/>
      <c r="AK14" s="479"/>
      <c r="AL14" s="479"/>
      <c r="AM14" s="479"/>
      <c r="AN14" s="479"/>
      <c r="AO14" s="479"/>
      <c r="AP14" s="482">
        <v>27000</v>
      </c>
      <c r="AQ14" s="482"/>
      <c r="AR14" s="482"/>
      <c r="AS14" s="482"/>
      <c r="AT14" s="482"/>
      <c r="AU14" s="482"/>
      <c r="AV14" s="482"/>
      <c r="AW14" s="482"/>
      <c r="AX14" s="482"/>
      <c r="AY14" s="482"/>
      <c r="AZ14" s="482"/>
      <c r="BA14" s="482"/>
      <c r="BB14" s="482"/>
      <c r="BC14" s="482">
        <v>161500</v>
      </c>
      <c r="BD14" s="482"/>
      <c r="BE14" s="482"/>
      <c r="BF14" s="482"/>
      <c r="BG14" s="482"/>
      <c r="BH14" s="482"/>
      <c r="BI14" s="482"/>
      <c r="BJ14" s="482"/>
      <c r="BK14" s="482"/>
      <c r="BL14" s="482"/>
      <c r="BM14" s="482"/>
      <c r="BN14" s="482"/>
      <c r="BO14" s="482"/>
    </row>
    <row r="15" spans="1:67" s="290" customFormat="1" ht="18" customHeight="1">
      <c r="A15" s="500" t="s">
        <v>181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2"/>
      <c r="P15" s="518">
        <v>6755043</v>
      </c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>
        <v>75500</v>
      </c>
      <c r="AD15" s="482"/>
      <c r="AE15" s="482"/>
      <c r="AF15" s="482"/>
      <c r="AG15" s="482"/>
      <c r="AH15" s="482"/>
      <c r="AI15" s="482"/>
      <c r="AJ15" s="482"/>
      <c r="AK15" s="482"/>
      <c r="AL15" s="482"/>
      <c r="AM15" s="482"/>
      <c r="AN15" s="482"/>
      <c r="AO15" s="482"/>
      <c r="AP15" s="482">
        <v>766832</v>
      </c>
      <c r="AQ15" s="482"/>
      <c r="AR15" s="482"/>
      <c r="AS15" s="482"/>
      <c r="AT15" s="482"/>
      <c r="AU15" s="482"/>
      <c r="AV15" s="482"/>
      <c r="AW15" s="482"/>
      <c r="AX15" s="482"/>
      <c r="AY15" s="482"/>
      <c r="AZ15" s="482"/>
      <c r="BA15" s="482"/>
      <c r="BB15" s="482"/>
      <c r="BC15" s="482">
        <v>6192331</v>
      </c>
      <c r="BD15" s="482"/>
      <c r="BE15" s="482"/>
      <c r="BF15" s="482"/>
      <c r="BG15" s="482"/>
      <c r="BH15" s="482"/>
      <c r="BI15" s="482"/>
      <c r="BJ15" s="482"/>
      <c r="BK15" s="482"/>
      <c r="BL15" s="482"/>
      <c r="BM15" s="482"/>
      <c r="BN15" s="482"/>
      <c r="BO15" s="482"/>
    </row>
    <row r="16" spans="1:67" s="290" customFormat="1" ht="18" customHeight="1">
      <c r="A16" s="500" t="s">
        <v>182</v>
      </c>
      <c r="B16" s="500"/>
      <c r="C16" s="500"/>
      <c r="D16" s="500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2"/>
      <c r="P16" s="518">
        <v>3862697</v>
      </c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>
        <v>359800</v>
      </c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  <c r="AP16" s="482">
        <v>344017</v>
      </c>
      <c r="AQ16" s="482"/>
      <c r="AR16" s="482"/>
      <c r="AS16" s="482"/>
      <c r="AT16" s="482"/>
      <c r="AU16" s="482"/>
      <c r="AV16" s="482"/>
      <c r="AW16" s="482"/>
      <c r="AX16" s="482"/>
      <c r="AY16" s="482"/>
      <c r="AZ16" s="482"/>
      <c r="BA16" s="482"/>
      <c r="BB16" s="482"/>
      <c r="BC16" s="482">
        <v>3749860</v>
      </c>
      <c r="BD16" s="482"/>
      <c r="BE16" s="482"/>
      <c r="BF16" s="482"/>
      <c r="BG16" s="482"/>
      <c r="BH16" s="482"/>
      <c r="BI16" s="482"/>
      <c r="BJ16" s="482"/>
      <c r="BK16" s="482"/>
      <c r="BL16" s="482"/>
      <c r="BM16" s="482"/>
      <c r="BN16" s="482"/>
      <c r="BO16" s="482"/>
    </row>
    <row r="17" spans="1:67" s="290" customFormat="1" ht="18" customHeight="1">
      <c r="A17" s="500" t="s">
        <v>183</v>
      </c>
      <c r="B17" s="500"/>
      <c r="C17" s="500"/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478" t="s">
        <v>40</v>
      </c>
      <c r="Q17" s="479"/>
      <c r="R17" s="479"/>
      <c r="S17" s="479"/>
      <c r="T17" s="479"/>
      <c r="U17" s="479"/>
      <c r="V17" s="479"/>
      <c r="W17" s="479"/>
      <c r="X17" s="479"/>
      <c r="Y17" s="479"/>
      <c r="Z17" s="479"/>
      <c r="AA17" s="479"/>
      <c r="AB17" s="479"/>
      <c r="AC17" s="479" t="s">
        <v>40</v>
      </c>
      <c r="AD17" s="479"/>
      <c r="AE17" s="479"/>
      <c r="AF17" s="479"/>
      <c r="AG17" s="479"/>
      <c r="AH17" s="479"/>
      <c r="AI17" s="479"/>
      <c r="AJ17" s="479"/>
      <c r="AK17" s="479"/>
      <c r="AL17" s="479"/>
      <c r="AM17" s="479"/>
      <c r="AN17" s="479"/>
      <c r="AO17" s="479"/>
      <c r="AP17" s="479" t="s">
        <v>40</v>
      </c>
      <c r="AQ17" s="479"/>
      <c r="AR17" s="479"/>
      <c r="AS17" s="479"/>
      <c r="AT17" s="479"/>
      <c r="AU17" s="479"/>
      <c r="AV17" s="479"/>
      <c r="AW17" s="479"/>
      <c r="AX17" s="479"/>
      <c r="AY17" s="479"/>
      <c r="AZ17" s="479"/>
      <c r="BA17" s="479"/>
      <c r="BB17" s="479"/>
      <c r="BC17" s="479" t="s">
        <v>40</v>
      </c>
      <c r="BD17" s="479"/>
      <c r="BE17" s="479"/>
      <c r="BF17" s="479"/>
      <c r="BG17" s="479"/>
      <c r="BH17" s="479"/>
      <c r="BI17" s="479"/>
      <c r="BJ17" s="479"/>
      <c r="BK17" s="479"/>
      <c r="BL17" s="479"/>
      <c r="BM17" s="479"/>
      <c r="BN17" s="479"/>
      <c r="BO17" s="479"/>
    </row>
    <row r="18" spans="1:67" s="290" customFormat="1" ht="18" customHeight="1">
      <c r="A18" s="500" t="s">
        <v>184</v>
      </c>
      <c r="B18" s="500"/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18">
        <v>755654</v>
      </c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79">
        <v>179500</v>
      </c>
      <c r="AD18" s="479"/>
      <c r="AE18" s="479"/>
      <c r="AF18" s="479"/>
      <c r="AG18" s="479"/>
      <c r="AH18" s="479"/>
      <c r="AI18" s="479"/>
      <c r="AJ18" s="479"/>
      <c r="AK18" s="479"/>
      <c r="AL18" s="479"/>
      <c r="AM18" s="479"/>
      <c r="AN18" s="479"/>
      <c r="AO18" s="479"/>
      <c r="AP18" s="482">
        <v>139928</v>
      </c>
      <c r="AQ18" s="482"/>
      <c r="AR18" s="482"/>
      <c r="AS18" s="482"/>
      <c r="AT18" s="482"/>
      <c r="AU18" s="482"/>
      <c r="AV18" s="482"/>
      <c r="AW18" s="482"/>
      <c r="AX18" s="482"/>
      <c r="AY18" s="482"/>
      <c r="AZ18" s="482"/>
      <c r="BA18" s="482"/>
      <c r="BB18" s="482"/>
      <c r="BC18" s="482">
        <v>795226</v>
      </c>
      <c r="BD18" s="482"/>
      <c r="BE18" s="482"/>
      <c r="BF18" s="482"/>
      <c r="BG18" s="482"/>
      <c r="BH18" s="482"/>
      <c r="BI18" s="482"/>
      <c r="BJ18" s="482"/>
      <c r="BK18" s="482"/>
      <c r="BL18" s="482"/>
      <c r="BM18" s="482"/>
      <c r="BN18" s="482"/>
      <c r="BO18" s="482"/>
    </row>
    <row r="19" spans="1:67" s="290" customFormat="1" ht="18" customHeight="1" thickBot="1">
      <c r="A19" s="501" t="s">
        <v>154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16">
        <v>231863</v>
      </c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>
        <v>1100</v>
      </c>
      <c r="AD19" s="517"/>
      <c r="AE19" s="517"/>
      <c r="AF19" s="517"/>
      <c r="AG19" s="517"/>
      <c r="AH19" s="517"/>
      <c r="AI19" s="517"/>
      <c r="AJ19" s="517"/>
      <c r="AK19" s="517"/>
      <c r="AL19" s="517"/>
      <c r="AM19" s="517"/>
      <c r="AN19" s="517"/>
      <c r="AO19" s="517"/>
      <c r="AP19" s="517">
        <v>35200</v>
      </c>
      <c r="AQ19" s="517"/>
      <c r="AR19" s="517"/>
      <c r="AS19" s="517"/>
      <c r="AT19" s="517"/>
      <c r="AU19" s="517"/>
      <c r="AV19" s="517"/>
      <c r="AW19" s="517"/>
      <c r="AX19" s="517"/>
      <c r="AY19" s="517"/>
      <c r="AZ19" s="517"/>
      <c r="BA19" s="517"/>
      <c r="BB19" s="517"/>
      <c r="BC19" s="517">
        <v>197763</v>
      </c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7"/>
      <c r="BO19" s="517"/>
    </row>
    <row r="20" spans="1:67" s="290" customFormat="1" ht="7.95" customHeight="1" thickBo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2"/>
      <c r="AG20" s="292"/>
      <c r="AH20" s="292"/>
      <c r="AI20" s="292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</row>
    <row r="21" spans="1:67" s="290" customFormat="1" ht="18" customHeight="1">
      <c r="A21" s="400" t="s">
        <v>35</v>
      </c>
      <c r="B21" s="509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403" t="s">
        <v>177</v>
      </c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4"/>
      <c r="AJ21" s="404"/>
      <c r="AK21" s="404"/>
      <c r="AL21" s="404"/>
      <c r="AM21" s="404"/>
      <c r="AN21" s="404"/>
      <c r="AO21" s="404"/>
      <c r="AP21" s="404"/>
      <c r="AQ21" s="404"/>
      <c r="AR21" s="404"/>
      <c r="AS21" s="404"/>
      <c r="AT21" s="404"/>
      <c r="AU21" s="404"/>
      <c r="AV21" s="404"/>
      <c r="AW21" s="404"/>
      <c r="AX21" s="404"/>
      <c r="AY21" s="404"/>
      <c r="AZ21" s="404"/>
      <c r="BA21" s="404"/>
      <c r="BB21" s="404"/>
      <c r="BC21" s="404"/>
      <c r="BD21" s="404"/>
      <c r="BE21" s="404"/>
      <c r="BF21" s="404"/>
      <c r="BG21" s="404"/>
      <c r="BH21" s="404"/>
      <c r="BI21" s="404"/>
      <c r="BJ21" s="404"/>
      <c r="BK21" s="404"/>
      <c r="BL21" s="293"/>
      <c r="BM21" s="293"/>
      <c r="BN21" s="293"/>
      <c r="BO21" s="293"/>
    </row>
    <row r="22" spans="1:67" s="290" customFormat="1" ht="15" customHeight="1">
      <c r="A22" s="510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11"/>
      <c r="O22" s="511"/>
      <c r="P22" s="512" t="s">
        <v>178</v>
      </c>
      <c r="Q22" s="484"/>
      <c r="R22" s="484"/>
      <c r="S22" s="484"/>
      <c r="T22" s="484"/>
      <c r="U22" s="484"/>
      <c r="V22" s="484"/>
      <c r="W22" s="513"/>
      <c r="X22" s="494" t="s">
        <v>353</v>
      </c>
      <c r="Y22" s="495"/>
      <c r="Z22" s="495"/>
      <c r="AA22" s="495"/>
      <c r="AB22" s="495"/>
      <c r="AC22" s="495"/>
      <c r="AD22" s="495"/>
      <c r="AE22" s="496"/>
      <c r="AF22" s="494" t="s">
        <v>354</v>
      </c>
      <c r="AG22" s="495"/>
      <c r="AH22" s="495"/>
      <c r="AI22" s="495"/>
      <c r="AJ22" s="495"/>
      <c r="AK22" s="495"/>
      <c r="AL22" s="495"/>
      <c r="AM22" s="496"/>
      <c r="AN22" s="494" t="s">
        <v>355</v>
      </c>
      <c r="AO22" s="495"/>
      <c r="AP22" s="495"/>
      <c r="AQ22" s="495"/>
      <c r="AR22" s="495"/>
      <c r="AS22" s="495"/>
      <c r="AT22" s="495"/>
      <c r="AU22" s="496"/>
      <c r="AV22" s="494" t="s">
        <v>356</v>
      </c>
      <c r="AW22" s="495"/>
      <c r="AX22" s="495"/>
      <c r="AY22" s="495"/>
      <c r="AZ22" s="495"/>
      <c r="BA22" s="495"/>
      <c r="BB22" s="495"/>
      <c r="BC22" s="496"/>
      <c r="BD22" s="483" t="s">
        <v>217</v>
      </c>
      <c r="BE22" s="484"/>
      <c r="BF22" s="484"/>
      <c r="BG22" s="484"/>
      <c r="BH22" s="484"/>
      <c r="BI22" s="484"/>
      <c r="BJ22" s="484"/>
      <c r="BK22" s="484"/>
    </row>
    <row r="23" spans="1:67" s="290" customFormat="1" ht="15" customHeight="1">
      <c r="A23" s="510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485"/>
      <c r="Q23" s="486"/>
      <c r="R23" s="486"/>
      <c r="S23" s="486"/>
      <c r="T23" s="486"/>
      <c r="U23" s="486"/>
      <c r="V23" s="486"/>
      <c r="W23" s="514"/>
      <c r="X23" s="497"/>
      <c r="Y23" s="498"/>
      <c r="Z23" s="498"/>
      <c r="AA23" s="498"/>
      <c r="AB23" s="498"/>
      <c r="AC23" s="498"/>
      <c r="AD23" s="498"/>
      <c r="AE23" s="499"/>
      <c r="AF23" s="497"/>
      <c r="AG23" s="498"/>
      <c r="AH23" s="498"/>
      <c r="AI23" s="498"/>
      <c r="AJ23" s="498"/>
      <c r="AK23" s="498"/>
      <c r="AL23" s="498"/>
      <c r="AM23" s="499"/>
      <c r="AN23" s="497"/>
      <c r="AO23" s="498"/>
      <c r="AP23" s="498"/>
      <c r="AQ23" s="498"/>
      <c r="AR23" s="498"/>
      <c r="AS23" s="498"/>
      <c r="AT23" s="498"/>
      <c r="AU23" s="499"/>
      <c r="AV23" s="497"/>
      <c r="AW23" s="498"/>
      <c r="AX23" s="498"/>
      <c r="AY23" s="498"/>
      <c r="AZ23" s="498"/>
      <c r="BA23" s="498"/>
      <c r="BB23" s="498"/>
      <c r="BC23" s="499"/>
      <c r="BD23" s="485"/>
      <c r="BE23" s="486"/>
      <c r="BF23" s="486"/>
      <c r="BG23" s="486"/>
      <c r="BH23" s="486"/>
      <c r="BI23" s="486"/>
      <c r="BJ23" s="486"/>
      <c r="BK23" s="486"/>
    </row>
    <row r="24" spans="1:67" s="290" customFormat="1" ht="18" customHeight="1">
      <c r="A24" s="508" t="s">
        <v>159</v>
      </c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487">
        <v>42837727</v>
      </c>
      <c r="Q24" s="488"/>
      <c r="R24" s="488"/>
      <c r="S24" s="488"/>
      <c r="T24" s="488"/>
      <c r="U24" s="488"/>
      <c r="V24" s="488"/>
      <c r="W24" s="488"/>
      <c r="X24" s="489">
        <v>2330223</v>
      </c>
      <c r="Y24" s="489"/>
      <c r="Z24" s="489"/>
      <c r="AA24" s="489"/>
      <c r="AB24" s="489"/>
      <c r="AC24" s="489"/>
      <c r="AD24" s="489"/>
      <c r="AE24" s="489"/>
      <c r="AF24" s="489">
        <v>216996</v>
      </c>
      <c r="AG24" s="489"/>
      <c r="AH24" s="489"/>
      <c r="AI24" s="489"/>
      <c r="AJ24" s="489"/>
      <c r="AK24" s="489"/>
      <c r="AL24" s="489"/>
      <c r="AM24" s="489"/>
      <c r="AN24" s="489">
        <v>6017</v>
      </c>
      <c r="AO24" s="489"/>
      <c r="AP24" s="489"/>
      <c r="AQ24" s="489"/>
      <c r="AR24" s="489"/>
      <c r="AS24" s="489"/>
      <c r="AT24" s="489"/>
      <c r="AU24" s="489"/>
      <c r="AV24" s="489">
        <v>3022</v>
      </c>
      <c r="AW24" s="489"/>
      <c r="AX24" s="489"/>
      <c r="AY24" s="489"/>
      <c r="AZ24" s="489"/>
      <c r="BA24" s="489"/>
      <c r="BB24" s="489"/>
      <c r="BC24" s="489"/>
      <c r="BD24" s="490" t="s">
        <v>40</v>
      </c>
      <c r="BE24" s="490"/>
      <c r="BF24" s="490"/>
      <c r="BG24" s="490"/>
      <c r="BH24" s="490"/>
      <c r="BI24" s="490"/>
      <c r="BJ24" s="490"/>
      <c r="BK24" s="490"/>
    </row>
    <row r="25" spans="1:67" s="290" customFormat="1" ht="7.95" customHeight="1">
      <c r="A25" s="500"/>
      <c r="B25" s="500"/>
      <c r="C25" s="500"/>
      <c r="D25" s="500"/>
      <c r="E25" s="500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491"/>
      <c r="Q25" s="492"/>
      <c r="R25" s="492"/>
      <c r="S25" s="492"/>
      <c r="T25" s="492"/>
      <c r="U25" s="492"/>
      <c r="V25" s="492"/>
      <c r="W25" s="492"/>
      <c r="X25" s="493"/>
      <c r="Y25" s="493"/>
      <c r="Z25" s="493"/>
      <c r="AA25" s="493"/>
      <c r="AB25" s="493"/>
      <c r="AC25" s="493"/>
      <c r="AD25" s="493"/>
      <c r="AE25" s="493"/>
      <c r="AF25" s="493"/>
      <c r="AG25" s="493"/>
      <c r="AH25" s="493"/>
      <c r="AI25" s="493"/>
      <c r="AJ25" s="493"/>
      <c r="AK25" s="493"/>
      <c r="AL25" s="493"/>
      <c r="AM25" s="493"/>
      <c r="AN25" s="493"/>
      <c r="AO25" s="493"/>
      <c r="AP25" s="493"/>
      <c r="AQ25" s="493"/>
      <c r="AR25" s="493"/>
      <c r="AS25" s="493"/>
      <c r="AT25" s="493"/>
      <c r="AU25" s="493"/>
      <c r="AV25" s="493"/>
      <c r="AW25" s="493"/>
      <c r="AX25" s="493"/>
      <c r="AY25" s="493"/>
      <c r="AZ25" s="493"/>
      <c r="BA25" s="493"/>
      <c r="BB25" s="493"/>
      <c r="BC25" s="493"/>
      <c r="BD25" s="493"/>
      <c r="BE25" s="493"/>
      <c r="BF25" s="493"/>
      <c r="BG25" s="493"/>
      <c r="BH25" s="493"/>
      <c r="BI25" s="493"/>
      <c r="BJ25" s="493"/>
      <c r="BK25" s="493"/>
    </row>
    <row r="26" spans="1:67" s="290" customFormat="1" ht="18" customHeight="1">
      <c r="A26" s="500" t="s">
        <v>241</v>
      </c>
      <c r="B26" s="500"/>
      <c r="C26" s="500"/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480">
        <v>26074841</v>
      </c>
      <c r="Q26" s="481"/>
      <c r="R26" s="481"/>
      <c r="S26" s="481"/>
      <c r="T26" s="481"/>
      <c r="U26" s="481"/>
      <c r="V26" s="481"/>
      <c r="W26" s="481"/>
      <c r="X26" s="482">
        <v>1977057</v>
      </c>
      <c r="Y26" s="482"/>
      <c r="Z26" s="482"/>
      <c r="AA26" s="482"/>
      <c r="AB26" s="482"/>
      <c r="AC26" s="482"/>
      <c r="AD26" s="482"/>
      <c r="AE26" s="482"/>
      <c r="AF26" s="482">
        <v>145734</v>
      </c>
      <c r="AG26" s="482"/>
      <c r="AH26" s="482"/>
      <c r="AI26" s="482"/>
      <c r="AJ26" s="482"/>
      <c r="AK26" s="482"/>
      <c r="AL26" s="482"/>
      <c r="AM26" s="482"/>
      <c r="AN26" s="482">
        <v>4817</v>
      </c>
      <c r="AO26" s="482"/>
      <c r="AP26" s="482"/>
      <c r="AQ26" s="482"/>
      <c r="AR26" s="482"/>
      <c r="AS26" s="482"/>
      <c r="AT26" s="482"/>
      <c r="AU26" s="482"/>
      <c r="AV26" s="482">
        <v>3022</v>
      </c>
      <c r="AW26" s="482"/>
      <c r="AX26" s="482"/>
      <c r="AY26" s="482"/>
      <c r="AZ26" s="482"/>
      <c r="BA26" s="482"/>
      <c r="BB26" s="482"/>
      <c r="BC26" s="482"/>
      <c r="BD26" s="479" t="s">
        <v>40</v>
      </c>
      <c r="BE26" s="479"/>
      <c r="BF26" s="479"/>
      <c r="BG26" s="479"/>
      <c r="BH26" s="479"/>
      <c r="BI26" s="479"/>
      <c r="BJ26" s="479"/>
      <c r="BK26" s="479"/>
    </row>
    <row r="27" spans="1:67" s="290" customFormat="1" ht="18" customHeight="1">
      <c r="A27" s="500" t="s">
        <v>212</v>
      </c>
      <c r="B27" s="500"/>
      <c r="C27" s="500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480">
        <v>70606</v>
      </c>
      <c r="Q27" s="481"/>
      <c r="R27" s="481"/>
      <c r="S27" s="481"/>
      <c r="T27" s="481"/>
      <c r="U27" s="481"/>
      <c r="V27" s="481"/>
      <c r="W27" s="481"/>
      <c r="X27" s="482">
        <v>20368</v>
      </c>
      <c r="Y27" s="482"/>
      <c r="Z27" s="482"/>
      <c r="AA27" s="482"/>
      <c r="AB27" s="482"/>
      <c r="AC27" s="482"/>
      <c r="AD27" s="482"/>
      <c r="AE27" s="482"/>
      <c r="AF27" s="479" t="s">
        <v>40</v>
      </c>
      <c r="AG27" s="479"/>
      <c r="AH27" s="479"/>
      <c r="AI27" s="479"/>
      <c r="AJ27" s="479"/>
      <c r="AK27" s="479"/>
      <c r="AL27" s="479"/>
      <c r="AM27" s="479"/>
      <c r="AN27" s="479" t="s">
        <v>40</v>
      </c>
      <c r="AO27" s="479"/>
      <c r="AP27" s="479"/>
      <c r="AQ27" s="479"/>
      <c r="AR27" s="479"/>
      <c r="AS27" s="479"/>
      <c r="AT27" s="479"/>
      <c r="AU27" s="479"/>
      <c r="AV27" s="479" t="s">
        <v>40</v>
      </c>
      <c r="AW27" s="479"/>
      <c r="AX27" s="479"/>
      <c r="AY27" s="479"/>
      <c r="AZ27" s="479"/>
      <c r="BA27" s="479"/>
      <c r="BB27" s="479"/>
      <c r="BC27" s="479"/>
      <c r="BD27" s="479" t="s">
        <v>40</v>
      </c>
      <c r="BE27" s="479"/>
      <c r="BF27" s="479"/>
      <c r="BG27" s="479"/>
      <c r="BH27" s="479"/>
      <c r="BI27" s="479"/>
      <c r="BJ27" s="479"/>
      <c r="BK27" s="479"/>
    </row>
    <row r="28" spans="1:67" s="290" customFormat="1" ht="18" customHeight="1">
      <c r="A28" s="505" t="s">
        <v>179</v>
      </c>
      <c r="B28" s="505"/>
      <c r="C28" s="505"/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480">
        <v>5595600</v>
      </c>
      <c r="Q28" s="481"/>
      <c r="R28" s="481"/>
      <c r="S28" s="481"/>
      <c r="T28" s="481"/>
      <c r="U28" s="481"/>
      <c r="V28" s="481"/>
      <c r="W28" s="481"/>
      <c r="X28" s="482">
        <v>332798</v>
      </c>
      <c r="Y28" s="482"/>
      <c r="Z28" s="482"/>
      <c r="AA28" s="482"/>
      <c r="AB28" s="482"/>
      <c r="AC28" s="482"/>
      <c r="AD28" s="482"/>
      <c r="AE28" s="482"/>
      <c r="AF28" s="482">
        <v>71262</v>
      </c>
      <c r="AG28" s="482"/>
      <c r="AH28" s="482"/>
      <c r="AI28" s="482"/>
      <c r="AJ28" s="482"/>
      <c r="AK28" s="482"/>
      <c r="AL28" s="482"/>
      <c r="AM28" s="482"/>
      <c r="AN28" s="482">
        <v>1200</v>
      </c>
      <c r="AO28" s="482"/>
      <c r="AP28" s="482"/>
      <c r="AQ28" s="482"/>
      <c r="AR28" s="482"/>
      <c r="AS28" s="482"/>
      <c r="AT28" s="482"/>
      <c r="AU28" s="482"/>
      <c r="AV28" s="479" t="s">
        <v>40</v>
      </c>
      <c r="AW28" s="479"/>
      <c r="AX28" s="479"/>
      <c r="AY28" s="479"/>
      <c r="AZ28" s="479"/>
      <c r="BA28" s="479"/>
      <c r="BB28" s="479"/>
      <c r="BC28" s="479"/>
      <c r="BD28" s="479" t="s">
        <v>40</v>
      </c>
      <c r="BE28" s="479"/>
      <c r="BF28" s="479"/>
      <c r="BG28" s="479"/>
      <c r="BH28" s="479"/>
      <c r="BI28" s="479"/>
      <c r="BJ28" s="479"/>
      <c r="BK28" s="479"/>
    </row>
    <row r="29" spans="1:67" s="290" customFormat="1" ht="27" customHeight="1">
      <c r="A29" s="506" t="s">
        <v>272</v>
      </c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7"/>
      <c r="P29" s="515" t="s">
        <v>40</v>
      </c>
      <c r="Q29" s="479"/>
      <c r="R29" s="479"/>
      <c r="S29" s="479"/>
      <c r="T29" s="479"/>
      <c r="U29" s="479"/>
      <c r="V29" s="479"/>
      <c r="W29" s="479"/>
      <c r="X29" s="479" t="s">
        <v>40</v>
      </c>
      <c r="Y29" s="479"/>
      <c r="Z29" s="479"/>
      <c r="AA29" s="479"/>
      <c r="AB29" s="479"/>
      <c r="AC29" s="479"/>
      <c r="AD29" s="479"/>
      <c r="AE29" s="479"/>
      <c r="AF29" s="479" t="s">
        <v>40</v>
      </c>
      <c r="AG29" s="479"/>
      <c r="AH29" s="479"/>
      <c r="AI29" s="479"/>
      <c r="AJ29" s="479"/>
      <c r="AK29" s="479"/>
      <c r="AL29" s="479"/>
      <c r="AM29" s="479"/>
      <c r="AN29" s="479" t="s">
        <v>40</v>
      </c>
      <c r="AO29" s="479"/>
      <c r="AP29" s="479"/>
      <c r="AQ29" s="479"/>
      <c r="AR29" s="479"/>
      <c r="AS29" s="479"/>
      <c r="AT29" s="479"/>
      <c r="AU29" s="479"/>
      <c r="AV29" s="479" t="s">
        <v>40</v>
      </c>
      <c r="AW29" s="479"/>
      <c r="AX29" s="479"/>
      <c r="AY29" s="479"/>
      <c r="AZ29" s="479"/>
      <c r="BA29" s="479"/>
      <c r="BB29" s="479"/>
      <c r="BC29" s="479"/>
      <c r="BD29" s="479" t="s">
        <v>40</v>
      </c>
      <c r="BE29" s="479"/>
      <c r="BF29" s="479"/>
      <c r="BG29" s="479"/>
      <c r="BH29" s="479"/>
      <c r="BI29" s="479"/>
      <c r="BJ29" s="479"/>
      <c r="BK29" s="479"/>
    </row>
    <row r="30" spans="1:67" s="290" customFormat="1" ht="18" customHeight="1">
      <c r="A30" s="503" t="s">
        <v>180</v>
      </c>
      <c r="B30" s="503"/>
      <c r="C30" s="503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4"/>
      <c r="P30" s="480">
        <v>161500</v>
      </c>
      <c r="Q30" s="481"/>
      <c r="R30" s="481"/>
      <c r="S30" s="481"/>
      <c r="T30" s="481"/>
      <c r="U30" s="481"/>
      <c r="V30" s="481"/>
      <c r="W30" s="481"/>
      <c r="X30" s="479" t="s">
        <v>40</v>
      </c>
      <c r="Y30" s="479"/>
      <c r="Z30" s="479"/>
      <c r="AA30" s="479"/>
      <c r="AB30" s="479"/>
      <c r="AC30" s="479"/>
      <c r="AD30" s="479"/>
      <c r="AE30" s="479"/>
      <c r="AF30" s="479" t="s">
        <v>40</v>
      </c>
      <c r="AG30" s="479"/>
      <c r="AH30" s="479"/>
      <c r="AI30" s="479"/>
      <c r="AJ30" s="479"/>
      <c r="AK30" s="479"/>
      <c r="AL30" s="479"/>
      <c r="AM30" s="479"/>
      <c r="AN30" s="479" t="s">
        <v>40</v>
      </c>
      <c r="AO30" s="479"/>
      <c r="AP30" s="479"/>
      <c r="AQ30" s="479"/>
      <c r="AR30" s="479"/>
      <c r="AS30" s="479"/>
      <c r="AT30" s="479"/>
      <c r="AU30" s="479"/>
      <c r="AV30" s="479" t="s">
        <v>40</v>
      </c>
      <c r="AW30" s="479"/>
      <c r="AX30" s="479"/>
      <c r="AY30" s="479"/>
      <c r="AZ30" s="479"/>
      <c r="BA30" s="479"/>
      <c r="BB30" s="479"/>
      <c r="BC30" s="479"/>
      <c r="BD30" s="479" t="s">
        <v>40</v>
      </c>
      <c r="BE30" s="479"/>
      <c r="BF30" s="479"/>
      <c r="BG30" s="479"/>
      <c r="BH30" s="479"/>
      <c r="BI30" s="479"/>
      <c r="BJ30" s="479"/>
      <c r="BK30" s="479"/>
    </row>
    <row r="31" spans="1:67" s="290" customFormat="1" ht="18" customHeight="1">
      <c r="A31" s="500" t="s">
        <v>181</v>
      </c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2"/>
      <c r="P31" s="480">
        <v>6192331</v>
      </c>
      <c r="Q31" s="481"/>
      <c r="R31" s="481"/>
      <c r="S31" s="481"/>
      <c r="T31" s="481"/>
      <c r="U31" s="481"/>
      <c r="V31" s="481"/>
      <c r="W31" s="481"/>
      <c r="X31" s="479" t="s">
        <v>40</v>
      </c>
      <c r="Y31" s="479"/>
      <c r="Z31" s="479"/>
      <c r="AA31" s="479"/>
      <c r="AB31" s="479"/>
      <c r="AC31" s="479"/>
      <c r="AD31" s="479"/>
      <c r="AE31" s="479"/>
      <c r="AF31" s="479" t="s">
        <v>40</v>
      </c>
      <c r="AG31" s="479"/>
      <c r="AH31" s="479"/>
      <c r="AI31" s="479"/>
      <c r="AJ31" s="479"/>
      <c r="AK31" s="479"/>
      <c r="AL31" s="479"/>
      <c r="AM31" s="479"/>
      <c r="AN31" s="479" t="s">
        <v>40</v>
      </c>
      <c r="AO31" s="479"/>
      <c r="AP31" s="479"/>
      <c r="AQ31" s="479"/>
      <c r="AR31" s="479"/>
      <c r="AS31" s="479"/>
      <c r="AT31" s="479"/>
      <c r="AU31" s="479"/>
      <c r="AV31" s="479" t="s">
        <v>40</v>
      </c>
      <c r="AW31" s="479"/>
      <c r="AX31" s="479"/>
      <c r="AY31" s="479"/>
      <c r="AZ31" s="479"/>
      <c r="BA31" s="479"/>
      <c r="BB31" s="479"/>
      <c r="BC31" s="479"/>
      <c r="BD31" s="479" t="s">
        <v>40</v>
      </c>
      <c r="BE31" s="479"/>
      <c r="BF31" s="479"/>
      <c r="BG31" s="479"/>
      <c r="BH31" s="479"/>
      <c r="BI31" s="479"/>
      <c r="BJ31" s="479"/>
      <c r="BK31" s="479"/>
    </row>
    <row r="32" spans="1:67" s="290" customFormat="1" ht="18" customHeight="1">
      <c r="A32" s="500" t="s">
        <v>182</v>
      </c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2"/>
      <c r="P32" s="480">
        <v>3749860</v>
      </c>
      <c r="Q32" s="481"/>
      <c r="R32" s="481"/>
      <c r="S32" s="481"/>
      <c r="T32" s="481"/>
      <c r="U32" s="481"/>
      <c r="V32" s="481"/>
      <c r="W32" s="481"/>
      <c r="X32" s="479" t="s">
        <v>40</v>
      </c>
      <c r="Y32" s="479"/>
      <c r="Z32" s="479"/>
      <c r="AA32" s="479"/>
      <c r="AB32" s="479"/>
      <c r="AC32" s="479"/>
      <c r="AD32" s="479"/>
      <c r="AE32" s="479"/>
      <c r="AF32" s="479" t="s">
        <v>40</v>
      </c>
      <c r="AG32" s="479"/>
      <c r="AH32" s="479"/>
      <c r="AI32" s="479"/>
      <c r="AJ32" s="479"/>
      <c r="AK32" s="479"/>
      <c r="AL32" s="479"/>
      <c r="AM32" s="479"/>
      <c r="AN32" s="479" t="s">
        <v>40</v>
      </c>
      <c r="AO32" s="479"/>
      <c r="AP32" s="479"/>
      <c r="AQ32" s="479"/>
      <c r="AR32" s="479"/>
      <c r="AS32" s="479"/>
      <c r="AT32" s="479"/>
      <c r="AU32" s="479"/>
      <c r="AV32" s="479" t="s">
        <v>40</v>
      </c>
      <c r="AW32" s="479"/>
      <c r="AX32" s="479"/>
      <c r="AY32" s="479"/>
      <c r="AZ32" s="479"/>
      <c r="BA32" s="479"/>
      <c r="BB32" s="479"/>
      <c r="BC32" s="479"/>
      <c r="BD32" s="479" t="s">
        <v>40</v>
      </c>
      <c r="BE32" s="479"/>
      <c r="BF32" s="479"/>
      <c r="BG32" s="479"/>
      <c r="BH32" s="479"/>
      <c r="BI32" s="479"/>
      <c r="BJ32" s="479"/>
      <c r="BK32" s="479"/>
    </row>
    <row r="33" spans="1:68" s="290" customFormat="1" ht="18" customHeight="1">
      <c r="A33" s="500" t="s">
        <v>183</v>
      </c>
      <c r="B33" s="500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478" t="s">
        <v>40</v>
      </c>
      <c r="Q33" s="479"/>
      <c r="R33" s="479"/>
      <c r="S33" s="479"/>
      <c r="T33" s="479"/>
      <c r="U33" s="479"/>
      <c r="V33" s="479"/>
      <c r="W33" s="479"/>
      <c r="X33" s="479" t="s">
        <v>40</v>
      </c>
      <c r="Y33" s="479"/>
      <c r="Z33" s="479"/>
      <c r="AA33" s="479"/>
      <c r="AB33" s="479"/>
      <c r="AC33" s="479"/>
      <c r="AD33" s="479"/>
      <c r="AE33" s="479"/>
      <c r="AF33" s="479" t="s">
        <v>40</v>
      </c>
      <c r="AG33" s="479"/>
      <c r="AH33" s="479"/>
      <c r="AI33" s="479"/>
      <c r="AJ33" s="479"/>
      <c r="AK33" s="479"/>
      <c r="AL33" s="479"/>
      <c r="AM33" s="479"/>
      <c r="AN33" s="479" t="s">
        <v>40</v>
      </c>
      <c r="AO33" s="479"/>
      <c r="AP33" s="479"/>
      <c r="AQ33" s="479"/>
      <c r="AR33" s="479"/>
      <c r="AS33" s="479"/>
      <c r="AT33" s="479"/>
      <c r="AU33" s="479"/>
      <c r="AV33" s="479" t="s">
        <v>40</v>
      </c>
      <c r="AW33" s="479"/>
      <c r="AX33" s="479"/>
      <c r="AY33" s="479"/>
      <c r="AZ33" s="479"/>
      <c r="BA33" s="479"/>
      <c r="BB33" s="479"/>
      <c r="BC33" s="479"/>
      <c r="BD33" s="479" t="s">
        <v>40</v>
      </c>
      <c r="BE33" s="479"/>
      <c r="BF33" s="479"/>
      <c r="BG33" s="479"/>
      <c r="BH33" s="479"/>
      <c r="BI33" s="479"/>
      <c r="BJ33" s="479"/>
      <c r="BK33" s="479"/>
    </row>
    <row r="34" spans="1:68" s="290" customFormat="1" ht="18" customHeight="1">
      <c r="A34" s="500" t="s">
        <v>184</v>
      </c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480">
        <v>795226</v>
      </c>
      <c r="Q34" s="481"/>
      <c r="R34" s="481"/>
      <c r="S34" s="481"/>
      <c r="T34" s="481"/>
      <c r="U34" s="481"/>
      <c r="V34" s="481"/>
      <c r="W34" s="481"/>
      <c r="X34" s="479" t="s">
        <v>40</v>
      </c>
      <c r="Y34" s="479"/>
      <c r="Z34" s="479"/>
      <c r="AA34" s="479"/>
      <c r="AB34" s="479"/>
      <c r="AC34" s="479"/>
      <c r="AD34" s="479"/>
      <c r="AE34" s="479"/>
      <c r="AF34" s="479" t="s">
        <v>40</v>
      </c>
      <c r="AG34" s="479"/>
      <c r="AH34" s="479"/>
      <c r="AI34" s="479"/>
      <c r="AJ34" s="479"/>
      <c r="AK34" s="479"/>
      <c r="AL34" s="479"/>
      <c r="AM34" s="479"/>
      <c r="AN34" s="479" t="s">
        <v>40</v>
      </c>
      <c r="AO34" s="479"/>
      <c r="AP34" s="479"/>
      <c r="AQ34" s="479"/>
      <c r="AR34" s="479"/>
      <c r="AS34" s="479"/>
      <c r="AT34" s="479"/>
      <c r="AU34" s="479"/>
      <c r="AV34" s="479" t="s">
        <v>40</v>
      </c>
      <c r="AW34" s="479"/>
      <c r="AX34" s="479"/>
      <c r="AY34" s="479"/>
      <c r="AZ34" s="479"/>
      <c r="BA34" s="479"/>
      <c r="BB34" s="479"/>
      <c r="BC34" s="479"/>
      <c r="BD34" s="479" t="s">
        <v>40</v>
      </c>
      <c r="BE34" s="479"/>
      <c r="BF34" s="479"/>
      <c r="BG34" s="479"/>
      <c r="BH34" s="479"/>
      <c r="BI34" s="479"/>
      <c r="BJ34" s="479"/>
      <c r="BK34" s="479"/>
    </row>
    <row r="35" spans="1:68" s="290" customFormat="1" ht="18" customHeight="1" thickBot="1">
      <c r="A35" s="501" t="s">
        <v>154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475">
        <v>197763</v>
      </c>
      <c r="Q35" s="476"/>
      <c r="R35" s="476"/>
      <c r="S35" s="476"/>
      <c r="T35" s="476"/>
      <c r="U35" s="476"/>
      <c r="V35" s="476"/>
      <c r="W35" s="476"/>
      <c r="X35" s="477" t="s">
        <v>40</v>
      </c>
      <c r="Y35" s="477"/>
      <c r="Z35" s="477"/>
      <c r="AA35" s="477"/>
      <c r="AB35" s="477"/>
      <c r="AC35" s="477"/>
      <c r="AD35" s="477"/>
      <c r="AE35" s="477"/>
      <c r="AF35" s="477" t="s">
        <v>40</v>
      </c>
      <c r="AG35" s="477"/>
      <c r="AH35" s="477"/>
      <c r="AI35" s="477"/>
      <c r="AJ35" s="477"/>
      <c r="AK35" s="477"/>
      <c r="AL35" s="477"/>
      <c r="AM35" s="477"/>
      <c r="AN35" s="477" t="s">
        <v>40</v>
      </c>
      <c r="AO35" s="477"/>
      <c r="AP35" s="477"/>
      <c r="AQ35" s="477"/>
      <c r="AR35" s="477"/>
      <c r="AS35" s="477"/>
      <c r="AT35" s="477"/>
      <c r="AU35" s="477"/>
      <c r="AV35" s="477" t="s">
        <v>40</v>
      </c>
      <c r="AW35" s="477"/>
      <c r="AX35" s="477"/>
      <c r="AY35" s="477"/>
      <c r="AZ35" s="477"/>
      <c r="BA35" s="477"/>
      <c r="BB35" s="477"/>
      <c r="BC35" s="477"/>
      <c r="BD35" s="477" t="s">
        <v>40</v>
      </c>
      <c r="BE35" s="477"/>
      <c r="BF35" s="477"/>
      <c r="BG35" s="477"/>
      <c r="BH35" s="477"/>
      <c r="BI35" s="477"/>
      <c r="BJ35" s="477"/>
      <c r="BK35" s="477"/>
    </row>
    <row r="36" spans="1:68" s="290" customFormat="1" ht="18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2"/>
      <c r="AG36" s="292"/>
      <c r="AH36" s="292"/>
      <c r="AI36" s="292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2" t="s">
        <v>222</v>
      </c>
      <c r="BL36" s="83"/>
      <c r="BM36" s="83"/>
      <c r="BN36" s="83"/>
    </row>
    <row r="37" spans="1:68" s="290" customFormat="1" ht="18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2"/>
      <c r="AG37" s="292"/>
      <c r="AH37" s="292"/>
      <c r="AI37" s="292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</row>
    <row r="39" spans="1:68" ht="18" customHeight="1">
      <c r="BP39" s="90"/>
    </row>
  </sheetData>
  <mergeCells count="161">
    <mergeCell ref="BC8:BO8"/>
    <mergeCell ref="P8:AB8"/>
    <mergeCell ref="AC8:AO8"/>
    <mergeCell ref="AP8:BB8"/>
    <mergeCell ref="A8:O8"/>
    <mergeCell ref="A5:O7"/>
    <mergeCell ref="BC5:BO7"/>
    <mergeCell ref="AP5:BB5"/>
    <mergeCell ref="AP6:BB6"/>
    <mergeCell ref="AP7:BB7"/>
    <mergeCell ref="P5:AB5"/>
    <mergeCell ref="P6:AB7"/>
    <mergeCell ref="AC5:AO5"/>
    <mergeCell ref="AC6:AO7"/>
    <mergeCell ref="A18:O18"/>
    <mergeCell ref="A19:O19"/>
    <mergeCell ref="P9:AB9"/>
    <mergeCell ref="P12:AB12"/>
    <mergeCell ref="P15:AB15"/>
    <mergeCell ref="P18:AB1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BC9:BO9"/>
    <mergeCell ref="P10:AB10"/>
    <mergeCell ref="AC10:AO10"/>
    <mergeCell ref="AP10:BB10"/>
    <mergeCell ref="BC10:BO10"/>
    <mergeCell ref="P11:AB11"/>
    <mergeCell ref="AC11:AO11"/>
    <mergeCell ref="AP11:BB11"/>
    <mergeCell ref="BC11:BO11"/>
    <mergeCell ref="AC9:AO9"/>
    <mergeCell ref="AP9:BB9"/>
    <mergeCell ref="BC12:BO12"/>
    <mergeCell ref="P13:AB13"/>
    <mergeCell ref="AC13:AO13"/>
    <mergeCell ref="AP13:BB13"/>
    <mergeCell ref="BC13:BO13"/>
    <mergeCell ref="P14:AB14"/>
    <mergeCell ref="AC14:AO14"/>
    <mergeCell ref="AP14:BB14"/>
    <mergeCell ref="BC14:BO14"/>
    <mergeCell ref="AP12:BB12"/>
    <mergeCell ref="AC12:AO12"/>
    <mergeCell ref="BC18:BO18"/>
    <mergeCell ref="P19:AB19"/>
    <mergeCell ref="AC19:AO19"/>
    <mergeCell ref="AP19:BB19"/>
    <mergeCell ref="BC19:BO19"/>
    <mergeCell ref="AP18:BB18"/>
    <mergeCell ref="AC18:AO18"/>
    <mergeCell ref="BC15:BO15"/>
    <mergeCell ref="P16:AB16"/>
    <mergeCell ref="AC16:AO16"/>
    <mergeCell ref="AP16:BB16"/>
    <mergeCell ref="BC16:BO16"/>
    <mergeCell ref="P17:AB17"/>
    <mergeCell ref="AC17:AO17"/>
    <mergeCell ref="AP17:BB17"/>
    <mergeCell ref="BC17:BO17"/>
    <mergeCell ref="AP15:BB15"/>
    <mergeCell ref="AC15:AO15"/>
    <mergeCell ref="A24:O24"/>
    <mergeCell ref="A25:O25"/>
    <mergeCell ref="A21:O23"/>
    <mergeCell ref="P22:W23"/>
    <mergeCell ref="X22:AE23"/>
    <mergeCell ref="P26:W26"/>
    <mergeCell ref="X26:AE26"/>
    <mergeCell ref="P29:W29"/>
    <mergeCell ref="X29:AE29"/>
    <mergeCell ref="A34:O34"/>
    <mergeCell ref="A35:O35"/>
    <mergeCell ref="A32:O32"/>
    <mergeCell ref="A33:O33"/>
    <mergeCell ref="A30:O30"/>
    <mergeCell ref="A31:O31"/>
    <mergeCell ref="A28:O28"/>
    <mergeCell ref="A29:O29"/>
    <mergeCell ref="A26:O26"/>
    <mergeCell ref="A27:O27"/>
    <mergeCell ref="AF26:AM26"/>
    <mergeCell ref="AN26:AU26"/>
    <mergeCell ref="AV26:BC26"/>
    <mergeCell ref="BD26:BK26"/>
    <mergeCell ref="P27:W27"/>
    <mergeCell ref="X27:AE27"/>
    <mergeCell ref="AF27:AM27"/>
    <mergeCell ref="BD22:BK23"/>
    <mergeCell ref="P21:BK21"/>
    <mergeCell ref="P24:W24"/>
    <mergeCell ref="X24:AE24"/>
    <mergeCell ref="AF24:AM24"/>
    <mergeCell ref="AN24:AU24"/>
    <mergeCell ref="AV24:BC24"/>
    <mergeCell ref="BD24:BK24"/>
    <mergeCell ref="P25:W25"/>
    <mergeCell ref="X25:AE25"/>
    <mergeCell ref="AF25:AM25"/>
    <mergeCell ref="AN25:AU25"/>
    <mergeCell ref="AV25:BC25"/>
    <mergeCell ref="BD25:BK25"/>
    <mergeCell ref="AF22:AM23"/>
    <mergeCell ref="AN22:AU23"/>
    <mergeCell ref="AV22:BC23"/>
    <mergeCell ref="AN27:AU27"/>
    <mergeCell ref="AV27:BC27"/>
    <mergeCell ref="BD27:BK27"/>
    <mergeCell ref="P28:W28"/>
    <mergeCell ref="X28:AE28"/>
    <mergeCell ref="AF28:AM28"/>
    <mergeCell ref="AN28:AU28"/>
    <mergeCell ref="AV28:BC28"/>
    <mergeCell ref="BD28:BK28"/>
    <mergeCell ref="AF29:AM29"/>
    <mergeCell ref="AN29:AU29"/>
    <mergeCell ref="AV29:BC29"/>
    <mergeCell ref="BD29:BK29"/>
    <mergeCell ref="P30:W30"/>
    <mergeCell ref="X30:AE30"/>
    <mergeCell ref="AF30:AM30"/>
    <mergeCell ref="AN30:AU30"/>
    <mergeCell ref="AV30:BC30"/>
    <mergeCell ref="BD30:BK30"/>
    <mergeCell ref="P31:W31"/>
    <mergeCell ref="X31:AE31"/>
    <mergeCell ref="AF31:AM31"/>
    <mergeCell ref="AN31:AU31"/>
    <mergeCell ref="AV31:BC31"/>
    <mergeCell ref="BD31:BK31"/>
    <mergeCell ref="P32:W32"/>
    <mergeCell ref="X32:AE32"/>
    <mergeCell ref="AF32:AM32"/>
    <mergeCell ref="AN32:AU32"/>
    <mergeCell ref="AV32:BC32"/>
    <mergeCell ref="BD32:BK32"/>
    <mergeCell ref="P35:W35"/>
    <mergeCell ref="X35:AE35"/>
    <mergeCell ref="AF35:AM35"/>
    <mergeCell ref="AN35:AU35"/>
    <mergeCell ref="AV35:BC35"/>
    <mergeCell ref="BD35:BK35"/>
    <mergeCell ref="P33:W33"/>
    <mergeCell ref="X33:AE33"/>
    <mergeCell ref="AF33:AM33"/>
    <mergeCell ref="AN33:AU33"/>
    <mergeCell ref="AV33:BC33"/>
    <mergeCell ref="BD33:BK33"/>
    <mergeCell ref="P34:W34"/>
    <mergeCell ref="X34:AE34"/>
    <mergeCell ref="AF34:AM34"/>
    <mergeCell ref="AN34:AU34"/>
    <mergeCell ref="AV34:BC34"/>
    <mergeCell ref="BD34:BK34"/>
  </mergeCells>
  <phoneticPr fontId="1"/>
  <printOptions horizontalCentered="1"/>
  <pageMargins left="0.59055118110236227" right="0.51181102362204722" top="0.59055118110236227" bottom="0.59055118110236227" header="0.51181102362204722" footer="0.51181102362204722"/>
  <pageSetup paperSize="9" scale="92" orientation="portrait" r:id="rId1"/>
  <headerFooter alignWithMargins="0">
    <oddHeader>&amp;L166　財　　政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1DF9-3773-4AC4-BF0D-E996E22FE1E8}">
  <dimension ref="A1:EI40"/>
  <sheetViews>
    <sheetView zoomScale="110" zoomScaleNormal="110" zoomScaleSheetLayoutView="110" workbookViewId="0"/>
  </sheetViews>
  <sheetFormatPr defaultColWidth="1.44140625" defaultRowHeight="18" customHeight="1"/>
  <cols>
    <col min="1" max="48" width="1.44140625" style="8"/>
    <col min="49" max="49" width="1.44140625" style="8" customWidth="1"/>
    <col min="50" max="16384" width="1.44140625" style="8"/>
  </cols>
  <sheetData>
    <row r="1" spans="1:68" ht="18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8"/>
      <c r="AI1" s="78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</row>
    <row r="2" spans="1:68" s="290" customFormat="1" ht="18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2"/>
      <c r="AG2" s="292"/>
      <c r="AH2" s="292"/>
      <c r="AI2" s="292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</row>
    <row r="3" spans="1:68" ht="18" customHeight="1">
      <c r="A3" s="286" t="s">
        <v>329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</row>
    <row r="4" spans="1:68" ht="21" customHeight="1" thickBot="1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J4" s="295"/>
      <c r="BK4" s="295"/>
      <c r="BL4" s="295"/>
      <c r="BM4" s="295"/>
      <c r="BN4" s="295"/>
      <c r="BO4" s="296" t="s">
        <v>113</v>
      </c>
    </row>
    <row r="5" spans="1:68" ht="18" customHeight="1">
      <c r="A5" s="348" t="s">
        <v>20</v>
      </c>
      <c r="B5" s="348"/>
      <c r="C5" s="348"/>
      <c r="D5" s="348"/>
      <c r="E5" s="348"/>
      <c r="F5" s="348"/>
      <c r="G5" s="348"/>
      <c r="H5" s="348"/>
      <c r="I5" s="348"/>
      <c r="J5" s="348"/>
      <c r="K5" s="349"/>
      <c r="L5" s="539" t="s">
        <v>108</v>
      </c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7"/>
      <c r="AO5" s="547"/>
      <c r="AP5" s="547"/>
      <c r="AQ5" s="547"/>
      <c r="AR5" s="547"/>
      <c r="AS5" s="547"/>
      <c r="AT5" s="547"/>
      <c r="AU5" s="547"/>
      <c r="AV5" s="547"/>
      <c r="AW5" s="547"/>
      <c r="AX5" s="547"/>
      <c r="AY5" s="547"/>
      <c r="AZ5" s="547"/>
      <c r="BA5" s="547"/>
      <c r="BB5" s="547"/>
      <c r="BC5" s="547"/>
      <c r="BD5" s="547"/>
      <c r="BE5" s="547"/>
      <c r="BF5" s="547"/>
      <c r="BG5" s="547"/>
      <c r="BH5" s="547"/>
      <c r="BI5" s="547"/>
      <c r="BJ5" s="547"/>
      <c r="BK5" s="547"/>
      <c r="BL5" s="547"/>
      <c r="BM5" s="547"/>
      <c r="BN5" s="547"/>
      <c r="BO5" s="547"/>
    </row>
    <row r="6" spans="1:68" ht="18" customHeight="1">
      <c r="A6" s="550"/>
      <c r="B6" s="550"/>
      <c r="C6" s="550"/>
      <c r="D6" s="550"/>
      <c r="E6" s="550"/>
      <c r="F6" s="550"/>
      <c r="G6" s="550"/>
      <c r="H6" s="550"/>
      <c r="I6" s="550"/>
      <c r="J6" s="550"/>
      <c r="K6" s="551"/>
      <c r="L6" s="544" t="s">
        <v>14</v>
      </c>
      <c r="M6" s="544"/>
      <c r="N6" s="544"/>
      <c r="O6" s="544"/>
      <c r="P6" s="544"/>
      <c r="Q6" s="544"/>
      <c r="R6" s="544"/>
      <c r="S6" s="544"/>
      <c r="T6" s="534" t="s">
        <v>365</v>
      </c>
      <c r="U6" s="534"/>
      <c r="V6" s="534"/>
      <c r="W6" s="534"/>
      <c r="X6" s="534"/>
      <c r="Y6" s="534"/>
      <c r="Z6" s="534"/>
      <c r="AA6" s="534"/>
      <c r="AB6" s="534" t="s">
        <v>366</v>
      </c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4"/>
      <c r="AN6" s="534"/>
      <c r="AO6" s="534"/>
      <c r="AP6" s="534"/>
      <c r="AQ6" s="534"/>
      <c r="AR6" s="534" t="s">
        <v>112</v>
      </c>
      <c r="AS6" s="534"/>
      <c r="AT6" s="534"/>
      <c r="AU6" s="534"/>
      <c r="AV6" s="534"/>
      <c r="AW6" s="534"/>
      <c r="AX6" s="534"/>
      <c r="AY6" s="534"/>
      <c r="AZ6" s="534"/>
      <c r="BA6" s="534"/>
      <c r="BB6" s="534"/>
      <c r="BC6" s="534"/>
      <c r="BD6" s="534"/>
      <c r="BE6" s="534"/>
      <c r="BF6" s="534"/>
      <c r="BG6" s="534"/>
      <c r="BH6" s="534"/>
      <c r="BI6" s="534"/>
      <c r="BJ6" s="534"/>
      <c r="BK6" s="534"/>
      <c r="BL6" s="534"/>
      <c r="BM6" s="534"/>
      <c r="BN6" s="534"/>
      <c r="BO6" s="540"/>
    </row>
    <row r="7" spans="1:68" ht="27" customHeight="1">
      <c r="A7" s="350"/>
      <c r="B7" s="350"/>
      <c r="C7" s="350"/>
      <c r="D7" s="350"/>
      <c r="E7" s="350"/>
      <c r="F7" s="350"/>
      <c r="G7" s="350"/>
      <c r="H7" s="350"/>
      <c r="I7" s="350"/>
      <c r="J7" s="350"/>
      <c r="K7" s="351"/>
      <c r="L7" s="544"/>
      <c r="M7" s="544"/>
      <c r="N7" s="544"/>
      <c r="O7" s="544"/>
      <c r="P7" s="544"/>
      <c r="Q7" s="544"/>
      <c r="R7" s="544"/>
      <c r="S7" s="544"/>
      <c r="T7" s="534"/>
      <c r="U7" s="534"/>
      <c r="V7" s="534"/>
      <c r="W7" s="534"/>
      <c r="X7" s="534"/>
      <c r="Y7" s="534"/>
      <c r="Z7" s="534"/>
      <c r="AA7" s="534"/>
      <c r="AB7" s="534" t="s">
        <v>367</v>
      </c>
      <c r="AC7" s="534"/>
      <c r="AD7" s="534"/>
      <c r="AE7" s="534"/>
      <c r="AF7" s="534"/>
      <c r="AG7" s="534"/>
      <c r="AH7" s="534"/>
      <c r="AI7" s="534"/>
      <c r="AJ7" s="535" t="s">
        <v>368</v>
      </c>
      <c r="AK7" s="535"/>
      <c r="AL7" s="535"/>
      <c r="AM7" s="535"/>
      <c r="AN7" s="535"/>
      <c r="AO7" s="535"/>
      <c r="AP7" s="535"/>
      <c r="AQ7" s="535"/>
      <c r="AR7" s="534" t="s">
        <v>109</v>
      </c>
      <c r="AS7" s="534"/>
      <c r="AT7" s="534"/>
      <c r="AU7" s="534"/>
      <c r="AV7" s="534"/>
      <c r="AW7" s="534"/>
      <c r="AX7" s="534"/>
      <c r="AY7" s="534"/>
      <c r="AZ7" s="534" t="s">
        <v>369</v>
      </c>
      <c r="BA7" s="534"/>
      <c r="BB7" s="534"/>
      <c r="BC7" s="534"/>
      <c r="BD7" s="534"/>
      <c r="BE7" s="534"/>
      <c r="BF7" s="534"/>
      <c r="BG7" s="534"/>
      <c r="BH7" s="534" t="s">
        <v>110</v>
      </c>
      <c r="BI7" s="534"/>
      <c r="BJ7" s="534"/>
      <c r="BK7" s="534"/>
      <c r="BL7" s="534"/>
      <c r="BM7" s="534"/>
      <c r="BN7" s="534"/>
      <c r="BO7" s="540"/>
    </row>
    <row r="8" spans="1:68" ht="18" customHeight="1">
      <c r="A8" s="406" t="s">
        <v>330</v>
      </c>
      <c r="B8" s="406"/>
      <c r="C8" s="406"/>
      <c r="D8" s="406"/>
      <c r="E8" s="406"/>
      <c r="F8" s="406"/>
      <c r="G8" s="406"/>
      <c r="H8" s="406"/>
      <c r="I8" s="406"/>
      <c r="J8" s="406"/>
      <c r="K8" s="407"/>
      <c r="L8" s="546">
        <v>19446288</v>
      </c>
      <c r="M8" s="543"/>
      <c r="N8" s="543"/>
      <c r="O8" s="543"/>
      <c r="P8" s="543"/>
      <c r="Q8" s="543"/>
      <c r="R8" s="543"/>
      <c r="S8" s="543"/>
      <c r="T8" s="532">
        <v>43697</v>
      </c>
      <c r="U8" s="532"/>
      <c r="V8" s="532"/>
      <c r="W8" s="532"/>
      <c r="X8" s="532"/>
      <c r="Y8" s="532"/>
      <c r="Z8" s="532"/>
      <c r="AA8" s="532"/>
      <c r="AB8" s="532">
        <v>22062</v>
      </c>
      <c r="AC8" s="532"/>
      <c r="AD8" s="532"/>
      <c r="AE8" s="532"/>
      <c r="AF8" s="532"/>
      <c r="AG8" s="532"/>
      <c r="AH8" s="532"/>
      <c r="AI8" s="532"/>
      <c r="AJ8" s="532">
        <v>193641</v>
      </c>
      <c r="AK8" s="532"/>
      <c r="AL8" s="532"/>
      <c r="AM8" s="532"/>
      <c r="AN8" s="532"/>
      <c r="AO8" s="532"/>
      <c r="AP8" s="532"/>
      <c r="AQ8" s="532"/>
      <c r="AR8" s="532">
        <v>806038</v>
      </c>
      <c r="AS8" s="532"/>
      <c r="AT8" s="532"/>
      <c r="AU8" s="532"/>
      <c r="AV8" s="532"/>
      <c r="AW8" s="532"/>
      <c r="AX8" s="532"/>
      <c r="AY8" s="532"/>
      <c r="AZ8" s="532">
        <v>80012</v>
      </c>
      <c r="BA8" s="532"/>
      <c r="BB8" s="532"/>
      <c r="BC8" s="532"/>
      <c r="BD8" s="532"/>
      <c r="BE8" s="532"/>
      <c r="BF8" s="532"/>
      <c r="BG8" s="532"/>
      <c r="BH8" s="532">
        <v>839770</v>
      </c>
      <c r="BI8" s="532"/>
      <c r="BJ8" s="532"/>
      <c r="BK8" s="532"/>
      <c r="BL8" s="532"/>
      <c r="BM8" s="532"/>
      <c r="BN8" s="532"/>
      <c r="BO8" s="532"/>
    </row>
    <row r="9" spans="1:68" ht="18" customHeight="1">
      <c r="A9" s="408" t="s">
        <v>253</v>
      </c>
      <c r="B9" s="408"/>
      <c r="C9" s="408"/>
      <c r="D9" s="408"/>
      <c r="E9" s="408"/>
      <c r="F9" s="408"/>
      <c r="G9" s="408"/>
      <c r="H9" s="408"/>
      <c r="I9" s="408"/>
      <c r="J9" s="408"/>
      <c r="K9" s="409"/>
      <c r="L9" s="546">
        <v>19450296</v>
      </c>
      <c r="M9" s="543"/>
      <c r="N9" s="543"/>
      <c r="O9" s="543"/>
      <c r="P9" s="543"/>
      <c r="Q9" s="543"/>
      <c r="R9" s="543"/>
      <c r="S9" s="543"/>
      <c r="T9" s="532">
        <v>43697</v>
      </c>
      <c r="U9" s="532"/>
      <c r="V9" s="532"/>
      <c r="W9" s="532"/>
      <c r="X9" s="532"/>
      <c r="Y9" s="532"/>
      <c r="Z9" s="532"/>
      <c r="AA9" s="532"/>
      <c r="AB9" s="532">
        <v>22062</v>
      </c>
      <c r="AC9" s="532"/>
      <c r="AD9" s="532"/>
      <c r="AE9" s="532"/>
      <c r="AF9" s="532"/>
      <c r="AG9" s="532"/>
      <c r="AH9" s="532"/>
      <c r="AI9" s="532"/>
      <c r="AJ9" s="532">
        <v>193641</v>
      </c>
      <c r="AK9" s="532"/>
      <c r="AL9" s="532"/>
      <c r="AM9" s="532"/>
      <c r="AN9" s="532"/>
      <c r="AO9" s="532"/>
      <c r="AP9" s="532"/>
      <c r="AQ9" s="532"/>
      <c r="AR9" s="532">
        <v>806038</v>
      </c>
      <c r="AS9" s="532"/>
      <c r="AT9" s="532"/>
      <c r="AU9" s="532"/>
      <c r="AV9" s="532"/>
      <c r="AW9" s="532"/>
      <c r="AX9" s="532"/>
      <c r="AY9" s="532"/>
      <c r="AZ9" s="532">
        <v>80012</v>
      </c>
      <c r="BA9" s="532"/>
      <c r="BB9" s="532"/>
      <c r="BC9" s="532"/>
      <c r="BD9" s="532"/>
      <c r="BE9" s="532"/>
      <c r="BF9" s="532"/>
      <c r="BG9" s="532"/>
      <c r="BH9" s="532">
        <v>839770</v>
      </c>
      <c r="BI9" s="532"/>
      <c r="BJ9" s="532"/>
      <c r="BK9" s="532"/>
      <c r="BL9" s="532"/>
      <c r="BM9" s="532"/>
      <c r="BN9" s="532"/>
      <c r="BO9" s="532"/>
    </row>
    <row r="10" spans="1:68" ht="18" customHeight="1">
      <c r="A10" s="408" t="s">
        <v>305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9"/>
      <c r="L10" s="546">
        <v>19446477</v>
      </c>
      <c r="M10" s="543"/>
      <c r="N10" s="543"/>
      <c r="O10" s="543"/>
      <c r="P10" s="543"/>
      <c r="Q10" s="543"/>
      <c r="R10" s="543"/>
      <c r="S10" s="543"/>
      <c r="T10" s="532">
        <v>45810</v>
      </c>
      <c r="U10" s="532"/>
      <c r="V10" s="532"/>
      <c r="W10" s="532"/>
      <c r="X10" s="532"/>
      <c r="Y10" s="532"/>
      <c r="Z10" s="532"/>
      <c r="AA10" s="532"/>
      <c r="AB10" s="532">
        <v>22062</v>
      </c>
      <c r="AC10" s="532"/>
      <c r="AD10" s="532"/>
      <c r="AE10" s="532"/>
      <c r="AF10" s="532"/>
      <c r="AG10" s="532"/>
      <c r="AH10" s="532"/>
      <c r="AI10" s="532"/>
      <c r="AJ10" s="532">
        <v>193678</v>
      </c>
      <c r="AK10" s="532"/>
      <c r="AL10" s="532"/>
      <c r="AM10" s="532"/>
      <c r="AN10" s="532"/>
      <c r="AO10" s="532"/>
      <c r="AP10" s="532"/>
      <c r="AQ10" s="532"/>
      <c r="AR10" s="532">
        <v>806038</v>
      </c>
      <c r="AS10" s="532"/>
      <c r="AT10" s="532"/>
      <c r="AU10" s="532"/>
      <c r="AV10" s="532"/>
      <c r="AW10" s="532"/>
      <c r="AX10" s="532"/>
      <c r="AY10" s="532"/>
      <c r="AZ10" s="532">
        <v>79919</v>
      </c>
      <c r="BA10" s="532"/>
      <c r="BB10" s="532"/>
      <c r="BC10" s="532"/>
      <c r="BD10" s="532"/>
      <c r="BE10" s="532"/>
      <c r="BF10" s="532"/>
      <c r="BG10" s="532"/>
      <c r="BH10" s="532">
        <v>884159</v>
      </c>
      <c r="BI10" s="532"/>
      <c r="BJ10" s="532"/>
      <c r="BK10" s="532"/>
      <c r="BL10" s="532"/>
      <c r="BM10" s="532"/>
      <c r="BN10" s="532"/>
      <c r="BO10" s="532"/>
    </row>
    <row r="11" spans="1:68" ht="18" customHeight="1">
      <c r="A11" s="408" t="s">
        <v>331</v>
      </c>
      <c r="B11" s="408"/>
      <c r="C11" s="408"/>
      <c r="D11" s="408"/>
      <c r="E11" s="408"/>
      <c r="F11" s="408"/>
      <c r="G11" s="408"/>
      <c r="H11" s="408"/>
      <c r="I11" s="408"/>
      <c r="J11" s="408"/>
      <c r="K11" s="409"/>
      <c r="L11" s="546">
        <v>19471458</v>
      </c>
      <c r="M11" s="543"/>
      <c r="N11" s="543"/>
      <c r="O11" s="543"/>
      <c r="P11" s="543"/>
      <c r="Q11" s="543"/>
      <c r="R11" s="543"/>
      <c r="S11" s="543"/>
      <c r="T11" s="532">
        <v>39968</v>
      </c>
      <c r="U11" s="532"/>
      <c r="V11" s="532"/>
      <c r="W11" s="532"/>
      <c r="X11" s="532"/>
      <c r="Y11" s="532"/>
      <c r="Z11" s="532"/>
      <c r="AA11" s="532"/>
      <c r="AB11" s="532">
        <v>22203</v>
      </c>
      <c r="AC11" s="532"/>
      <c r="AD11" s="532"/>
      <c r="AE11" s="532"/>
      <c r="AF11" s="532"/>
      <c r="AG11" s="532"/>
      <c r="AH11" s="532"/>
      <c r="AI11" s="532"/>
      <c r="AJ11" s="532">
        <v>193229</v>
      </c>
      <c r="AK11" s="532"/>
      <c r="AL11" s="532"/>
      <c r="AM11" s="532"/>
      <c r="AN11" s="532"/>
      <c r="AO11" s="532"/>
      <c r="AP11" s="532"/>
      <c r="AQ11" s="532"/>
      <c r="AR11" s="532">
        <v>800038</v>
      </c>
      <c r="AS11" s="532"/>
      <c r="AT11" s="532"/>
      <c r="AU11" s="532"/>
      <c r="AV11" s="532"/>
      <c r="AW11" s="532"/>
      <c r="AX11" s="532"/>
      <c r="AY11" s="532"/>
      <c r="AZ11" s="532">
        <v>79919</v>
      </c>
      <c r="BA11" s="532"/>
      <c r="BB11" s="532"/>
      <c r="BC11" s="532"/>
      <c r="BD11" s="532"/>
      <c r="BE11" s="532"/>
      <c r="BF11" s="532"/>
      <c r="BG11" s="532"/>
      <c r="BH11" s="532">
        <v>884159</v>
      </c>
      <c r="BI11" s="532"/>
      <c r="BJ11" s="532"/>
      <c r="BK11" s="532"/>
      <c r="BL11" s="532"/>
      <c r="BM11" s="532"/>
      <c r="BN11" s="532"/>
      <c r="BO11" s="532"/>
    </row>
    <row r="12" spans="1:68" s="297" customFormat="1" ht="18" customHeight="1" thickBot="1">
      <c r="A12" s="553" t="s">
        <v>332</v>
      </c>
      <c r="B12" s="553"/>
      <c r="C12" s="553"/>
      <c r="D12" s="553"/>
      <c r="E12" s="553"/>
      <c r="F12" s="553"/>
      <c r="G12" s="553"/>
      <c r="H12" s="553"/>
      <c r="I12" s="553"/>
      <c r="J12" s="553"/>
      <c r="K12" s="554"/>
      <c r="L12" s="548">
        <v>19505013</v>
      </c>
      <c r="M12" s="549"/>
      <c r="N12" s="549"/>
      <c r="O12" s="549"/>
      <c r="P12" s="549"/>
      <c r="Q12" s="549"/>
      <c r="R12" s="549"/>
      <c r="S12" s="549"/>
      <c r="T12" s="545">
        <v>39968</v>
      </c>
      <c r="U12" s="545"/>
      <c r="V12" s="545"/>
      <c r="W12" s="545"/>
      <c r="X12" s="545"/>
      <c r="Y12" s="545"/>
      <c r="Z12" s="545"/>
      <c r="AA12" s="545"/>
      <c r="AB12" s="545">
        <v>22893</v>
      </c>
      <c r="AC12" s="545"/>
      <c r="AD12" s="545"/>
      <c r="AE12" s="545"/>
      <c r="AF12" s="545"/>
      <c r="AG12" s="545"/>
      <c r="AH12" s="545"/>
      <c r="AI12" s="545"/>
      <c r="AJ12" s="545">
        <v>196455</v>
      </c>
      <c r="AK12" s="545"/>
      <c r="AL12" s="545"/>
      <c r="AM12" s="545"/>
      <c r="AN12" s="545"/>
      <c r="AO12" s="545"/>
      <c r="AP12" s="545"/>
      <c r="AQ12" s="545"/>
      <c r="AR12" s="545">
        <v>811346</v>
      </c>
      <c r="AS12" s="545"/>
      <c r="AT12" s="545"/>
      <c r="AU12" s="545"/>
      <c r="AV12" s="545"/>
      <c r="AW12" s="545"/>
      <c r="AX12" s="545"/>
      <c r="AY12" s="545"/>
      <c r="AZ12" s="545">
        <v>79919</v>
      </c>
      <c r="BA12" s="545"/>
      <c r="BB12" s="545"/>
      <c r="BC12" s="545"/>
      <c r="BD12" s="545"/>
      <c r="BE12" s="545"/>
      <c r="BF12" s="545"/>
      <c r="BG12" s="545"/>
      <c r="BH12" s="545">
        <v>884159</v>
      </c>
      <c r="BI12" s="545"/>
      <c r="BJ12" s="545"/>
      <c r="BK12" s="545"/>
      <c r="BL12" s="545"/>
      <c r="BM12" s="545"/>
      <c r="BN12" s="545"/>
      <c r="BO12" s="545"/>
    </row>
    <row r="13" spans="1:68" ht="7.95" customHeight="1" thickBot="1">
      <c r="A13" s="298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</row>
    <row r="14" spans="1:68" s="300" customFormat="1" ht="18" customHeight="1">
      <c r="A14" s="348" t="s">
        <v>20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9"/>
      <c r="L14" s="538" t="s">
        <v>108</v>
      </c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8"/>
      <c r="AJ14" s="538"/>
      <c r="AK14" s="538"/>
      <c r="AL14" s="538"/>
      <c r="AM14" s="538"/>
      <c r="AN14" s="538"/>
      <c r="AO14" s="538"/>
      <c r="AP14" s="538"/>
      <c r="AQ14" s="538"/>
      <c r="AR14" s="538"/>
      <c r="AS14" s="538"/>
      <c r="AT14" s="538"/>
      <c r="AU14" s="538"/>
      <c r="AV14" s="538"/>
      <c r="AW14" s="538"/>
      <c r="AX14" s="538"/>
      <c r="AY14" s="538"/>
      <c r="AZ14" s="538" t="s">
        <v>374</v>
      </c>
      <c r="BA14" s="538"/>
      <c r="BB14" s="538"/>
      <c r="BC14" s="538"/>
      <c r="BD14" s="538"/>
      <c r="BE14" s="538"/>
      <c r="BF14" s="538"/>
      <c r="BG14" s="538"/>
      <c r="BH14" s="538"/>
      <c r="BI14" s="538"/>
      <c r="BJ14" s="538"/>
      <c r="BK14" s="538"/>
      <c r="BL14" s="538"/>
      <c r="BM14" s="538"/>
      <c r="BN14" s="538"/>
      <c r="BO14" s="539"/>
      <c r="BP14" s="8"/>
    </row>
    <row r="15" spans="1:68" s="300" customFormat="1" ht="18" customHeight="1">
      <c r="A15" s="550"/>
      <c r="B15" s="550"/>
      <c r="C15" s="550"/>
      <c r="D15" s="550"/>
      <c r="E15" s="550"/>
      <c r="F15" s="550"/>
      <c r="G15" s="550"/>
      <c r="H15" s="550"/>
      <c r="I15" s="550"/>
      <c r="J15" s="550"/>
      <c r="K15" s="551"/>
      <c r="L15" s="534" t="s">
        <v>112</v>
      </c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4"/>
      <c r="AG15" s="534"/>
      <c r="AH15" s="534"/>
      <c r="AI15" s="534"/>
      <c r="AJ15" s="534" t="s">
        <v>372</v>
      </c>
      <c r="AK15" s="534"/>
      <c r="AL15" s="534"/>
      <c r="AM15" s="534"/>
      <c r="AN15" s="534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 t="s">
        <v>14</v>
      </c>
      <c r="BA15" s="534"/>
      <c r="BB15" s="534"/>
      <c r="BC15" s="534"/>
      <c r="BD15" s="534"/>
      <c r="BE15" s="534"/>
      <c r="BF15" s="534"/>
      <c r="BG15" s="534"/>
      <c r="BH15" s="534" t="s">
        <v>365</v>
      </c>
      <c r="BI15" s="534"/>
      <c r="BJ15" s="534"/>
      <c r="BK15" s="534"/>
      <c r="BL15" s="534"/>
      <c r="BM15" s="534"/>
      <c r="BN15" s="534"/>
      <c r="BO15" s="540"/>
      <c r="BP15" s="290"/>
    </row>
    <row r="16" spans="1:68" s="300" customFormat="1" ht="27" customHeight="1">
      <c r="A16" s="350"/>
      <c r="B16" s="350"/>
      <c r="C16" s="350"/>
      <c r="D16" s="350"/>
      <c r="E16" s="350"/>
      <c r="F16" s="350"/>
      <c r="G16" s="350"/>
      <c r="H16" s="350"/>
      <c r="I16" s="350"/>
      <c r="J16" s="350"/>
      <c r="K16" s="351"/>
      <c r="L16" s="535" t="s">
        <v>368</v>
      </c>
      <c r="M16" s="535"/>
      <c r="N16" s="535"/>
      <c r="O16" s="535"/>
      <c r="P16" s="535"/>
      <c r="Q16" s="535"/>
      <c r="R16" s="535"/>
      <c r="S16" s="535"/>
      <c r="T16" s="544" t="s">
        <v>111</v>
      </c>
      <c r="U16" s="544"/>
      <c r="V16" s="544"/>
      <c r="W16" s="544"/>
      <c r="X16" s="544"/>
      <c r="Y16" s="544"/>
      <c r="Z16" s="544"/>
      <c r="AA16" s="544"/>
      <c r="AB16" s="544" t="s">
        <v>371</v>
      </c>
      <c r="AC16" s="544"/>
      <c r="AD16" s="544"/>
      <c r="AE16" s="544"/>
      <c r="AF16" s="544"/>
      <c r="AG16" s="544"/>
      <c r="AH16" s="544"/>
      <c r="AI16" s="544"/>
      <c r="AJ16" s="536" t="s">
        <v>373</v>
      </c>
      <c r="AK16" s="536"/>
      <c r="AL16" s="536"/>
      <c r="AM16" s="536"/>
      <c r="AN16" s="536"/>
      <c r="AO16" s="536"/>
      <c r="AP16" s="536"/>
      <c r="AQ16" s="536"/>
      <c r="AR16" s="544" t="s">
        <v>111</v>
      </c>
      <c r="AS16" s="544"/>
      <c r="AT16" s="544"/>
      <c r="AU16" s="544"/>
      <c r="AV16" s="544"/>
      <c r="AW16" s="544"/>
      <c r="AX16" s="544"/>
      <c r="AY16" s="544"/>
      <c r="AZ16" s="534"/>
      <c r="BA16" s="534"/>
      <c r="BB16" s="534"/>
      <c r="BC16" s="534"/>
      <c r="BD16" s="534"/>
      <c r="BE16" s="534"/>
      <c r="BF16" s="534"/>
      <c r="BG16" s="534"/>
      <c r="BH16" s="534"/>
      <c r="BI16" s="534"/>
      <c r="BJ16" s="534"/>
      <c r="BK16" s="534"/>
      <c r="BL16" s="534"/>
      <c r="BM16" s="534"/>
      <c r="BN16" s="534"/>
      <c r="BO16" s="540"/>
      <c r="BP16" s="290"/>
    </row>
    <row r="17" spans="1:139" s="300" customFormat="1" ht="18" customHeight="1">
      <c r="A17" s="406" t="s">
        <v>330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7"/>
      <c r="L17" s="552">
        <v>2367137</v>
      </c>
      <c r="M17" s="542"/>
      <c r="N17" s="542"/>
      <c r="O17" s="542"/>
      <c r="P17" s="542"/>
      <c r="Q17" s="542"/>
      <c r="R17" s="542"/>
      <c r="S17" s="542"/>
      <c r="T17" s="542">
        <v>6556348</v>
      </c>
      <c r="U17" s="542"/>
      <c r="V17" s="542"/>
      <c r="W17" s="542"/>
      <c r="X17" s="542"/>
      <c r="Y17" s="542"/>
      <c r="Z17" s="542"/>
      <c r="AA17" s="542"/>
      <c r="AB17" s="542">
        <v>19685</v>
      </c>
      <c r="AC17" s="542"/>
      <c r="AD17" s="542"/>
      <c r="AE17" s="542"/>
      <c r="AF17" s="542"/>
      <c r="AG17" s="542"/>
      <c r="AH17" s="542"/>
      <c r="AI17" s="542"/>
      <c r="AJ17" s="542">
        <v>1208466</v>
      </c>
      <c r="AK17" s="542"/>
      <c r="AL17" s="542"/>
      <c r="AM17" s="542"/>
      <c r="AN17" s="542"/>
      <c r="AO17" s="542"/>
      <c r="AP17" s="542"/>
      <c r="AQ17" s="542"/>
      <c r="AR17" s="542">
        <v>7309432</v>
      </c>
      <c r="AS17" s="542"/>
      <c r="AT17" s="542"/>
      <c r="AU17" s="542"/>
      <c r="AV17" s="542"/>
      <c r="AW17" s="542"/>
      <c r="AX17" s="542"/>
      <c r="AY17" s="542"/>
      <c r="AZ17" s="542">
        <v>432060</v>
      </c>
      <c r="BA17" s="542"/>
      <c r="BB17" s="542"/>
      <c r="BC17" s="542"/>
      <c r="BD17" s="542"/>
      <c r="BE17" s="542"/>
      <c r="BF17" s="542"/>
      <c r="BG17" s="542"/>
      <c r="BH17" s="542">
        <v>12294</v>
      </c>
      <c r="BI17" s="542"/>
      <c r="BJ17" s="542"/>
      <c r="BK17" s="542"/>
      <c r="BL17" s="542"/>
      <c r="BM17" s="542"/>
      <c r="BN17" s="542"/>
      <c r="BO17" s="542"/>
      <c r="BP17" s="8"/>
    </row>
    <row r="18" spans="1:139" s="300" customFormat="1" ht="18" customHeight="1">
      <c r="A18" s="408" t="s">
        <v>253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9"/>
      <c r="L18" s="546">
        <v>2371425</v>
      </c>
      <c r="M18" s="543"/>
      <c r="N18" s="543"/>
      <c r="O18" s="543"/>
      <c r="P18" s="543"/>
      <c r="Q18" s="543"/>
      <c r="R18" s="543"/>
      <c r="S18" s="543"/>
      <c r="T18" s="543">
        <v>6556348</v>
      </c>
      <c r="U18" s="543"/>
      <c r="V18" s="543"/>
      <c r="W18" s="543"/>
      <c r="X18" s="543"/>
      <c r="Y18" s="543"/>
      <c r="Z18" s="543"/>
      <c r="AA18" s="543"/>
      <c r="AB18" s="543">
        <v>19685</v>
      </c>
      <c r="AC18" s="543"/>
      <c r="AD18" s="543"/>
      <c r="AE18" s="543"/>
      <c r="AF18" s="543"/>
      <c r="AG18" s="543"/>
      <c r="AH18" s="543"/>
      <c r="AI18" s="543"/>
      <c r="AJ18" s="543">
        <v>1208186</v>
      </c>
      <c r="AK18" s="543"/>
      <c r="AL18" s="543"/>
      <c r="AM18" s="543"/>
      <c r="AN18" s="543"/>
      <c r="AO18" s="543"/>
      <c r="AP18" s="543"/>
      <c r="AQ18" s="543"/>
      <c r="AR18" s="543">
        <v>7309432</v>
      </c>
      <c r="AS18" s="543"/>
      <c r="AT18" s="543"/>
      <c r="AU18" s="543"/>
      <c r="AV18" s="543"/>
      <c r="AW18" s="543"/>
      <c r="AX18" s="543"/>
      <c r="AY18" s="543"/>
      <c r="AZ18" s="543">
        <v>434040</v>
      </c>
      <c r="BA18" s="543"/>
      <c r="BB18" s="543"/>
      <c r="BC18" s="543"/>
      <c r="BD18" s="543"/>
      <c r="BE18" s="543"/>
      <c r="BF18" s="543"/>
      <c r="BG18" s="543"/>
      <c r="BH18" s="543">
        <v>12293</v>
      </c>
      <c r="BI18" s="543"/>
      <c r="BJ18" s="543"/>
      <c r="BK18" s="543"/>
      <c r="BL18" s="543"/>
      <c r="BM18" s="543"/>
      <c r="BN18" s="543"/>
      <c r="BO18" s="543"/>
      <c r="BP18" s="8"/>
    </row>
    <row r="19" spans="1:139" s="300" customFormat="1" ht="18" customHeight="1">
      <c r="A19" s="408" t="s">
        <v>305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9"/>
      <c r="L19" s="546">
        <v>2324927</v>
      </c>
      <c r="M19" s="543"/>
      <c r="N19" s="543"/>
      <c r="O19" s="543"/>
      <c r="P19" s="543"/>
      <c r="Q19" s="543"/>
      <c r="R19" s="543"/>
      <c r="S19" s="543"/>
      <c r="T19" s="543">
        <v>6556348</v>
      </c>
      <c r="U19" s="543"/>
      <c r="V19" s="543"/>
      <c r="W19" s="543"/>
      <c r="X19" s="543"/>
      <c r="Y19" s="543"/>
      <c r="Z19" s="543"/>
      <c r="AA19" s="543"/>
      <c r="AB19" s="543">
        <v>19685</v>
      </c>
      <c r="AC19" s="543"/>
      <c r="AD19" s="543"/>
      <c r="AE19" s="543"/>
      <c r="AF19" s="543"/>
      <c r="AG19" s="543"/>
      <c r="AH19" s="543"/>
      <c r="AI19" s="543"/>
      <c r="AJ19" s="543">
        <v>1204419</v>
      </c>
      <c r="AK19" s="543"/>
      <c r="AL19" s="543"/>
      <c r="AM19" s="543"/>
      <c r="AN19" s="543"/>
      <c r="AO19" s="543"/>
      <c r="AP19" s="543"/>
      <c r="AQ19" s="543"/>
      <c r="AR19" s="543">
        <v>7309432</v>
      </c>
      <c r="AS19" s="543"/>
      <c r="AT19" s="543"/>
      <c r="AU19" s="543"/>
      <c r="AV19" s="543"/>
      <c r="AW19" s="543"/>
      <c r="AX19" s="543"/>
      <c r="AY19" s="543"/>
      <c r="AZ19" s="543">
        <v>444372</v>
      </c>
      <c r="BA19" s="543"/>
      <c r="BB19" s="543"/>
      <c r="BC19" s="543"/>
      <c r="BD19" s="543"/>
      <c r="BE19" s="543"/>
      <c r="BF19" s="543"/>
      <c r="BG19" s="543"/>
      <c r="BH19" s="543">
        <v>24000</v>
      </c>
      <c r="BI19" s="543"/>
      <c r="BJ19" s="543"/>
      <c r="BK19" s="543"/>
      <c r="BL19" s="543"/>
      <c r="BM19" s="543"/>
      <c r="BN19" s="543"/>
      <c r="BO19" s="543"/>
      <c r="BP19" s="8"/>
    </row>
    <row r="20" spans="1:139" s="300" customFormat="1" ht="18" customHeight="1">
      <c r="A20" s="408" t="s">
        <v>331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9"/>
      <c r="L20" s="546">
        <v>2324333</v>
      </c>
      <c r="M20" s="543"/>
      <c r="N20" s="543"/>
      <c r="O20" s="543"/>
      <c r="P20" s="543"/>
      <c r="Q20" s="543"/>
      <c r="R20" s="543"/>
      <c r="S20" s="543"/>
      <c r="T20" s="543">
        <v>6556348</v>
      </c>
      <c r="U20" s="543"/>
      <c r="V20" s="543"/>
      <c r="W20" s="543"/>
      <c r="X20" s="543"/>
      <c r="Y20" s="543"/>
      <c r="Z20" s="543"/>
      <c r="AA20" s="543"/>
      <c r="AB20" s="543">
        <v>19685</v>
      </c>
      <c r="AC20" s="543"/>
      <c r="AD20" s="543"/>
      <c r="AE20" s="543"/>
      <c r="AF20" s="543"/>
      <c r="AG20" s="543"/>
      <c r="AH20" s="543"/>
      <c r="AI20" s="543"/>
      <c r="AJ20" s="543">
        <v>1242145</v>
      </c>
      <c r="AK20" s="543"/>
      <c r="AL20" s="543"/>
      <c r="AM20" s="543"/>
      <c r="AN20" s="543"/>
      <c r="AO20" s="543"/>
      <c r="AP20" s="543"/>
      <c r="AQ20" s="543"/>
      <c r="AR20" s="543">
        <v>7309432</v>
      </c>
      <c r="AS20" s="543"/>
      <c r="AT20" s="543"/>
      <c r="AU20" s="543"/>
      <c r="AV20" s="543"/>
      <c r="AW20" s="543"/>
      <c r="AX20" s="543"/>
      <c r="AY20" s="543"/>
      <c r="AZ20" s="543">
        <v>443021</v>
      </c>
      <c r="BA20" s="543"/>
      <c r="BB20" s="543"/>
      <c r="BC20" s="543"/>
      <c r="BD20" s="543"/>
      <c r="BE20" s="543"/>
      <c r="BF20" s="543"/>
      <c r="BG20" s="543"/>
      <c r="BH20" s="543">
        <v>24000</v>
      </c>
      <c r="BI20" s="543"/>
      <c r="BJ20" s="543"/>
      <c r="BK20" s="543"/>
      <c r="BL20" s="543"/>
      <c r="BM20" s="543"/>
      <c r="BN20" s="543"/>
      <c r="BO20" s="543"/>
      <c r="BP20" s="8"/>
    </row>
    <row r="21" spans="1:139" s="300" customFormat="1" ht="18" customHeight="1" thickBot="1">
      <c r="A21" s="321" t="s">
        <v>332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2"/>
      <c r="L21" s="541">
        <v>2321597</v>
      </c>
      <c r="M21" s="533"/>
      <c r="N21" s="533"/>
      <c r="O21" s="533"/>
      <c r="P21" s="533"/>
      <c r="Q21" s="533"/>
      <c r="R21" s="533"/>
      <c r="S21" s="533"/>
      <c r="T21" s="533">
        <v>6556348</v>
      </c>
      <c r="U21" s="533"/>
      <c r="V21" s="533"/>
      <c r="W21" s="533"/>
      <c r="X21" s="533"/>
      <c r="Y21" s="533"/>
      <c r="Z21" s="533"/>
      <c r="AA21" s="533"/>
      <c r="AB21" s="533">
        <v>19685</v>
      </c>
      <c r="AC21" s="533"/>
      <c r="AD21" s="533"/>
      <c r="AE21" s="533"/>
      <c r="AF21" s="533"/>
      <c r="AG21" s="533"/>
      <c r="AH21" s="533"/>
      <c r="AI21" s="533"/>
      <c r="AJ21" s="533">
        <v>1247920</v>
      </c>
      <c r="AK21" s="533"/>
      <c r="AL21" s="533"/>
      <c r="AM21" s="533"/>
      <c r="AN21" s="533"/>
      <c r="AO21" s="533"/>
      <c r="AP21" s="533"/>
      <c r="AQ21" s="533"/>
      <c r="AR21" s="533">
        <v>7324723</v>
      </c>
      <c r="AS21" s="533"/>
      <c r="AT21" s="533"/>
      <c r="AU21" s="533"/>
      <c r="AV21" s="533"/>
      <c r="AW21" s="533"/>
      <c r="AX21" s="533"/>
      <c r="AY21" s="533"/>
      <c r="AZ21" s="533">
        <v>450105</v>
      </c>
      <c r="BA21" s="533"/>
      <c r="BB21" s="533"/>
      <c r="BC21" s="533"/>
      <c r="BD21" s="533"/>
      <c r="BE21" s="533"/>
      <c r="BF21" s="533"/>
      <c r="BG21" s="533"/>
      <c r="BH21" s="533">
        <v>24000</v>
      </c>
      <c r="BI21" s="533"/>
      <c r="BJ21" s="533"/>
      <c r="BK21" s="533"/>
      <c r="BL21" s="533"/>
      <c r="BM21" s="533"/>
      <c r="BN21" s="533"/>
      <c r="BO21" s="533"/>
      <c r="BP21" s="297"/>
    </row>
    <row r="22" spans="1:139" ht="7.95" customHeight="1" thickBot="1"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</row>
    <row r="23" spans="1:139" s="300" customFormat="1" ht="18" customHeight="1">
      <c r="A23" s="348" t="s">
        <v>20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9"/>
      <c r="L23" s="538" t="s">
        <v>374</v>
      </c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8"/>
      <c r="AN23" s="538"/>
      <c r="AO23" s="538"/>
      <c r="AP23" s="538"/>
      <c r="AQ23" s="538"/>
      <c r="AR23" s="538"/>
      <c r="AS23" s="538"/>
      <c r="AT23" s="538"/>
      <c r="AU23" s="538"/>
      <c r="AV23" s="538"/>
      <c r="AW23" s="538"/>
      <c r="AX23" s="538"/>
      <c r="AY23" s="538"/>
      <c r="AZ23" s="538"/>
      <c r="BA23" s="538"/>
      <c r="BB23" s="538"/>
      <c r="BC23" s="538"/>
      <c r="BD23" s="538"/>
      <c r="BE23" s="538"/>
      <c r="BF23" s="538"/>
      <c r="BG23" s="538"/>
      <c r="BH23" s="538"/>
      <c r="BI23" s="538"/>
      <c r="BJ23" s="538"/>
      <c r="BK23" s="538"/>
      <c r="BL23" s="538"/>
      <c r="BM23" s="538"/>
      <c r="BN23" s="538"/>
      <c r="BO23" s="539"/>
      <c r="BP23" s="8"/>
    </row>
    <row r="24" spans="1:139" ht="18" customHeight="1">
      <c r="A24" s="550"/>
      <c r="B24" s="550"/>
      <c r="C24" s="550"/>
      <c r="D24" s="550"/>
      <c r="E24" s="550"/>
      <c r="F24" s="550"/>
      <c r="G24" s="550"/>
      <c r="H24" s="550"/>
      <c r="I24" s="550"/>
      <c r="J24" s="550"/>
      <c r="K24" s="551"/>
      <c r="L24" s="544" t="s">
        <v>366</v>
      </c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 t="s">
        <v>370</v>
      </c>
      <c r="AC24" s="544"/>
      <c r="AD24" s="544"/>
      <c r="AE24" s="544"/>
      <c r="AF24" s="544"/>
      <c r="AG24" s="544"/>
      <c r="AH24" s="544"/>
      <c r="AI24" s="544"/>
      <c r="AJ24" s="544"/>
      <c r="AK24" s="544"/>
      <c r="AL24" s="544"/>
      <c r="AM24" s="544"/>
      <c r="AN24" s="544"/>
      <c r="AO24" s="544"/>
      <c r="AP24" s="544"/>
      <c r="AQ24" s="544"/>
      <c r="AR24" s="544"/>
      <c r="AS24" s="544"/>
      <c r="AT24" s="544"/>
      <c r="AU24" s="544"/>
      <c r="AV24" s="544"/>
      <c r="AW24" s="544"/>
      <c r="AX24" s="544"/>
      <c r="AY24" s="544"/>
      <c r="AZ24" s="544"/>
      <c r="BA24" s="544"/>
      <c r="BB24" s="544"/>
      <c r="BC24" s="544"/>
      <c r="BD24" s="544"/>
      <c r="BE24" s="544"/>
      <c r="BF24" s="544"/>
      <c r="BG24" s="544"/>
      <c r="BH24" s="534" t="s">
        <v>372</v>
      </c>
      <c r="BI24" s="534"/>
      <c r="BJ24" s="534"/>
      <c r="BK24" s="534"/>
      <c r="BL24" s="534"/>
      <c r="BM24" s="534"/>
      <c r="BN24" s="534"/>
      <c r="BO24" s="540"/>
      <c r="BP24" s="290"/>
    </row>
    <row r="25" spans="1:139" ht="27" customHeight="1">
      <c r="A25" s="350"/>
      <c r="B25" s="350"/>
      <c r="C25" s="350"/>
      <c r="D25" s="350"/>
      <c r="E25" s="350"/>
      <c r="F25" s="350"/>
      <c r="G25" s="350"/>
      <c r="H25" s="350"/>
      <c r="I25" s="350"/>
      <c r="J25" s="350"/>
      <c r="K25" s="351"/>
      <c r="L25" s="544" t="s">
        <v>367</v>
      </c>
      <c r="M25" s="544"/>
      <c r="N25" s="544"/>
      <c r="O25" s="544"/>
      <c r="P25" s="544"/>
      <c r="Q25" s="544"/>
      <c r="R25" s="544"/>
      <c r="S25" s="544"/>
      <c r="T25" s="535" t="s">
        <v>368</v>
      </c>
      <c r="U25" s="535"/>
      <c r="V25" s="535"/>
      <c r="W25" s="535"/>
      <c r="X25" s="535"/>
      <c r="Y25" s="535"/>
      <c r="Z25" s="535"/>
      <c r="AA25" s="535"/>
      <c r="AB25" s="534" t="s">
        <v>109</v>
      </c>
      <c r="AC25" s="534"/>
      <c r="AD25" s="534"/>
      <c r="AE25" s="534"/>
      <c r="AF25" s="534"/>
      <c r="AG25" s="534"/>
      <c r="AH25" s="534"/>
      <c r="AI25" s="534"/>
      <c r="AJ25" s="534" t="s">
        <v>369</v>
      </c>
      <c r="AK25" s="534"/>
      <c r="AL25" s="534"/>
      <c r="AM25" s="534"/>
      <c r="AN25" s="534"/>
      <c r="AO25" s="534"/>
      <c r="AP25" s="534"/>
      <c r="AQ25" s="534"/>
      <c r="AR25" s="534" t="s">
        <v>110</v>
      </c>
      <c r="AS25" s="534"/>
      <c r="AT25" s="534"/>
      <c r="AU25" s="534"/>
      <c r="AV25" s="534"/>
      <c r="AW25" s="534"/>
      <c r="AX25" s="534"/>
      <c r="AY25" s="534"/>
      <c r="AZ25" s="535" t="s">
        <v>368</v>
      </c>
      <c r="BA25" s="535"/>
      <c r="BB25" s="535"/>
      <c r="BC25" s="535"/>
      <c r="BD25" s="535"/>
      <c r="BE25" s="535"/>
      <c r="BF25" s="535"/>
      <c r="BG25" s="535"/>
      <c r="BH25" s="536" t="s">
        <v>373</v>
      </c>
      <c r="BI25" s="536"/>
      <c r="BJ25" s="536"/>
      <c r="BK25" s="536"/>
      <c r="BL25" s="536"/>
      <c r="BM25" s="536"/>
      <c r="BN25" s="536"/>
      <c r="BO25" s="537"/>
      <c r="BP25" s="290"/>
    </row>
    <row r="26" spans="1:139" ht="18" customHeight="1">
      <c r="A26" s="406" t="s">
        <v>330</v>
      </c>
      <c r="B26" s="406"/>
      <c r="C26" s="406"/>
      <c r="D26" s="406"/>
      <c r="E26" s="406"/>
      <c r="F26" s="406"/>
      <c r="G26" s="406"/>
      <c r="H26" s="406"/>
      <c r="I26" s="406"/>
      <c r="J26" s="406"/>
      <c r="K26" s="407"/>
      <c r="L26" s="532">
        <v>8418</v>
      </c>
      <c r="M26" s="532"/>
      <c r="N26" s="532"/>
      <c r="O26" s="532"/>
      <c r="P26" s="532"/>
      <c r="Q26" s="532"/>
      <c r="R26" s="532"/>
      <c r="S26" s="532"/>
      <c r="T26" s="532">
        <v>27233</v>
      </c>
      <c r="U26" s="532"/>
      <c r="V26" s="532"/>
      <c r="W26" s="532"/>
      <c r="X26" s="532"/>
      <c r="Y26" s="532"/>
      <c r="Z26" s="532"/>
      <c r="AA26" s="532"/>
      <c r="AB26" s="532">
        <v>174573</v>
      </c>
      <c r="AC26" s="532"/>
      <c r="AD26" s="532"/>
      <c r="AE26" s="532"/>
      <c r="AF26" s="532"/>
      <c r="AG26" s="532"/>
      <c r="AH26" s="532"/>
      <c r="AI26" s="532"/>
      <c r="AJ26" s="532">
        <v>37942</v>
      </c>
      <c r="AK26" s="532"/>
      <c r="AL26" s="532"/>
      <c r="AM26" s="532"/>
      <c r="AN26" s="532"/>
      <c r="AO26" s="532"/>
      <c r="AP26" s="532"/>
      <c r="AQ26" s="532"/>
      <c r="AR26" s="532">
        <v>5169</v>
      </c>
      <c r="AS26" s="532"/>
      <c r="AT26" s="532"/>
      <c r="AU26" s="532"/>
      <c r="AV26" s="532"/>
      <c r="AW26" s="532"/>
      <c r="AX26" s="532"/>
      <c r="AY26" s="532"/>
      <c r="AZ26" s="532">
        <v>153472</v>
      </c>
      <c r="BA26" s="532"/>
      <c r="BB26" s="532"/>
      <c r="BC26" s="532"/>
      <c r="BD26" s="532"/>
      <c r="BE26" s="532"/>
      <c r="BF26" s="532"/>
      <c r="BG26" s="532"/>
      <c r="BH26" s="532">
        <v>12959</v>
      </c>
      <c r="BI26" s="532"/>
      <c r="BJ26" s="532"/>
      <c r="BK26" s="532"/>
      <c r="BL26" s="532"/>
      <c r="BM26" s="532"/>
      <c r="BN26" s="532"/>
      <c r="BO26" s="532"/>
    </row>
    <row r="27" spans="1:139" ht="18" customHeight="1">
      <c r="A27" s="408" t="s">
        <v>253</v>
      </c>
      <c r="B27" s="408"/>
      <c r="C27" s="408"/>
      <c r="D27" s="408"/>
      <c r="E27" s="408"/>
      <c r="F27" s="408"/>
      <c r="G27" s="408"/>
      <c r="H27" s="408"/>
      <c r="I27" s="408"/>
      <c r="J27" s="408"/>
      <c r="K27" s="409"/>
      <c r="L27" s="532">
        <v>8418</v>
      </c>
      <c r="M27" s="532"/>
      <c r="N27" s="532"/>
      <c r="O27" s="532"/>
      <c r="P27" s="532"/>
      <c r="Q27" s="532"/>
      <c r="R27" s="532"/>
      <c r="S27" s="532"/>
      <c r="T27" s="532">
        <v>27234</v>
      </c>
      <c r="U27" s="532"/>
      <c r="V27" s="532"/>
      <c r="W27" s="532"/>
      <c r="X27" s="532"/>
      <c r="Y27" s="532"/>
      <c r="Z27" s="532"/>
      <c r="AA27" s="532"/>
      <c r="AB27" s="532">
        <v>175993</v>
      </c>
      <c r="AC27" s="532"/>
      <c r="AD27" s="532"/>
      <c r="AE27" s="532"/>
      <c r="AF27" s="532"/>
      <c r="AG27" s="532"/>
      <c r="AH27" s="532"/>
      <c r="AI27" s="532"/>
      <c r="AJ27" s="532">
        <v>37942</v>
      </c>
      <c r="AK27" s="532"/>
      <c r="AL27" s="532"/>
      <c r="AM27" s="532"/>
      <c r="AN27" s="532"/>
      <c r="AO27" s="532"/>
      <c r="AP27" s="532"/>
      <c r="AQ27" s="532"/>
      <c r="AR27" s="532">
        <v>5186</v>
      </c>
      <c r="AS27" s="532"/>
      <c r="AT27" s="532"/>
      <c r="AU27" s="532"/>
      <c r="AV27" s="532"/>
      <c r="AW27" s="532"/>
      <c r="AX27" s="532"/>
      <c r="AY27" s="532"/>
      <c r="AZ27" s="532">
        <v>153445</v>
      </c>
      <c r="BA27" s="532"/>
      <c r="BB27" s="532"/>
      <c r="BC27" s="532"/>
      <c r="BD27" s="532"/>
      <c r="BE27" s="532"/>
      <c r="BF27" s="532"/>
      <c r="BG27" s="532"/>
      <c r="BH27" s="532">
        <v>13529</v>
      </c>
      <c r="BI27" s="532"/>
      <c r="BJ27" s="532"/>
      <c r="BK27" s="532"/>
      <c r="BL27" s="532"/>
      <c r="BM27" s="532"/>
      <c r="BN27" s="532"/>
      <c r="BO27" s="532"/>
    </row>
    <row r="28" spans="1:139" ht="18" customHeight="1">
      <c r="A28" s="408" t="s">
        <v>305</v>
      </c>
      <c r="B28" s="408"/>
      <c r="C28" s="408"/>
      <c r="D28" s="408"/>
      <c r="E28" s="408"/>
      <c r="F28" s="408"/>
      <c r="G28" s="408"/>
      <c r="H28" s="408"/>
      <c r="I28" s="408"/>
      <c r="J28" s="408"/>
      <c r="K28" s="409"/>
      <c r="L28" s="532">
        <v>8418</v>
      </c>
      <c r="M28" s="532"/>
      <c r="N28" s="532"/>
      <c r="O28" s="532"/>
      <c r="P28" s="532"/>
      <c r="Q28" s="532"/>
      <c r="R28" s="532"/>
      <c r="S28" s="532"/>
      <c r="T28" s="532">
        <v>26796</v>
      </c>
      <c r="U28" s="532"/>
      <c r="V28" s="532"/>
      <c r="W28" s="532"/>
      <c r="X28" s="532"/>
      <c r="Y28" s="532"/>
      <c r="Z28" s="532"/>
      <c r="AA28" s="532"/>
      <c r="AB28" s="532">
        <v>174555</v>
      </c>
      <c r="AC28" s="532"/>
      <c r="AD28" s="532"/>
      <c r="AE28" s="532"/>
      <c r="AF28" s="532"/>
      <c r="AG28" s="532"/>
      <c r="AH28" s="532"/>
      <c r="AI28" s="532"/>
      <c r="AJ28" s="532">
        <v>37942</v>
      </c>
      <c r="AK28" s="532"/>
      <c r="AL28" s="532"/>
      <c r="AM28" s="532"/>
      <c r="AN28" s="532"/>
      <c r="AO28" s="532"/>
      <c r="AP28" s="532"/>
      <c r="AQ28" s="532"/>
      <c r="AR28" s="532">
        <v>5340</v>
      </c>
      <c r="AS28" s="532"/>
      <c r="AT28" s="532"/>
      <c r="AU28" s="532"/>
      <c r="AV28" s="532"/>
      <c r="AW28" s="532"/>
      <c r="AX28" s="532"/>
      <c r="AY28" s="532"/>
      <c r="AZ28" s="532">
        <v>152622</v>
      </c>
      <c r="BA28" s="532"/>
      <c r="BB28" s="532"/>
      <c r="BC28" s="532"/>
      <c r="BD28" s="532"/>
      <c r="BE28" s="532"/>
      <c r="BF28" s="532"/>
      <c r="BG28" s="532"/>
      <c r="BH28" s="532">
        <v>14699</v>
      </c>
      <c r="BI28" s="532"/>
      <c r="BJ28" s="532"/>
      <c r="BK28" s="532"/>
      <c r="BL28" s="532"/>
      <c r="BM28" s="532"/>
      <c r="BN28" s="532"/>
      <c r="BO28" s="532"/>
    </row>
    <row r="29" spans="1:139" ht="18" customHeight="1">
      <c r="A29" s="408" t="s">
        <v>331</v>
      </c>
      <c r="B29" s="408"/>
      <c r="C29" s="408"/>
      <c r="D29" s="408"/>
      <c r="E29" s="408"/>
      <c r="F29" s="408"/>
      <c r="G29" s="408"/>
      <c r="H29" s="408"/>
      <c r="I29" s="408"/>
      <c r="J29" s="408"/>
      <c r="K29" s="409"/>
      <c r="L29" s="532">
        <v>8418</v>
      </c>
      <c r="M29" s="532"/>
      <c r="N29" s="532"/>
      <c r="O29" s="532"/>
      <c r="P29" s="532"/>
      <c r="Q29" s="532"/>
      <c r="R29" s="532"/>
      <c r="S29" s="532"/>
      <c r="T29" s="532">
        <v>26694</v>
      </c>
      <c r="U29" s="532"/>
      <c r="V29" s="532"/>
      <c r="W29" s="532"/>
      <c r="X29" s="532"/>
      <c r="Y29" s="532"/>
      <c r="Z29" s="532"/>
      <c r="AA29" s="532"/>
      <c r="AB29" s="532">
        <v>174856</v>
      </c>
      <c r="AC29" s="532"/>
      <c r="AD29" s="532"/>
      <c r="AE29" s="532"/>
      <c r="AF29" s="532"/>
      <c r="AG29" s="532"/>
      <c r="AH29" s="532"/>
      <c r="AI29" s="532"/>
      <c r="AJ29" s="532">
        <v>37942</v>
      </c>
      <c r="AK29" s="532"/>
      <c r="AL29" s="532"/>
      <c r="AM29" s="532"/>
      <c r="AN29" s="532"/>
      <c r="AO29" s="532"/>
      <c r="AP29" s="532"/>
      <c r="AQ29" s="532"/>
      <c r="AR29" s="532">
        <v>6603</v>
      </c>
      <c r="AS29" s="532"/>
      <c r="AT29" s="532"/>
      <c r="AU29" s="532"/>
      <c r="AV29" s="532"/>
      <c r="AW29" s="532"/>
      <c r="AX29" s="532"/>
      <c r="AY29" s="532"/>
      <c r="AZ29" s="532">
        <v>147266</v>
      </c>
      <c r="BA29" s="532"/>
      <c r="BB29" s="532"/>
      <c r="BC29" s="532"/>
      <c r="BD29" s="532"/>
      <c r="BE29" s="532"/>
      <c r="BF29" s="532"/>
      <c r="BG29" s="532"/>
      <c r="BH29" s="532">
        <v>17242</v>
      </c>
      <c r="BI29" s="532"/>
      <c r="BJ29" s="532"/>
      <c r="BK29" s="532"/>
      <c r="BL29" s="532"/>
      <c r="BM29" s="532"/>
      <c r="BN29" s="532"/>
      <c r="BO29" s="532"/>
    </row>
    <row r="30" spans="1:139" ht="18" customHeight="1" thickBot="1">
      <c r="A30" s="321" t="s">
        <v>332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2"/>
      <c r="L30" s="541">
        <v>8663</v>
      </c>
      <c r="M30" s="533"/>
      <c r="N30" s="533"/>
      <c r="O30" s="533"/>
      <c r="P30" s="533"/>
      <c r="Q30" s="533"/>
      <c r="R30" s="533"/>
      <c r="S30" s="533"/>
      <c r="T30" s="533">
        <v>27214</v>
      </c>
      <c r="U30" s="533"/>
      <c r="V30" s="533"/>
      <c r="W30" s="533"/>
      <c r="X30" s="533"/>
      <c r="Y30" s="533"/>
      <c r="Z30" s="533"/>
      <c r="AA30" s="533"/>
      <c r="AB30" s="533">
        <v>183398</v>
      </c>
      <c r="AC30" s="533"/>
      <c r="AD30" s="533"/>
      <c r="AE30" s="533"/>
      <c r="AF30" s="533"/>
      <c r="AG30" s="533"/>
      <c r="AH30" s="533"/>
      <c r="AI30" s="533"/>
      <c r="AJ30" s="533">
        <v>37942</v>
      </c>
      <c r="AK30" s="533"/>
      <c r="AL30" s="533"/>
      <c r="AM30" s="533"/>
      <c r="AN30" s="533"/>
      <c r="AO30" s="533"/>
      <c r="AP30" s="533"/>
      <c r="AQ30" s="533"/>
      <c r="AR30" s="533">
        <v>6584</v>
      </c>
      <c r="AS30" s="533"/>
      <c r="AT30" s="533"/>
      <c r="AU30" s="533"/>
      <c r="AV30" s="533"/>
      <c r="AW30" s="533"/>
      <c r="AX30" s="533"/>
      <c r="AY30" s="533"/>
      <c r="AZ30" s="533">
        <v>146550</v>
      </c>
      <c r="BA30" s="533"/>
      <c r="BB30" s="533"/>
      <c r="BC30" s="533"/>
      <c r="BD30" s="533"/>
      <c r="BE30" s="533"/>
      <c r="BF30" s="533"/>
      <c r="BG30" s="533"/>
      <c r="BH30" s="533">
        <v>15755</v>
      </c>
      <c r="BI30" s="533"/>
      <c r="BJ30" s="533"/>
      <c r="BK30" s="533"/>
      <c r="BL30" s="533"/>
      <c r="BM30" s="533"/>
      <c r="BN30" s="533"/>
      <c r="BO30" s="533"/>
      <c r="BP30" s="297"/>
    </row>
    <row r="31" spans="1:139" ht="18" customHeight="1">
      <c r="A31" s="76" t="s">
        <v>375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1" t="s">
        <v>222</v>
      </c>
      <c r="BP31" s="300"/>
    </row>
    <row r="32" spans="1:139" ht="18" customHeight="1">
      <c r="BT32" s="300"/>
      <c r="BU32" s="300"/>
      <c r="BV32" s="300"/>
      <c r="BW32" s="300"/>
      <c r="BX32" s="300"/>
      <c r="BY32" s="300"/>
      <c r="BZ32" s="300"/>
      <c r="CA32" s="300"/>
      <c r="CB32" s="300"/>
      <c r="CC32" s="300"/>
      <c r="CD32" s="300"/>
      <c r="CE32" s="300"/>
      <c r="CF32" s="300"/>
      <c r="CG32" s="300"/>
      <c r="CH32" s="300"/>
      <c r="CI32" s="300"/>
      <c r="CJ32" s="300"/>
      <c r="CK32" s="300"/>
      <c r="CL32" s="300"/>
      <c r="CM32" s="300"/>
      <c r="CN32" s="300"/>
      <c r="CO32" s="300"/>
      <c r="CP32" s="300"/>
      <c r="CQ32" s="300"/>
      <c r="CR32" s="300"/>
      <c r="CS32" s="300"/>
      <c r="CT32" s="300"/>
      <c r="CU32" s="300"/>
      <c r="CV32" s="300"/>
      <c r="CW32" s="300"/>
      <c r="CX32" s="300"/>
      <c r="CY32" s="300"/>
      <c r="CZ32" s="300"/>
      <c r="DA32" s="300"/>
      <c r="DB32" s="300"/>
      <c r="DC32" s="300"/>
      <c r="DD32" s="300"/>
      <c r="DE32" s="300"/>
      <c r="DF32" s="300"/>
      <c r="DG32" s="300"/>
      <c r="DH32" s="300"/>
      <c r="DI32" s="300"/>
      <c r="DJ32" s="300"/>
      <c r="DK32" s="300"/>
      <c r="DL32" s="300"/>
      <c r="DM32" s="300"/>
      <c r="DN32" s="300"/>
      <c r="DO32" s="300"/>
      <c r="DP32" s="300"/>
      <c r="DQ32" s="300"/>
      <c r="DR32" s="300"/>
      <c r="DS32" s="300"/>
      <c r="DT32" s="300"/>
      <c r="DU32" s="300"/>
      <c r="DV32" s="300"/>
      <c r="DW32" s="300"/>
      <c r="DX32" s="300"/>
      <c r="DY32" s="300"/>
      <c r="DZ32" s="300"/>
      <c r="EA32" s="300"/>
      <c r="EB32" s="300"/>
      <c r="EC32" s="300"/>
      <c r="ED32" s="300"/>
      <c r="EE32" s="300"/>
      <c r="EF32" s="300"/>
      <c r="EG32" s="300"/>
      <c r="EH32" s="300"/>
      <c r="EI32" s="300"/>
    </row>
    <row r="33" spans="72:139" ht="18" customHeight="1">
      <c r="BT33" s="300"/>
      <c r="BU33" s="300"/>
      <c r="BV33" s="300"/>
      <c r="BW33" s="300"/>
      <c r="BX33" s="300"/>
      <c r="BY33" s="300"/>
      <c r="BZ33" s="300"/>
      <c r="CA33" s="300"/>
      <c r="CB33" s="300"/>
      <c r="CC33" s="300"/>
      <c r="CD33" s="300"/>
      <c r="CE33" s="300"/>
      <c r="CF33" s="300"/>
      <c r="CG33" s="300"/>
      <c r="CH33" s="300"/>
      <c r="CI33" s="300"/>
      <c r="CJ33" s="300"/>
      <c r="CK33" s="300"/>
      <c r="CL33" s="300"/>
      <c r="CM33" s="300"/>
      <c r="CN33" s="300"/>
      <c r="CO33" s="300"/>
      <c r="CP33" s="300"/>
      <c r="CQ33" s="300"/>
      <c r="CR33" s="300"/>
      <c r="CS33" s="300"/>
      <c r="CT33" s="300"/>
      <c r="CU33" s="300"/>
      <c r="CV33" s="300"/>
      <c r="CW33" s="300"/>
      <c r="CX33" s="300"/>
      <c r="CY33" s="300"/>
      <c r="CZ33" s="300"/>
      <c r="DA33" s="300"/>
      <c r="DB33" s="300"/>
      <c r="DC33" s="300"/>
      <c r="DD33" s="300"/>
      <c r="DE33" s="300"/>
      <c r="DF33" s="300"/>
      <c r="DG33" s="300"/>
      <c r="DH33" s="300"/>
      <c r="DI33" s="300"/>
      <c r="DJ33" s="300"/>
      <c r="DK33" s="300"/>
      <c r="DL33" s="300"/>
      <c r="DM33" s="300"/>
      <c r="DN33" s="300"/>
      <c r="DO33" s="300"/>
      <c r="DP33" s="300"/>
      <c r="DQ33" s="300"/>
      <c r="DR33" s="300"/>
      <c r="DS33" s="300"/>
      <c r="DT33" s="300"/>
      <c r="DU33" s="300"/>
      <c r="DV33" s="300"/>
      <c r="DW33" s="300"/>
      <c r="DX33" s="300"/>
      <c r="DY33" s="300"/>
      <c r="DZ33" s="300"/>
      <c r="EA33" s="300"/>
      <c r="EB33" s="300"/>
      <c r="EC33" s="300"/>
      <c r="ED33" s="300"/>
      <c r="EE33" s="300"/>
      <c r="EF33" s="300"/>
      <c r="EG33" s="300"/>
      <c r="EH33" s="300"/>
      <c r="EI33" s="300"/>
    </row>
    <row r="34" spans="72:139" ht="18" customHeight="1">
      <c r="BT34" s="300"/>
      <c r="BU34" s="300"/>
      <c r="BV34" s="300"/>
      <c r="BW34" s="300"/>
      <c r="BX34" s="300"/>
      <c r="BY34" s="300"/>
      <c r="BZ34" s="300"/>
      <c r="CA34" s="300"/>
      <c r="CB34" s="300"/>
      <c r="CC34" s="300"/>
      <c r="CD34" s="300"/>
      <c r="CE34" s="300"/>
      <c r="CF34" s="300"/>
      <c r="CG34" s="300"/>
      <c r="CH34" s="300"/>
      <c r="CI34" s="300"/>
      <c r="CJ34" s="300"/>
      <c r="CK34" s="300"/>
      <c r="CL34" s="300"/>
      <c r="CM34" s="300"/>
      <c r="CN34" s="300"/>
      <c r="CO34" s="300"/>
      <c r="CP34" s="300"/>
      <c r="CQ34" s="300"/>
      <c r="CR34" s="300"/>
      <c r="CS34" s="300"/>
      <c r="CT34" s="300"/>
      <c r="CU34" s="300"/>
      <c r="CV34" s="300"/>
      <c r="CW34" s="300"/>
      <c r="CX34" s="300"/>
      <c r="CY34" s="300"/>
      <c r="CZ34" s="300"/>
      <c r="DA34" s="300"/>
      <c r="DB34" s="300"/>
      <c r="DC34" s="300"/>
      <c r="DD34" s="300"/>
      <c r="DE34" s="300"/>
      <c r="DF34" s="300"/>
      <c r="DG34" s="300"/>
      <c r="DH34" s="300"/>
      <c r="DI34" s="300"/>
      <c r="DJ34" s="300"/>
      <c r="DK34" s="300"/>
      <c r="DL34" s="300"/>
      <c r="DM34" s="300"/>
      <c r="DN34" s="300"/>
      <c r="DO34" s="300"/>
      <c r="DP34" s="300"/>
      <c r="DQ34" s="300"/>
      <c r="DR34" s="300"/>
      <c r="DS34" s="300"/>
      <c r="DT34" s="300"/>
      <c r="DU34" s="300"/>
      <c r="DV34" s="300"/>
      <c r="DW34" s="300"/>
      <c r="DX34" s="300"/>
      <c r="DY34" s="300"/>
      <c r="DZ34" s="300"/>
      <c r="EA34" s="300"/>
      <c r="EB34" s="300"/>
      <c r="EC34" s="300"/>
      <c r="ED34" s="300"/>
      <c r="EE34" s="300"/>
      <c r="EF34" s="300"/>
      <c r="EG34" s="300"/>
      <c r="EH34" s="300"/>
      <c r="EI34" s="300"/>
    </row>
    <row r="35" spans="72:139" ht="18" customHeight="1">
      <c r="BT35" s="300"/>
      <c r="BU35" s="300"/>
      <c r="BV35" s="300"/>
      <c r="BW35" s="300"/>
      <c r="BX35" s="300"/>
      <c r="BY35" s="300"/>
      <c r="BZ35" s="300"/>
      <c r="CA35" s="300"/>
      <c r="CB35" s="300"/>
      <c r="CC35" s="300"/>
      <c r="CD35" s="300"/>
      <c r="CE35" s="300"/>
      <c r="CF35" s="300"/>
      <c r="CG35" s="300"/>
      <c r="CH35" s="300"/>
      <c r="CI35" s="300"/>
      <c r="CJ35" s="300"/>
      <c r="CK35" s="300"/>
      <c r="CL35" s="300"/>
      <c r="CM35" s="300"/>
      <c r="CN35" s="300"/>
      <c r="CO35" s="300"/>
      <c r="CP35" s="300"/>
      <c r="CQ35" s="300"/>
      <c r="CR35" s="300"/>
      <c r="CS35" s="300"/>
      <c r="CT35" s="300"/>
      <c r="CU35" s="300"/>
      <c r="CV35" s="300"/>
      <c r="CW35" s="300"/>
      <c r="CX35" s="300"/>
      <c r="CY35" s="300"/>
      <c r="CZ35" s="300"/>
      <c r="DA35" s="300"/>
      <c r="DB35" s="300"/>
      <c r="DC35" s="300"/>
      <c r="DD35" s="300"/>
      <c r="DE35" s="300"/>
      <c r="DF35" s="300"/>
      <c r="DG35" s="300"/>
      <c r="DH35" s="300"/>
      <c r="DI35" s="300"/>
      <c r="DJ35" s="300"/>
      <c r="DK35" s="300"/>
      <c r="DL35" s="300"/>
      <c r="DM35" s="300"/>
      <c r="DN35" s="300"/>
      <c r="DO35" s="300"/>
      <c r="DP35" s="300"/>
      <c r="DQ35" s="300"/>
      <c r="DR35" s="300"/>
      <c r="DS35" s="300"/>
      <c r="DT35" s="300"/>
      <c r="DU35" s="300"/>
      <c r="DV35" s="300"/>
      <c r="DW35" s="300"/>
      <c r="DX35" s="300"/>
      <c r="DY35" s="300"/>
      <c r="DZ35" s="300"/>
      <c r="EA35" s="300"/>
      <c r="EB35" s="300"/>
      <c r="EC35" s="300"/>
      <c r="ED35" s="300"/>
      <c r="EE35" s="300"/>
      <c r="EF35" s="300"/>
      <c r="EG35" s="300"/>
      <c r="EH35" s="300"/>
      <c r="EI35" s="300"/>
    </row>
    <row r="36" spans="72:139" ht="18" customHeight="1">
      <c r="BT36" s="300"/>
      <c r="BU36" s="300"/>
      <c r="BV36" s="300"/>
      <c r="BW36" s="300"/>
      <c r="BX36" s="300"/>
      <c r="BY36" s="300"/>
      <c r="BZ36" s="300"/>
      <c r="CA36" s="300"/>
      <c r="CB36" s="300"/>
      <c r="CC36" s="300"/>
      <c r="CD36" s="300"/>
      <c r="CE36" s="300"/>
      <c r="CF36" s="300"/>
      <c r="CG36" s="300"/>
      <c r="CH36" s="300"/>
      <c r="CI36" s="300"/>
      <c r="CJ36" s="300"/>
      <c r="CK36" s="300"/>
      <c r="CL36" s="300"/>
      <c r="CM36" s="300"/>
      <c r="CN36" s="300"/>
      <c r="CO36" s="300"/>
      <c r="CP36" s="300"/>
      <c r="CQ36" s="300"/>
      <c r="CR36" s="300"/>
      <c r="CS36" s="300"/>
      <c r="CT36" s="300"/>
      <c r="CU36" s="300"/>
      <c r="CV36" s="300"/>
      <c r="CW36" s="300"/>
      <c r="CX36" s="300"/>
      <c r="CY36" s="300"/>
      <c r="CZ36" s="300"/>
      <c r="DA36" s="300"/>
      <c r="DB36" s="300"/>
      <c r="DC36" s="300"/>
      <c r="DD36" s="300"/>
      <c r="DE36" s="300"/>
      <c r="DF36" s="300"/>
      <c r="DG36" s="300"/>
      <c r="DH36" s="300"/>
      <c r="DI36" s="300"/>
      <c r="DJ36" s="300"/>
      <c r="DK36" s="300"/>
      <c r="DL36" s="300"/>
      <c r="DM36" s="300"/>
      <c r="DN36" s="300"/>
      <c r="DO36" s="300"/>
      <c r="DP36" s="300"/>
      <c r="DQ36" s="300"/>
      <c r="DR36" s="300"/>
      <c r="DS36" s="300"/>
      <c r="DT36" s="300"/>
      <c r="DU36" s="300"/>
      <c r="DV36" s="300"/>
      <c r="DW36" s="300"/>
      <c r="DX36" s="300"/>
      <c r="DY36" s="300"/>
      <c r="DZ36" s="300"/>
      <c r="EA36" s="300"/>
      <c r="EB36" s="300"/>
      <c r="EC36" s="300"/>
      <c r="ED36" s="300"/>
      <c r="EE36" s="300"/>
      <c r="EF36" s="300"/>
      <c r="EG36" s="300"/>
      <c r="EH36" s="300"/>
      <c r="EI36" s="300"/>
    </row>
    <row r="37" spans="72:139" ht="18" customHeight="1">
      <c r="BT37" s="300"/>
      <c r="BU37" s="300"/>
      <c r="BV37" s="300"/>
      <c r="BW37" s="300"/>
      <c r="BX37" s="300"/>
      <c r="BY37" s="300"/>
      <c r="BZ37" s="300"/>
      <c r="CA37" s="300"/>
      <c r="CB37" s="300"/>
      <c r="CC37" s="300"/>
      <c r="CD37" s="300"/>
      <c r="CE37" s="300"/>
      <c r="CF37" s="300"/>
      <c r="CG37" s="300"/>
      <c r="CH37" s="300"/>
      <c r="CI37" s="300"/>
      <c r="CJ37" s="300"/>
      <c r="CK37" s="300"/>
      <c r="CL37" s="300"/>
      <c r="CM37" s="300"/>
      <c r="CN37" s="300"/>
      <c r="CO37" s="300"/>
      <c r="CP37" s="300"/>
      <c r="CQ37" s="300"/>
      <c r="CR37" s="300"/>
      <c r="CS37" s="300"/>
      <c r="CT37" s="300"/>
      <c r="CU37" s="300"/>
      <c r="CV37" s="300"/>
      <c r="CW37" s="300"/>
      <c r="CX37" s="300"/>
      <c r="CY37" s="300"/>
      <c r="CZ37" s="300"/>
      <c r="DA37" s="300"/>
      <c r="DB37" s="300"/>
      <c r="DC37" s="300"/>
      <c r="DD37" s="300"/>
      <c r="DE37" s="300"/>
      <c r="DF37" s="300"/>
      <c r="DG37" s="300"/>
      <c r="DH37" s="300"/>
      <c r="DI37" s="300"/>
      <c r="DJ37" s="300"/>
      <c r="DK37" s="300"/>
      <c r="DL37" s="300"/>
      <c r="DM37" s="300"/>
      <c r="DN37" s="300"/>
      <c r="DO37" s="300"/>
      <c r="DP37" s="300"/>
      <c r="DQ37" s="300"/>
      <c r="DR37" s="300"/>
      <c r="DS37" s="300"/>
      <c r="DT37" s="300"/>
      <c r="DU37" s="300"/>
      <c r="DV37" s="300"/>
      <c r="DW37" s="300"/>
      <c r="DX37" s="300"/>
      <c r="DY37" s="300"/>
      <c r="DZ37" s="300"/>
      <c r="EA37" s="300"/>
      <c r="EB37" s="300"/>
      <c r="EC37" s="300"/>
      <c r="ED37" s="300"/>
      <c r="EE37" s="300"/>
      <c r="EF37" s="300"/>
      <c r="EG37" s="300"/>
      <c r="EH37" s="300"/>
      <c r="EI37" s="300"/>
    </row>
    <row r="38" spans="72:139" ht="18" customHeight="1">
      <c r="BT38" s="300"/>
      <c r="BU38" s="300"/>
      <c r="BV38" s="300"/>
      <c r="BW38" s="300"/>
      <c r="BX38" s="300"/>
      <c r="BY38" s="300"/>
      <c r="BZ38" s="300"/>
      <c r="CA38" s="300"/>
      <c r="CB38" s="300"/>
      <c r="CC38" s="300"/>
      <c r="CD38" s="300"/>
    </row>
    <row r="39" spans="72:139" ht="18" customHeight="1">
      <c r="CE39" s="300"/>
      <c r="CF39" s="300"/>
      <c r="CG39" s="300"/>
      <c r="CH39" s="300"/>
      <c r="CI39" s="300"/>
      <c r="CJ39" s="300"/>
      <c r="CK39" s="300"/>
      <c r="CL39" s="300"/>
      <c r="CM39" s="300"/>
      <c r="CN39" s="300"/>
      <c r="CO39" s="300"/>
      <c r="CP39" s="300"/>
      <c r="CQ39" s="300"/>
      <c r="CR39" s="300"/>
      <c r="CS39" s="300"/>
      <c r="CT39" s="300"/>
      <c r="CU39" s="300"/>
      <c r="CV39" s="300"/>
      <c r="CW39" s="300"/>
      <c r="CX39" s="300"/>
      <c r="CY39" s="300"/>
      <c r="CZ39" s="300"/>
      <c r="DA39" s="300"/>
      <c r="DB39" s="300"/>
      <c r="DC39" s="300"/>
      <c r="DD39" s="300"/>
      <c r="DE39" s="300"/>
      <c r="DF39" s="300"/>
      <c r="DG39" s="300"/>
      <c r="DH39" s="300"/>
      <c r="DI39" s="300"/>
      <c r="DJ39" s="300"/>
      <c r="DK39" s="300"/>
      <c r="DL39" s="300"/>
      <c r="DM39" s="300"/>
      <c r="DN39" s="300"/>
      <c r="DO39" s="300"/>
      <c r="DP39" s="300"/>
      <c r="DQ39" s="300"/>
      <c r="DR39" s="300"/>
      <c r="DS39" s="300"/>
      <c r="DT39" s="300"/>
      <c r="DU39" s="300"/>
      <c r="DV39" s="300"/>
      <c r="DW39" s="300"/>
      <c r="DX39" s="300"/>
      <c r="DY39" s="300"/>
      <c r="DZ39" s="300"/>
      <c r="EA39" s="300"/>
      <c r="EB39" s="300"/>
      <c r="EC39" s="300"/>
      <c r="ED39" s="300"/>
      <c r="EE39" s="300"/>
      <c r="EF39" s="300"/>
      <c r="EG39" s="300"/>
      <c r="EH39" s="300"/>
      <c r="EI39" s="300"/>
    </row>
    <row r="40" spans="72:139" ht="18" customHeight="1">
      <c r="BT40" s="300"/>
      <c r="BU40" s="300"/>
      <c r="BV40" s="300"/>
      <c r="BW40" s="300"/>
      <c r="BX40" s="300"/>
      <c r="BY40" s="300"/>
      <c r="BZ40" s="300"/>
      <c r="CA40" s="300"/>
      <c r="CB40" s="300"/>
      <c r="CC40" s="300"/>
      <c r="CD40" s="300"/>
    </row>
  </sheetData>
  <mergeCells count="155">
    <mergeCell ref="A5:K7"/>
    <mergeCell ref="L8:S8"/>
    <mergeCell ref="L9:S9"/>
    <mergeCell ref="L10:S10"/>
    <mergeCell ref="A8:K8"/>
    <mergeCell ref="A9:K9"/>
    <mergeCell ref="A10:K10"/>
    <mergeCell ref="A11:K11"/>
    <mergeCell ref="A12:K12"/>
    <mergeCell ref="A23:K25"/>
    <mergeCell ref="L16:S16"/>
    <mergeCell ref="T20:AA20"/>
    <mergeCell ref="T21:AA21"/>
    <mergeCell ref="AB16:AI16"/>
    <mergeCell ref="AB17:AI17"/>
    <mergeCell ref="A21:K21"/>
    <mergeCell ref="L21:S21"/>
    <mergeCell ref="A20:K20"/>
    <mergeCell ref="L20:S20"/>
    <mergeCell ref="A19:K19"/>
    <mergeCell ref="A18:K18"/>
    <mergeCell ref="L18:S18"/>
    <mergeCell ref="A17:K17"/>
    <mergeCell ref="L17:S17"/>
    <mergeCell ref="A14:K16"/>
    <mergeCell ref="L23:BO23"/>
    <mergeCell ref="L24:AA24"/>
    <mergeCell ref="L25:S25"/>
    <mergeCell ref="T25:AA25"/>
    <mergeCell ref="AB24:BG24"/>
    <mergeCell ref="BH24:BO24"/>
    <mergeCell ref="AZ20:BG20"/>
    <mergeCell ref="AZ21:BG21"/>
    <mergeCell ref="A30:K30"/>
    <mergeCell ref="A29:K29"/>
    <mergeCell ref="L29:S29"/>
    <mergeCell ref="A28:K28"/>
    <mergeCell ref="L28:S28"/>
    <mergeCell ref="A27:K27"/>
    <mergeCell ref="L27:S27"/>
    <mergeCell ref="A26:K26"/>
    <mergeCell ref="L26:S26"/>
    <mergeCell ref="BH8:BO8"/>
    <mergeCell ref="BH9:BO9"/>
    <mergeCell ref="BH10:BO10"/>
    <mergeCell ref="BH11:BO11"/>
    <mergeCell ref="BH12:BO12"/>
    <mergeCell ref="L5:BO5"/>
    <mergeCell ref="T6:AA7"/>
    <mergeCell ref="AB6:AQ6"/>
    <mergeCell ref="AR6:BO6"/>
    <mergeCell ref="BH7:BO7"/>
    <mergeCell ref="AZ7:BG7"/>
    <mergeCell ref="AR7:AY7"/>
    <mergeCell ref="AJ7:AQ7"/>
    <mergeCell ref="AB7:AI7"/>
    <mergeCell ref="L6:S7"/>
    <mergeCell ref="AZ8:BG8"/>
    <mergeCell ref="AJ8:AQ8"/>
    <mergeCell ref="AJ9:AQ9"/>
    <mergeCell ref="AJ10:AQ10"/>
    <mergeCell ref="L11:S11"/>
    <mergeCell ref="L12:S12"/>
    <mergeCell ref="T8:AA8"/>
    <mergeCell ref="T9:AA9"/>
    <mergeCell ref="T10:AA10"/>
    <mergeCell ref="AB8:AI8"/>
    <mergeCell ref="AB9:AI9"/>
    <mergeCell ref="AB10:AI10"/>
    <mergeCell ref="AB11:AI11"/>
    <mergeCell ref="AB12:AI12"/>
    <mergeCell ref="AZ9:BG9"/>
    <mergeCell ref="AZ10:BG10"/>
    <mergeCell ref="AZ11:BG11"/>
    <mergeCell ref="AZ12:BG12"/>
    <mergeCell ref="AR8:AY8"/>
    <mergeCell ref="AR9:AY9"/>
    <mergeCell ref="AR10:AY10"/>
    <mergeCell ref="AR11:AY11"/>
    <mergeCell ref="AR12:AY12"/>
    <mergeCell ref="T11:AA11"/>
    <mergeCell ref="T12:AA12"/>
    <mergeCell ref="L19:S19"/>
    <mergeCell ref="T16:AA16"/>
    <mergeCell ref="T17:AA17"/>
    <mergeCell ref="T18:AA18"/>
    <mergeCell ref="T19:AA19"/>
    <mergeCell ref="L15:AI15"/>
    <mergeCell ref="AJ11:AQ11"/>
    <mergeCell ref="AJ12:AQ12"/>
    <mergeCell ref="AR16:AY16"/>
    <mergeCell ref="AR17:AY17"/>
    <mergeCell ref="AR18:AY18"/>
    <mergeCell ref="AR19:AY19"/>
    <mergeCell ref="AR20:AY20"/>
    <mergeCell ref="AR21:AY21"/>
    <mergeCell ref="AB18:AI18"/>
    <mergeCell ref="AB19:AI19"/>
    <mergeCell ref="AB20:AI20"/>
    <mergeCell ref="AB21:AI21"/>
    <mergeCell ref="AJ16:AQ16"/>
    <mergeCell ref="AJ17:AQ17"/>
    <mergeCell ref="AJ18:AQ18"/>
    <mergeCell ref="AJ19:AQ19"/>
    <mergeCell ref="AJ20:AQ20"/>
    <mergeCell ref="AJ21:AQ21"/>
    <mergeCell ref="T30:AA30"/>
    <mergeCell ref="AB26:AI26"/>
    <mergeCell ref="AB27:AI27"/>
    <mergeCell ref="AB28:AI28"/>
    <mergeCell ref="AB29:AI29"/>
    <mergeCell ref="AB30:AI30"/>
    <mergeCell ref="AJ15:AY15"/>
    <mergeCell ref="L14:AY14"/>
    <mergeCell ref="AZ14:BO14"/>
    <mergeCell ref="AZ15:BG16"/>
    <mergeCell ref="BH15:BO16"/>
    <mergeCell ref="L30:S30"/>
    <mergeCell ref="T26:AA26"/>
    <mergeCell ref="T27:AA27"/>
    <mergeCell ref="T28:AA28"/>
    <mergeCell ref="T29:AA29"/>
    <mergeCell ref="BH17:BO17"/>
    <mergeCell ref="BH18:BO18"/>
    <mergeCell ref="BH19:BO19"/>
    <mergeCell ref="BH20:BO20"/>
    <mergeCell ref="BH21:BO21"/>
    <mergeCell ref="AZ17:BG17"/>
    <mergeCell ref="AZ18:BG18"/>
    <mergeCell ref="AZ19:BG19"/>
    <mergeCell ref="AZ26:BG26"/>
    <mergeCell ref="BH26:BO26"/>
    <mergeCell ref="AR27:AY27"/>
    <mergeCell ref="AZ27:BG27"/>
    <mergeCell ref="BH27:BO27"/>
    <mergeCell ref="AJ26:AQ26"/>
    <mergeCell ref="AJ27:AQ27"/>
    <mergeCell ref="AR26:AY26"/>
    <mergeCell ref="AB25:AI25"/>
    <mergeCell ref="AJ25:AQ25"/>
    <mergeCell ref="AR25:AY25"/>
    <mergeCell ref="AZ25:BG25"/>
    <mergeCell ref="BH25:BO25"/>
    <mergeCell ref="AZ29:BG29"/>
    <mergeCell ref="BH29:BO29"/>
    <mergeCell ref="AR30:AY30"/>
    <mergeCell ref="AZ30:BG30"/>
    <mergeCell ref="BH30:BO30"/>
    <mergeCell ref="AR28:AY28"/>
    <mergeCell ref="AZ28:BG28"/>
    <mergeCell ref="BH28:BO28"/>
    <mergeCell ref="AJ28:AQ28"/>
    <mergeCell ref="AJ29:AQ29"/>
    <mergeCell ref="AJ30:AQ30"/>
    <mergeCell ref="AR29:AY29"/>
  </mergeCells>
  <phoneticPr fontId="1"/>
  <pageMargins left="0.51181102362204722" right="0.59055118110236227" top="0.59055118110236227" bottom="0.59055118110236227" header="0.51181102362204722" footer="0.51181102362204722"/>
  <pageSetup paperSize="9" scale="95" orientation="portrait" r:id="rId1"/>
  <headerFooter alignWithMargins="0">
    <oddHeader xml:space="preserve">&amp;R財　　政　167&amp;"明朝,標準"
&amp;14　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S38"/>
  <sheetViews>
    <sheetView zoomScale="120" zoomScaleNormal="120" workbookViewId="0"/>
  </sheetViews>
  <sheetFormatPr defaultColWidth="1.44140625" defaultRowHeight="18" customHeight="1"/>
  <cols>
    <col min="1" max="66" width="1.44140625" style="8"/>
    <col min="67" max="67" width="1.77734375" style="8" customWidth="1"/>
    <col min="68" max="16384" width="1.44140625" style="8"/>
  </cols>
  <sheetData>
    <row r="1" spans="1:67" ht="18" customHeight="1">
      <c r="A1" s="9" t="s">
        <v>189</v>
      </c>
      <c r="B1" s="9"/>
      <c r="C1" s="9"/>
      <c r="D1" s="9"/>
      <c r="E1" s="9"/>
      <c r="F1" s="9"/>
      <c r="G1" s="9"/>
      <c r="H1" s="9"/>
      <c r="I1" s="9"/>
      <c r="J1" s="9"/>
      <c r="K1" s="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8"/>
      <c r="AI1" s="78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7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  <c r="AG2" s="78"/>
      <c r="AH2" s="78"/>
      <c r="AI2" s="78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7" ht="18" customHeight="1">
      <c r="A3" s="335" t="s">
        <v>243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</row>
    <row r="4" spans="1:67" ht="18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</row>
    <row r="5" spans="1:67" ht="18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O5" s="10" t="s">
        <v>93</v>
      </c>
    </row>
    <row r="6" spans="1:67" ht="18" customHeight="1">
      <c r="A6" s="399" t="s">
        <v>20</v>
      </c>
      <c r="B6" s="399"/>
      <c r="C6" s="399"/>
      <c r="D6" s="399"/>
      <c r="E6" s="399"/>
      <c r="F6" s="399"/>
      <c r="G6" s="399"/>
      <c r="H6" s="399"/>
      <c r="I6" s="399"/>
      <c r="J6" s="399"/>
      <c r="K6" s="400"/>
      <c r="L6" s="403" t="s">
        <v>15</v>
      </c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5"/>
      <c r="AN6" s="403" t="s">
        <v>16</v>
      </c>
      <c r="AO6" s="404"/>
      <c r="AP6" s="404"/>
      <c r="AQ6" s="404"/>
      <c r="AR6" s="404"/>
      <c r="AS6" s="404"/>
      <c r="AT6" s="404"/>
      <c r="AU6" s="404"/>
      <c r="AV6" s="404"/>
      <c r="AW6" s="404"/>
      <c r="AX6" s="404"/>
      <c r="AY6" s="404"/>
      <c r="AZ6" s="404"/>
      <c r="BA6" s="404"/>
      <c r="BB6" s="404"/>
      <c r="BC6" s="404"/>
      <c r="BD6" s="404"/>
      <c r="BE6" s="404"/>
      <c r="BF6" s="404"/>
      <c r="BG6" s="404"/>
      <c r="BH6" s="404"/>
      <c r="BI6" s="404"/>
      <c r="BJ6" s="404"/>
      <c r="BK6" s="404"/>
      <c r="BL6" s="404"/>
      <c r="BM6" s="404"/>
      <c r="BN6" s="404"/>
      <c r="BO6" s="404"/>
    </row>
    <row r="7" spans="1:67" ht="18" customHeight="1">
      <c r="A7" s="401"/>
      <c r="B7" s="401"/>
      <c r="C7" s="401"/>
      <c r="D7" s="401"/>
      <c r="E7" s="401"/>
      <c r="F7" s="401"/>
      <c r="G7" s="401"/>
      <c r="H7" s="401"/>
      <c r="I7" s="401"/>
      <c r="J7" s="401"/>
      <c r="K7" s="402"/>
      <c r="L7" s="392" t="s">
        <v>17</v>
      </c>
      <c r="M7" s="393"/>
      <c r="N7" s="393"/>
      <c r="O7" s="393"/>
      <c r="P7" s="393"/>
      <c r="Q7" s="393"/>
      <c r="R7" s="393"/>
      <c r="S7" s="393"/>
      <c r="T7" s="393"/>
      <c r="U7" s="394"/>
      <c r="V7" s="392" t="s">
        <v>18</v>
      </c>
      <c r="W7" s="393"/>
      <c r="X7" s="393"/>
      <c r="Y7" s="393"/>
      <c r="Z7" s="393"/>
      <c r="AA7" s="393"/>
      <c r="AB7" s="393"/>
      <c r="AC7" s="393"/>
      <c r="AD7" s="394"/>
      <c r="AE7" s="392" t="s">
        <v>19</v>
      </c>
      <c r="AF7" s="393"/>
      <c r="AG7" s="393"/>
      <c r="AH7" s="393"/>
      <c r="AI7" s="393"/>
      <c r="AJ7" s="393"/>
      <c r="AK7" s="393"/>
      <c r="AL7" s="393"/>
      <c r="AM7" s="394"/>
      <c r="AN7" s="392" t="s">
        <v>17</v>
      </c>
      <c r="AO7" s="393"/>
      <c r="AP7" s="393"/>
      <c r="AQ7" s="393"/>
      <c r="AR7" s="393"/>
      <c r="AS7" s="393"/>
      <c r="AT7" s="393"/>
      <c r="AU7" s="393"/>
      <c r="AV7" s="393"/>
      <c r="AW7" s="394"/>
      <c r="AX7" s="392" t="s">
        <v>18</v>
      </c>
      <c r="AY7" s="393"/>
      <c r="AZ7" s="393"/>
      <c r="BA7" s="393"/>
      <c r="BB7" s="393"/>
      <c r="BC7" s="393"/>
      <c r="BD7" s="393"/>
      <c r="BE7" s="393"/>
      <c r="BF7" s="394"/>
      <c r="BG7" s="392" t="s">
        <v>19</v>
      </c>
      <c r="BH7" s="393"/>
      <c r="BI7" s="393"/>
      <c r="BJ7" s="393"/>
      <c r="BK7" s="393"/>
      <c r="BL7" s="393"/>
      <c r="BM7" s="393"/>
      <c r="BN7" s="393"/>
      <c r="BO7" s="393"/>
    </row>
    <row r="8" spans="1:67" ht="18" customHeight="1">
      <c r="A8" s="406" t="s">
        <v>330</v>
      </c>
      <c r="B8" s="406"/>
      <c r="C8" s="406"/>
      <c r="D8" s="406"/>
      <c r="E8" s="406"/>
      <c r="F8" s="406"/>
      <c r="G8" s="406"/>
      <c r="H8" s="406"/>
      <c r="I8" s="406"/>
      <c r="J8" s="406"/>
      <c r="K8" s="407"/>
      <c r="L8" s="397">
        <v>81708828</v>
      </c>
      <c r="M8" s="395"/>
      <c r="N8" s="395"/>
      <c r="O8" s="395"/>
      <c r="P8" s="395"/>
      <c r="Q8" s="395"/>
      <c r="R8" s="395"/>
      <c r="S8" s="395"/>
      <c r="T8" s="395"/>
      <c r="U8" s="395"/>
      <c r="V8" s="395">
        <v>53056484</v>
      </c>
      <c r="W8" s="395"/>
      <c r="X8" s="395"/>
      <c r="Y8" s="395"/>
      <c r="Z8" s="395"/>
      <c r="AA8" s="395"/>
      <c r="AB8" s="395"/>
      <c r="AC8" s="395"/>
      <c r="AD8" s="395"/>
      <c r="AE8" s="395">
        <v>28652344</v>
      </c>
      <c r="AF8" s="395"/>
      <c r="AG8" s="395"/>
      <c r="AH8" s="395"/>
      <c r="AI8" s="395"/>
      <c r="AJ8" s="395"/>
      <c r="AK8" s="395"/>
      <c r="AL8" s="395"/>
      <c r="AM8" s="395"/>
      <c r="AN8" s="395">
        <v>79267874</v>
      </c>
      <c r="AO8" s="395"/>
      <c r="AP8" s="395"/>
      <c r="AQ8" s="395"/>
      <c r="AR8" s="395"/>
      <c r="AS8" s="395"/>
      <c r="AT8" s="395"/>
      <c r="AU8" s="395"/>
      <c r="AV8" s="395"/>
      <c r="AW8" s="395"/>
      <c r="AX8" s="395">
        <v>50972234</v>
      </c>
      <c r="AY8" s="395"/>
      <c r="AZ8" s="395"/>
      <c r="BA8" s="395"/>
      <c r="BB8" s="395"/>
      <c r="BC8" s="395"/>
      <c r="BD8" s="395"/>
      <c r="BE8" s="395"/>
      <c r="BF8" s="395"/>
      <c r="BG8" s="395">
        <v>28295640</v>
      </c>
      <c r="BH8" s="395"/>
      <c r="BI8" s="395"/>
      <c r="BJ8" s="395"/>
      <c r="BK8" s="395"/>
      <c r="BL8" s="395"/>
      <c r="BM8" s="395"/>
      <c r="BN8" s="395"/>
      <c r="BO8" s="395"/>
    </row>
    <row r="9" spans="1:67" ht="18" customHeight="1">
      <c r="A9" s="408" t="s">
        <v>253</v>
      </c>
      <c r="B9" s="408"/>
      <c r="C9" s="408"/>
      <c r="D9" s="408"/>
      <c r="E9" s="408"/>
      <c r="F9" s="408"/>
      <c r="G9" s="408"/>
      <c r="H9" s="408"/>
      <c r="I9" s="408"/>
      <c r="J9" s="408"/>
      <c r="K9" s="409"/>
      <c r="L9" s="398">
        <v>67584061</v>
      </c>
      <c r="M9" s="396"/>
      <c r="N9" s="396"/>
      <c r="O9" s="396"/>
      <c r="P9" s="396"/>
      <c r="Q9" s="396"/>
      <c r="R9" s="396"/>
      <c r="S9" s="396"/>
      <c r="T9" s="396"/>
      <c r="U9" s="396"/>
      <c r="V9" s="396">
        <v>47981830</v>
      </c>
      <c r="W9" s="396"/>
      <c r="X9" s="396"/>
      <c r="Y9" s="396"/>
      <c r="Z9" s="396"/>
      <c r="AA9" s="396"/>
      <c r="AB9" s="396"/>
      <c r="AC9" s="396"/>
      <c r="AD9" s="396"/>
      <c r="AE9" s="396">
        <v>19602231</v>
      </c>
      <c r="AF9" s="396"/>
      <c r="AG9" s="396"/>
      <c r="AH9" s="396"/>
      <c r="AI9" s="396"/>
      <c r="AJ9" s="396"/>
      <c r="AK9" s="396"/>
      <c r="AL9" s="396"/>
      <c r="AM9" s="396"/>
      <c r="AN9" s="396">
        <v>65003553</v>
      </c>
      <c r="AO9" s="396"/>
      <c r="AP9" s="396"/>
      <c r="AQ9" s="396"/>
      <c r="AR9" s="396"/>
      <c r="AS9" s="396"/>
      <c r="AT9" s="396"/>
      <c r="AU9" s="396"/>
      <c r="AV9" s="396"/>
      <c r="AW9" s="396"/>
      <c r="AX9" s="396">
        <v>45822789</v>
      </c>
      <c r="AY9" s="396"/>
      <c r="AZ9" s="396"/>
      <c r="BA9" s="396"/>
      <c r="BB9" s="396"/>
      <c r="BC9" s="396"/>
      <c r="BD9" s="396"/>
      <c r="BE9" s="396"/>
      <c r="BF9" s="396"/>
      <c r="BG9" s="396">
        <v>19180764</v>
      </c>
      <c r="BH9" s="396"/>
      <c r="BI9" s="396"/>
      <c r="BJ9" s="396"/>
      <c r="BK9" s="396"/>
      <c r="BL9" s="396"/>
      <c r="BM9" s="396"/>
      <c r="BN9" s="396"/>
      <c r="BO9" s="396"/>
    </row>
    <row r="10" spans="1:67" ht="18" customHeight="1">
      <c r="A10" s="408" t="s">
        <v>305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9"/>
      <c r="L10" s="398">
        <v>80231799</v>
      </c>
      <c r="M10" s="396"/>
      <c r="N10" s="396"/>
      <c r="O10" s="396"/>
      <c r="P10" s="396"/>
      <c r="Q10" s="396"/>
      <c r="R10" s="396"/>
      <c r="S10" s="396"/>
      <c r="T10" s="396"/>
      <c r="U10" s="396"/>
      <c r="V10" s="396">
        <v>60843878</v>
      </c>
      <c r="W10" s="396"/>
      <c r="X10" s="396"/>
      <c r="Y10" s="396"/>
      <c r="Z10" s="396"/>
      <c r="AA10" s="396"/>
      <c r="AB10" s="396"/>
      <c r="AC10" s="396"/>
      <c r="AD10" s="396"/>
      <c r="AE10" s="396">
        <v>19387921</v>
      </c>
      <c r="AF10" s="396"/>
      <c r="AG10" s="396"/>
      <c r="AH10" s="396"/>
      <c r="AI10" s="396"/>
      <c r="AJ10" s="396"/>
      <c r="AK10" s="396"/>
      <c r="AL10" s="396"/>
      <c r="AM10" s="396"/>
      <c r="AN10" s="396">
        <v>77846541</v>
      </c>
      <c r="AO10" s="396"/>
      <c r="AP10" s="396"/>
      <c r="AQ10" s="396"/>
      <c r="AR10" s="396"/>
      <c r="AS10" s="396"/>
      <c r="AT10" s="396"/>
      <c r="AU10" s="396"/>
      <c r="AV10" s="396"/>
      <c r="AW10" s="396"/>
      <c r="AX10" s="396">
        <v>58677032</v>
      </c>
      <c r="AY10" s="396"/>
      <c r="AZ10" s="396"/>
      <c r="BA10" s="396"/>
      <c r="BB10" s="396"/>
      <c r="BC10" s="396"/>
      <c r="BD10" s="396"/>
      <c r="BE10" s="396"/>
      <c r="BF10" s="396"/>
      <c r="BG10" s="396">
        <v>19169509</v>
      </c>
      <c r="BH10" s="396"/>
      <c r="BI10" s="396"/>
      <c r="BJ10" s="396"/>
      <c r="BK10" s="396"/>
      <c r="BL10" s="396"/>
      <c r="BM10" s="396"/>
      <c r="BN10" s="396"/>
      <c r="BO10" s="396"/>
    </row>
    <row r="11" spans="1:67" ht="18" customHeight="1">
      <c r="A11" s="408" t="s">
        <v>331</v>
      </c>
      <c r="B11" s="408"/>
      <c r="C11" s="408"/>
      <c r="D11" s="408"/>
      <c r="E11" s="408"/>
      <c r="F11" s="408"/>
      <c r="G11" s="408"/>
      <c r="H11" s="408"/>
      <c r="I11" s="408"/>
      <c r="J11" s="408"/>
      <c r="K11" s="409"/>
      <c r="L11" s="398">
        <v>73458764</v>
      </c>
      <c r="M11" s="396"/>
      <c r="N11" s="396"/>
      <c r="O11" s="396"/>
      <c r="P11" s="396"/>
      <c r="Q11" s="396"/>
      <c r="R11" s="396"/>
      <c r="S11" s="396"/>
      <c r="T11" s="396"/>
      <c r="U11" s="396"/>
      <c r="V11" s="396">
        <v>53867174</v>
      </c>
      <c r="W11" s="396"/>
      <c r="X11" s="396"/>
      <c r="Y11" s="396"/>
      <c r="Z11" s="396"/>
      <c r="AA11" s="396"/>
      <c r="AB11" s="396"/>
      <c r="AC11" s="396"/>
      <c r="AD11" s="396"/>
      <c r="AE11" s="396">
        <v>19591589</v>
      </c>
      <c r="AF11" s="396"/>
      <c r="AG11" s="396"/>
      <c r="AH11" s="396"/>
      <c r="AI11" s="396"/>
      <c r="AJ11" s="396"/>
      <c r="AK11" s="396"/>
      <c r="AL11" s="396"/>
      <c r="AM11" s="396"/>
      <c r="AN11" s="396">
        <v>70068931</v>
      </c>
      <c r="AO11" s="396"/>
      <c r="AP11" s="396"/>
      <c r="AQ11" s="396"/>
      <c r="AR11" s="396"/>
      <c r="AS11" s="396"/>
      <c r="AT11" s="396"/>
      <c r="AU11" s="396"/>
      <c r="AV11" s="396"/>
      <c r="AW11" s="396"/>
      <c r="AX11" s="396">
        <v>50857010</v>
      </c>
      <c r="AY11" s="396"/>
      <c r="AZ11" s="396"/>
      <c r="BA11" s="396"/>
      <c r="BB11" s="396"/>
      <c r="BC11" s="396"/>
      <c r="BD11" s="396"/>
      <c r="BE11" s="396"/>
      <c r="BF11" s="396"/>
      <c r="BG11" s="396">
        <v>19211921</v>
      </c>
      <c r="BH11" s="396"/>
      <c r="BI11" s="396"/>
      <c r="BJ11" s="396"/>
      <c r="BK11" s="396"/>
      <c r="BL11" s="396"/>
      <c r="BM11" s="396"/>
      <c r="BN11" s="396"/>
      <c r="BO11" s="396"/>
    </row>
    <row r="12" spans="1:67" ht="18" customHeight="1" thickBot="1">
      <c r="A12" s="321" t="s">
        <v>332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2"/>
      <c r="L12" s="323">
        <v>71343032</v>
      </c>
      <c r="M12" s="324"/>
      <c r="N12" s="324"/>
      <c r="O12" s="324"/>
      <c r="P12" s="324"/>
      <c r="Q12" s="324"/>
      <c r="R12" s="324"/>
      <c r="S12" s="324"/>
      <c r="T12" s="324"/>
      <c r="U12" s="324"/>
      <c r="V12" s="324">
        <v>51946299</v>
      </c>
      <c r="W12" s="324"/>
      <c r="X12" s="324"/>
      <c r="Y12" s="324"/>
      <c r="Z12" s="324"/>
      <c r="AA12" s="324"/>
      <c r="AB12" s="324"/>
      <c r="AC12" s="324"/>
      <c r="AD12" s="324"/>
      <c r="AE12" s="324">
        <v>19396733</v>
      </c>
      <c r="AF12" s="324"/>
      <c r="AG12" s="324"/>
      <c r="AH12" s="324"/>
      <c r="AI12" s="324"/>
      <c r="AJ12" s="324"/>
      <c r="AK12" s="324"/>
      <c r="AL12" s="324"/>
      <c r="AM12" s="324"/>
      <c r="AN12" s="324">
        <v>67617927</v>
      </c>
      <c r="AO12" s="324"/>
      <c r="AP12" s="324"/>
      <c r="AQ12" s="324"/>
      <c r="AR12" s="324"/>
      <c r="AS12" s="324"/>
      <c r="AT12" s="324"/>
      <c r="AU12" s="324"/>
      <c r="AV12" s="324"/>
      <c r="AW12" s="324"/>
      <c r="AX12" s="324">
        <v>48753406</v>
      </c>
      <c r="AY12" s="324"/>
      <c r="AZ12" s="324"/>
      <c r="BA12" s="324"/>
      <c r="BB12" s="324"/>
      <c r="BC12" s="324"/>
      <c r="BD12" s="324"/>
      <c r="BE12" s="324"/>
      <c r="BF12" s="324"/>
      <c r="BG12" s="324">
        <v>18864522</v>
      </c>
      <c r="BH12" s="324"/>
      <c r="BI12" s="324"/>
      <c r="BJ12" s="324"/>
      <c r="BK12" s="324"/>
      <c r="BL12" s="324"/>
      <c r="BM12" s="324"/>
      <c r="BN12" s="324"/>
      <c r="BO12" s="324"/>
    </row>
    <row r="13" spans="1:67" ht="15" customHeight="1">
      <c r="A13" s="9" t="s">
        <v>248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81" t="s">
        <v>222</v>
      </c>
    </row>
    <row r="14" spans="1:67" ht="15" customHeight="1">
      <c r="A14" s="9" t="s">
        <v>218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</row>
    <row r="15" spans="1:67" ht="18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</row>
    <row r="16" spans="1:67" ht="18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1:68" ht="18" customHeight="1">
      <c r="A17" s="335" t="s">
        <v>244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</row>
    <row r="18" spans="1:68" ht="18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</row>
    <row r="19" spans="1:68" ht="18" customHeight="1" thickBot="1">
      <c r="BP19" s="10" t="s">
        <v>379</v>
      </c>
    </row>
    <row r="20" spans="1:68" ht="18" customHeight="1">
      <c r="A20" s="348" t="s">
        <v>35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9"/>
      <c r="N20" s="336" t="s">
        <v>333</v>
      </c>
      <c r="O20" s="337"/>
      <c r="P20" s="337"/>
      <c r="Q20" s="337"/>
      <c r="R20" s="337"/>
      <c r="S20" s="337"/>
      <c r="T20" s="337"/>
      <c r="U20" s="337"/>
      <c r="V20" s="337"/>
      <c r="W20" s="337"/>
      <c r="X20" s="338"/>
      <c r="Y20" s="336" t="s">
        <v>251</v>
      </c>
      <c r="Z20" s="337"/>
      <c r="AA20" s="337"/>
      <c r="AB20" s="337"/>
      <c r="AC20" s="337"/>
      <c r="AD20" s="337"/>
      <c r="AE20" s="337"/>
      <c r="AF20" s="337"/>
      <c r="AG20" s="337"/>
      <c r="AH20" s="337"/>
      <c r="AI20" s="338"/>
      <c r="AJ20" s="336" t="s">
        <v>291</v>
      </c>
      <c r="AK20" s="337"/>
      <c r="AL20" s="337"/>
      <c r="AM20" s="337"/>
      <c r="AN20" s="337"/>
      <c r="AO20" s="337"/>
      <c r="AP20" s="337"/>
      <c r="AQ20" s="337"/>
      <c r="AR20" s="337"/>
      <c r="AS20" s="337"/>
      <c r="AT20" s="338"/>
      <c r="AU20" s="339" t="s">
        <v>306</v>
      </c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1" t="s">
        <v>334</v>
      </c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</row>
    <row r="21" spans="1:68" ht="18" customHeight="1">
      <c r="A21" s="350"/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1"/>
      <c r="N21" s="328" t="s">
        <v>33</v>
      </c>
      <c r="O21" s="329"/>
      <c r="P21" s="329"/>
      <c r="Q21" s="329"/>
      <c r="R21" s="329"/>
      <c r="S21" s="329"/>
      <c r="T21" s="330"/>
      <c r="U21" s="325" t="s">
        <v>34</v>
      </c>
      <c r="V21" s="326"/>
      <c r="W21" s="326"/>
      <c r="X21" s="327"/>
      <c r="Y21" s="328" t="s">
        <v>33</v>
      </c>
      <c r="Z21" s="329"/>
      <c r="AA21" s="329"/>
      <c r="AB21" s="329"/>
      <c r="AC21" s="329"/>
      <c r="AD21" s="329"/>
      <c r="AE21" s="330"/>
      <c r="AF21" s="325" t="s">
        <v>34</v>
      </c>
      <c r="AG21" s="326"/>
      <c r="AH21" s="326"/>
      <c r="AI21" s="327"/>
      <c r="AJ21" s="388" t="s">
        <v>33</v>
      </c>
      <c r="AK21" s="389"/>
      <c r="AL21" s="389"/>
      <c r="AM21" s="389"/>
      <c r="AN21" s="389"/>
      <c r="AO21" s="389"/>
      <c r="AP21" s="390"/>
      <c r="AQ21" s="386" t="s">
        <v>34</v>
      </c>
      <c r="AR21" s="387"/>
      <c r="AS21" s="387"/>
      <c r="AT21" s="391"/>
      <c r="AU21" s="388" t="s">
        <v>33</v>
      </c>
      <c r="AV21" s="389"/>
      <c r="AW21" s="389"/>
      <c r="AX21" s="389"/>
      <c r="AY21" s="389"/>
      <c r="AZ21" s="389"/>
      <c r="BA21" s="390"/>
      <c r="BB21" s="386" t="s">
        <v>34</v>
      </c>
      <c r="BC21" s="387"/>
      <c r="BD21" s="387"/>
      <c r="BE21" s="387"/>
      <c r="BF21" s="343" t="s">
        <v>33</v>
      </c>
      <c r="BG21" s="344"/>
      <c r="BH21" s="344"/>
      <c r="BI21" s="344"/>
      <c r="BJ21" s="344"/>
      <c r="BK21" s="344"/>
      <c r="BL21" s="345"/>
      <c r="BM21" s="346" t="s">
        <v>34</v>
      </c>
      <c r="BN21" s="347"/>
      <c r="BO21" s="347"/>
      <c r="BP21" s="347"/>
    </row>
    <row r="22" spans="1:68" ht="18" customHeight="1">
      <c r="A22" s="368" t="s">
        <v>17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9"/>
      <c r="N22" s="360">
        <v>50488736</v>
      </c>
      <c r="O22" s="358"/>
      <c r="P22" s="358"/>
      <c r="Q22" s="358"/>
      <c r="R22" s="358"/>
      <c r="S22" s="358"/>
      <c r="T22" s="358"/>
      <c r="U22" s="355" t="s">
        <v>211</v>
      </c>
      <c r="V22" s="355"/>
      <c r="W22" s="355"/>
      <c r="X22" s="355"/>
      <c r="Y22" s="358">
        <v>44989465</v>
      </c>
      <c r="Z22" s="358"/>
      <c r="AA22" s="358"/>
      <c r="AB22" s="358"/>
      <c r="AC22" s="358"/>
      <c r="AD22" s="358"/>
      <c r="AE22" s="358"/>
      <c r="AF22" s="355" t="s">
        <v>211</v>
      </c>
      <c r="AG22" s="355"/>
      <c r="AH22" s="355"/>
      <c r="AI22" s="355"/>
      <c r="AJ22" s="352">
        <v>57457830</v>
      </c>
      <c r="AK22" s="352"/>
      <c r="AL22" s="352"/>
      <c r="AM22" s="352"/>
      <c r="AN22" s="352"/>
      <c r="AO22" s="352"/>
      <c r="AP22" s="352"/>
      <c r="AQ22" s="353">
        <v>100</v>
      </c>
      <c r="AR22" s="353"/>
      <c r="AS22" s="353"/>
      <c r="AT22" s="353"/>
      <c r="AU22" s="352">
        <v>50224066</v>
      </c>
      <c r="AV22" s="352"/>
      <c r="AW22" s="352"/>
      <c r="AX22" s="352"/>
      <c r="AY22" s="352"/>
      <c r="AZ22" s="352"/>
      <c r="BA22" s="352"/>
      <c r="BB22" s="371" t="s">
        <v>211</v>
      </c>
      <c r="BC22" s="372"/>
      <c r="BD22" s="372"/>
      <c r="BE22" s="372"/>
      <c r="BF22" s="361">
        <v>48508074</v>
      </c>
      <c r="BG22" s="361"/>
      <c r="BH22" s="361"/>
      <c r="BI22" s="361"/>
      <c r="BJ22" s="361"/>
      <c r="BK22" s="361"/>
      <c r="BL22" s="361"/>
      <c r="BM22" s="362">
        <v>100</v>
      </c>
      <c r="BN22" s="363"/>
      <c r="BO22" s="363"/>
      <c r="BP22" s="363"/>
    </row>
    <row r="23" spans="1:68" ht="18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302"/>
      <c r="N23" s="333"/>
      <c r="O23" s="334"/>
      <c r="P23" s="334"/>
      <c r="Q23" s="334"/>
      <c r="R23" s="334"/>
      <c r="S23" s="334"/>
      <c r="T23" s="334"/>
      <c r="U23" s="359"/>
      <c r="V23" s="359"/>
      <c r="W23" s="359"/>
      <c r="X23" s="359"/>
      <c r="Y23" s="334"/>
      <c r="Z23" s="334"/>
      <c r="AA23" s="334"/>
      <c r="AB23" s="334"/>
      <c r="AC23" s="334"/>
      <c r="AD23" s="334"/>
      <c r="AE23" s="334"/>
      <c r="AF23" s="357"/>
      <c r="AG23" s="357"/>
      <c r="AH23" s="357"/>
      <c r="AI23" s="357"/>
      <c r="AJ23" s="356"/>
      <c r="AK23" s="356"/>
      <c r="AL23" s="356"/>
      <c r="AM23" s="356"/>
      <c r="AN23" s="356"/>
      <c r="AO23" s="356"/>
      <c r="AP23" s="356"/>
      <c r="AQ23" s="354"/>
      <c r="AR23" s="354"/>
      <c r="AS23" s="354"/>
      <c r="AT23" s="354"/>
      <c r="AU23" s="356"/>
      <c r="AV23" s="356"/>
      <c r="AW23" s="356"/>
      <c r="AX23" s="356"/>
      <c r="AY23" s="356"/>
      <c r="AZ23" s="356"/>
      <c r="BA23" s="356"/>
      <c r="BB23" s="354"/>
      <c r="BC23" s="354"/>
      <c r="BD23" s="354"/>
      <c r="BE23" s="354"/>
      <c r="BF23" s="364"/>
      <c r="BG23" s="364"/>
      <c r="BH23" s="364"/>
      <c r="BI23" s="364"/>
      <c r="BJ23" s="364"/>
      <c r="BK23" s="364"/>
      <c r="BL23" s="364"/>
      <c r="BM23" s="365"/>
      <c r="BN23" s="365"/>
      <c r="BO23" s="365"/>
      <c r="BP23" s="365"/>
    </row>
    <row r="24" spans="1:68" ht="18" customHeight="1">
      <c r="A24" s="367" t="s">
        <v>227</v>
      </c>
      <c r="B24" s="367"/>
      <c r="C24" s="307" t="s">
        <v>307</v>
      </c>
      <c r="D24" s="307"/>
      <c r="E24" s="307"/>
      <c r="F24" s="307"/>
      <c r="G24" s="307"/>
      <c r="H24" s="307"/>
      <c r="I24" s="307"/>
      <c r="J24" s="307"/>
      <c r="K24" s="307"/>
      <c r="L24" s="307"/>
      <c r="M24" s="308"/>
      <c r="N24" s="333">
        <v>6455599</v>
      </c>
      <c r="O24" s="334"/>
      <c r="P24" s="334"/>
      <c r="Q24" s="334"/>
      <c r="R24" s="334"/>
      <c r="S24" s="334"/>
      <c r="T24" s="334"/>
      <c r="U24" s="366">
        <v>12.8</v>
      </c>
      <c r="V24" s="366"/>
      <c r="W24" s="366"/>
      <c r="X24" s="366"/>
      <c r="Y24" s="334">
        <v>6577215</v>
      </c>
      <c r="Z24" s="334"/>
      <c r="AA24" s="334"/>
      <c r="AB24" s="334"/>
      <c r="AC24" s="334"/>
      <c r="AD24" s="334"/>
      <c r="AE24" s="334"/>
      <c r="AF24" s="357">
        <v>14.6</v>
      </c>
      <c r="AG24" s="357"/>
      <c r="AH24" s="357"/>
      <c r="AI24" s="357"/>
      <c r="AJ24" s="356">
        <v>7528384</v>
      </c>
      <c r="AK24" s="356"/>
      <c r="AL24" s="356"/>
      <c r="AM24" s="356"/>
      <c r="AN24" s="356"/>
      <c r="AO24" s="356"/>
      <c r="AP24" s="356"/>
      <c r="AQ24" s="385">
        <v>13.1</v>
      </c>
      <c r="AR24" s="385"/>
      <c r="AS24" s="385"/>
      <c r="AT24" s="385"/>
      <c r="AU24" s="356">
        <v>7316894</v>
      </c>
      <c r="AV24" s="356"/>
      <c r="AW24" s="356"/>
      <c r="AX24" s="356"/>
      <c r="AY24" s="356"/>
      <c r="AZ24" s="356"/>
      <c r="BA24" s="356"/>
      <c r="BB24" s="370">
        <f>ROUND(AU24/$AU$22*100,1)</f>
        <v>14.6</v>
      </c>
      <c r="BC24" s="370"/>
      <c r="BD24" s="370"/>
      <c r="BE24" s="370"/>
      <c r="BF24" s="364">
        <v>7163770</v>
      </c>
      <c r="BG24" s="364"/>
      <c r="BH24" s="364"/>
      <c r="BI24" s="364"/>
      <c r="BJ24" s="364"/>
      <c r="BK24" s="364"/>
      <c r="BL24" s="364"/>
      <c r="BM24" s="410">
        <f>ROUND(BF24/$BF$22*100,1)</f>
        <v>14.8</v>
      </c>
      <c r="BN24" s="410"/>
      <c r="BO24" s="410"/>
      <c r="BP24" s="410"/>
    </row>
    <row r="25" spans="1:68" ht="18" customHeight="1">
      <c r="A25" s="320" t="s">
        <v>228</v>
      </c>
      <c r="B25" s="320"/>
      <c r="C25" s="307" t="s">
        <v>308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8"/>
      <c r="N25" s="333">
        <v>6568634</v>
      </c>
      <c r="O25" s="334"/>
      <c r="P25" s="334"/>
      <c r="Q25" s="334"/>
      <c r="R25" s="334"/>
      <c r="S25" s="334"/>
      <c r="T25" s="334"/>
      <c r="U25" s="366">
        <v>13</v>
      </c>
      <c r="V25" s="366"/>
      <c r="W25" s="366"/>
      <c r="X25" s="366"/>
      <c r="Y25" s="334">
        <v>6469157</v>
      </c>
      <c r="Z25" s="334"/>
      <c r="AA25" s="334"/>
      <c r="AB25" s="334"/>
      <c r="AC25" s="334"/>
      <c r="AD25" s="334"/>
      <c r="AE25" s="334"/>
      <c r="AF25" s="357">
        <v>14.4</v>
      </c>
      <c r="AG25" s="357"/>
      <c r="AH25" s="357"/>
      <c r="AI25" s="357"/>
      <c r="AJ25" s="356">
        <v>6581497</v>
      </c>
      <c r="AK25" s="356"/>
      <c r="AL25" s="356"/>
      <c r="AM25" s="356"/>
      <c r="AN25" s="356"/>
      <c r="AO25" s="356"/>
      <c r="AP25" s="356"/>
      <c r="AQ25" s="374">
        <v>11.5</v>
      </c>
      <c r="AR25" s="374"/>
      <c r="AS25" s="374"/>
      <c r="AT25" s="374"/>
      <c r="AU25" s="356">
        <v>7069107</v>
      </c>
      <c r="AV25" s="356"/>
      <c r="AW25" s="356"/>
      <c r="AX25" s="356"/>
      <c r="AY25" s="356"/>
      <c r="AZ25" s="356"/>
      <c r="BA25" s="356"/>
      <c r="BB25" s="370">
        <f t="shared" ref="BB25:BB32" si="0">ROUND(AU25/$AU$22*100,1)</f>
        <v>14.1</v>
      </c>
      <c r="BC25" s="370"/>
      <c r="BD25" s="370"/>
      <c r="BE25" s="370"/>
      <c r="BF25" s="364">
        <v>7926596</v>
      </c>
      <c r="BG25" s="364"/>
      <c r="BH25" s="364"/>
      <c r="BI25" s="364"/>
      <c r="BJ25" s="364"/>
      <c r="BK25" s="364"/>
      <c r="BL25" s="364"/>
      <c r="BM25" s="410">
        <f>ROUND(BF25/$BF$22*100,1)</f>
        <v>16.3</v>
      </c>
      <c r="BN25" s="410"/>
      <c r="BO25" s="410"/>
      <c r="BP25" s="410"/>
    </row>
    <row r="26" spans="1:68" ht="18" customHeight="1">
      <c r="A26" s="320" t="s">
        <v>229</v>
      </c>
      <c r="B26" s="320"/>
      <c r="C26" s="307" t="s">
        <v>230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8"/>
      <c r="N26" s="333">
        <v>899455</v>
      </c>
      <c r="O26" s="334"/>
      <c r="P26" s="334"/>
      <c r="Q26" s="334"/>
      <c r="R26" s="334"/>
      <c r="S26" s="334"/>
      <c r="T26" s="334"/>
      <c r="U26" s="366">
        <v>1.8</v>
      </c>
      <c r="V26" s="366"/>
      <c r="W26" s="366"/>
      <c r="X26" s="366"/>
      <c r="Y26" s="334">
        <v>678556</v>
      </c>
      <c r="Z26" s="334"/>
      <c r="AA26" s="334"/>
      <c r="AB26" s="334"/>
      <c r="AC26" s="334"/>
      <c r="AD26" s="334"/>
      <c r="AE26" s="334"/>
      <c r="AF26" s="357">
        <v>1.5</v>
      </c>
      <c r="AG26" s="357"/>
      <c r="AH26" s="357"/>
      <c r="AI26" s="357"/>
      <c r="AJ26" s="356">
        <v>1420446</v>
      </c>
      <c r="AK26" s="356"/>
      <c r="AL26" s="356"/>
      <c r="AM26" s="356"/>
      <c r="AN26" s="356"/>
      <c r="AO26" s="356"/>
      <c r="AP26" s="356"/>
      <c r="AQ26" s="374">
        <v>2.5</v>
      </c>
      <c r="AR26" s="374"/>
      <c r="AS26" s="374"/>
      <c r="AT26" s="374"/>
      <c r="AU26" s="356">
        <v>1525924</v>
      </c>
      <c r="AV26" s="356"/>
      <c r="AW26" s="356"/>
      <c r="AX26" s="356"/>
      <c r="AY26" s="356"/>
      <c r="AZ26" s="356"/>
      <c r="BA26" s="356"/>
      <c r="BB26" s="370">
        <f t="shared" si="0"/>
        <v>3</v>
      </c>
      <c r="BC26" s="370"/>
      <c r="BD26" s="370"/>
      <c r="BE26" s="370"/>
      <c r="BF26" s="364">
        <v>1373039</v>
      </c>
      <c r="BG26" s="364"/>
      <c r="BH26" s="364"/>
      <c r="BI26" s="364"/>
      <c r="BJ26" s="364"/>
      <c r="BK26" s="364"/>
      <c r="BL26" s="364"/>
      <c r="BM26" s="410">
        <f t="shared" ref="BM26:BM32" si="1">ROUND(BF26/$BF$22*100,1)</f>
        <v>2.8</v>
      </c>
      <c r="BN26" s="410"/>
      <c r="BO26" s="410"/>
      <c r="BP26" s="410"/>
    </row>
    <row r="27" spans="1:68" ht="18" customHeight="1">
      <c r="A27" s="320" t="s">
        <v>231</v>
      </c>
      <c r="B27" s="320"/>
      <c r="C27" s="307" t="s">
        <v>309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8"/>
      <c r="N27" s="333">
        <v>6099833</v>
      </c>
      <c r="O27" s="334"/>
      <c r="P27" s="334"/>
      <c r="Q27" s="334"/>
      <c r="R27" s="334"/>
      <c r="S27" s="334"/>
      <c r="T27" s="334"/>
      <c r="U27" s="366">
        <v>12.1</v>
      </c>
      <c r="V27" s="366"/>
      <c r="W27" s="366"/>
      <c r="X27" s="366"/>
      <c r="Y27" s="334">
        <v>6283509</v>
      </c>
      <c r="Z27" s="334"/>
      <c r="AA27" s="334"/>
      <c r="AB27" s="334"/>
      <c r="AC27" s="334"/>
      <c r="AD27" s="334"/>
      <c r="AE27" s="334"/>
      <c r="AF27" s="357">
        <v>14</v>
      </c>
      <c r="AG27" s="357"/>
      <c r="AH27" s="357"/>
      <c r="AI27" s="357"/>
      <c r="AJ27" s="356">
        <v>5982055</v>
      </c>
      <c r="AK27" s="356"/>
      <c r="AL27" s="356"/>
      <c r="AM27" s="356"/>
      <c r="AN27" s="356"/>
      <c r="AO27" s="356"/>
      <c r="AP27" s="356"/>
      <c r="AQ27" s="354">
        <v>10.4</v>
      </c>
      <c r="AR27" s="354"/>
      <c r="AS27" s="354"/>
      <c r="AT27" s="354"/>
      <c r="AU27" s="356">
        <v>7597094</v>
      </c>
      <c r="AV27" s="356"/>
      <c r="AW27" s="356"/>
      <c r="AX27" s="356"/>
      <c r="AY27" s="356"/>
      <c r="AZ27" s="356"/>
      <c r="BA27" s="356"/>
      <c r="BB27" s="370">
        <f t="shared" si="0"/>
        <v>15.1</v>
      </c>
      <c r="BC27" s="370"/>
      <c r="BD27" s="370"/>
      <c r="BE27" s="370"/>
      <c r="BF27" s="364">
        <v>6475308</v>
      </c>
      <c r="BG27" s="364"/>
      <c r="BH27" s="364"/>
      <c r="BI27" s="364"/>
      <c r="BJ27" s="364"/>
      <c r="BK27" s="364"/>
      <c r="BL27" s="364"/>
      <c r="BM27" s="410">
        <f t="shared" si="1"/>
        <v>13.3</v>
      </c>
      <c r="BN27" s="410"/>
      <c r="BO27" s="410"/>
      <c r="BP27" s="410"/>
    </row>
    <row r="28" spans="1:68" ht="18" customHeight="1">
      <c r="A28" s="320" t="s">
        <v>232</v>
      </c>
      <c r="B28" s="320"/>
      <c r="C28" s="307" t="s">
        <v>310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8"/>
      <c r="N28" s="333">
        <v>4636209</v>
      </c>
      <c r="O28" s="334"/>
      <c r="P28" s="334"/>
      <c r="Q28" s="334"/>
      <c r="R28" s="334"/>
      <c r="S28" s="334"/>
      <c r="T28" s="334"/>
      <c r="U28" s="366">
        <v>9.1999999999999993</v>
      </c>
      <c r="V28" s="366"/>
      <c r="W28" s="366"/>
      <c r="X28" s="366"/>
      <c r="Y28" s="334">
        <v>5037354</v>
      </c>
      <c r="Z28" s="334"/>
      <c r="AA28" s="334"/>
      <c r="AB28" s="334"/>
      <c r="AC28" s="334"/>
      <c r="AD28" s="334"/>
      <c r="AE28" s="334"/>
      <c r="AF28" s="357">
        <v>11.2</v>
      </c>
      <c r="AG28" s="357"/>
      <c r="AH28" s="357"/>
      <c r="AI28" s="357"/>
      <c r="AJ28" s="373">
        <v>13794608</v>
      </c>
      <c r="AK28" s="373"/>
      <c r="AL28" s="373"/>
      <c r="AM28" s="373"/>
      <c r="AN28" s="373"/>
      <c r="AO28" s="373"/>
      <c r="AP28" s="373"/>
      <c r="AQ28" s="354">
        <v>24</v>
      </c>
      <c r="AR28" s="354"/>
      <c r="AS28" s="354"/>
      <c r="AT28" s="354"/>
      <c r="AU28" s="356">
        <v>5727012</v>
      </c>
      <c r="AV28" s="356"/>
      <c r="AW28" s="356"/>
      <c r="AX28" s="356"/>
      <c r="AY28" s="356"/>
      <c r="AZ28" s="356"/>
      <c r="BA28" s="356"/>
      <c r="BB28" s="370">
        <f t="shared" si="0"/>
        <v>11.4</v>
      </c>
      <c r="BC28" s="370"/>
      <c r="BD28" s="370"/>
      <c r="BE28" s="370"/>
      <c r="BF28" s="364">
        <v>6056150</v>
      </c>
      <c r="BG28" s="364"/>
      <c r="BH28" s="364"/>
      <c r="BI28" s="364"/>
      <c r="BJ28" s="364"/>
      <c r="BK28" s="364"/>
      <c r="BL28" s="364"/>
      <c r="BM28" s="410">
        <f t="shared" si="1"/>
        <v>12.5</v>
      </c>
      <c r="BN28" s="410"/>
      <c r="BO28" s="410"/>
      <c r="BP28" s="410"/>
    </row>
    <row r="29" spans="1:68" ht="18" customHeight="1">
      <c r="A29" s="320" t="s">
        <v>311</v>
      </c>
      <c r="B29" s="320"/>
      <c r="C29" s="307" t="s">
        <v>312</v>
      </c>
      <c r="D29" s="307"/>
      <c r="E29" s="307"/>
      <c r="F29" s="307"/>
      <c r="G29" s="307"/>
      <c r="H29" s="307"/>
      <c r="I29" s="307"/>
      <c r="J29" s="307"/>
      <c r="K29" s="307"/>
      <c r="L29" s="307"/>
      <c r="M29" s="308"/>
      <c r="N29" s="333">
        <v>5971338</v>
      </c>
      <c r="O29" s="334"/>
      <c r="P29" s="334"/>
      <c r="Q29" s="334"/>
      <c r="R29" s="334"/>
      <c r="S29" s="334"/>
      <c r="T29" s="334"/>
      <c r="U29" s="366">
        <v>11.8</v>
      </c>
      <c r="V29" s="366"/>
      <c r="W29" s="366"/>
      <c r="X29" s="366"/>
      <c r="Y29" s="334">
        <v>4703897</v>
      </c>
      <c r="Z29" s="334"/>
      <c r="AA29" s="334"/>
      <c r="AB29" s="334"/>
      <c r="AC29" s="334"/>
      <c r="AD29" s="334"/>
      <c r="AE29" s="334"/>
      <c r="AF29" s="357">
        <v>10.4</v>
      </c>
      <c r="AG29" s="357"/>
      <c r="AH29" s="357"/>
      <c r="AI29" s="357"/>
      <c r="AJ29" s="356">
        <v>4452005</v>
      </c>
      <c r="AK29" s="356"/>
      <c r="AL29" s="356"/>
      <c r="AM29" s="356"/>
      <c r="AN29" s="356"/>
      <c r="AO29" s="356"/>
      <c r="AP29" s="356"/>
      <c r="AQ29" s="354">
        <v>7.7</v>
      </c>
      <c r="AR29" s="354"/>
      <c r="AS29" s="354"/>
      <c r="AT29" s="354"/>
      <c r="AU29" s="356">
        <v>4536713</v>
      </c>
      <c r="AV29" s="356"/>
      <c r="AW29" s="356"/>
      <c r="AX29" s="356"/>
      <c r="AY29" s="356"/>
      <c r="AZ29" s="356"/>
      <c r="BA29" s="356"/>
      <c r="BB29" s="370">
        <f t="shared" si="0"/>
        <v>9</v>
      </c>
      <c r="BC29" s="370"/>
      <c r="BD29" s="370"/>
      <c r="BE29" s="370"/>
      <c r="BF29" s="364">
        <v>4707758</v>
      </c>
      <c r="BG29" s="364"/>
      <c r="BH29" s="364"/>
      <c r="BI29" s="364"/>
      <c r="BJ29" s="364"/>
      <c r="BK29" s="364"/>
      <c r="BL29" s="364"/>
      <c r="BM29" s="410">
        <f t="shared" si="1"/>
        <v>9.6999999999999993</v>
      </c>
      <c r="BN29" s="410"/>
      <c r="BO29" s="410"/>
      <c r="BP29" s="410"/>
    </row>
    <row r="30" spans="1:68" ht="18" customHeight="1">
      <c r="A30" s="320" t="s">
        <v>313</v>
      </c>
      <c r="B30" s="320"/>
      <c r="C30" s="307" t="s">
        <v>187</v>
      </c>
      <c r="D30" s="307"/>
      <c r="E30" s="307"/>
      <c r="F30" s="307"/>
      <c r="G30" s="307"/>
      <c r="H30" s="307"/>
      <c r="I30" s="307"/>
      <c r="J30" s="307"/>
      <c r="K30" s="307"/>
      <c r="L30" s="307"/>
      <c r="M30" s="308"/>
      <c r="N30" s="333">
        <v>6400415</v>
      </c>
      <c r="O30" s="334"/>
      <c r="P30" s="334"/>
      <c r="Q30" s="334"/>
      <c r="R30" s="334"/>
      <c r="S30" s="334"/>
      <c r="T30" s="334"/>
      <c r="U30" s="366">
        <v>12.7</v>
      </c>
      <c r="V30" s="366"/>
      <c r="W30" s="366"/>
      <c r="X30" s="366"/>
      <c r="Y30" s="334">
        <v>503183</v>
      </c>
      <c r="Z30" s="334"/>
      <c r="AA30" s="334"/>
      <c r="AB30" s="334"/>
      <c r="AC30" s="334"/>
      <c r="AD30" s="334"/>
      <c r="AE30" s="334"/>
      <c r="AF30" s="357">
        <v>1.1000000000000001</v>
      </c>
      <c r="AG30" s="357"/>
      <c r="AH30" s="357"/>
      <c r="AI30" s="357"/>
      <c r="AJ30" s="356">
        <v>488429</v>
      </c>
      <c r="AK30" s="356"/>
      <c r="AL30" s="356"/>
      <c r="AM30" s="356"/>
      <c r="AN30" s="356"/>
      <c r="AO30" s="356"/>
      <c r="AP30" s="356"/>
      <c r="AQ30" s="374">
        <v>0.9</v>
      </c>
      <c r="AR30" s="374"/>
      <c r="AS30" s="374"/>
      <c r="AT30" s="374"/>
      <c r="AU30" s="356">
        <v>4284838</v>
      </c>
      <c r="AV30" s="356"/>
      <c r="AW30" s="356"/>
      <c r="AX30" s="356"/>
      <c r="AY30" s="356"/>
      <c r="AZ30" s="356"/>
      <c r="BA30" s="356"/>
      <c r="BB30" s="370">
        <f t="shared" si="0"/>
        <v>8.5</v>
      </c>
      <c r="BC30" s="370"/>
      <c r="BD30" s="370"/>
      <c r="BE30" s="370"/>
      <c r="BF30" s="364">
        <v>995041</v>
      </c>
      <c r="BG30" s="364"/>
      <c r="BH30" s="364"/>
      <c r="BI30" s="364"/>
      <c r="BJ30" s="364"/>
      <c r="BK30" s="364"/>
      <c r="BL30" s="364"/>
      <c r="BM30" s="410">
        <f t="shared" si="1"/>
        <v>2.1</v>
      </c>
      <c r="BN30" s="410"/>
      <c r="BO30" s="410"/>
      <c r="BP30" s="410"/>
    </row>
    <row r="31" spans="1:68" ht="18" customHeight="1">
      <c r="A31" s="320" t="s">
        <v>252</v>
      </c>
      <c r="B31" s="320"/>
      <c r="C31" s="311" t="s">
        <v>335</v>
      </c>
      <c r="D31" s="311"/>
      <c r="E31" s="311"/>
      <c r="F31" s="311"/>
      <c r="G31" s="311"/>
      <c r="H31" s="311"/>
      <c r="I31" s="311"/>
      <c r="J31" s="311"/>
      <c r="K31" s="311"/>
      <c r="L31" s="311"/>
      <c r="M31" s="312"/>
      <c r="N31" s="333">
        <v>3690452</v>
      </c>
      <c r="O31" s="334"/>
      <c r="P31" s="334"/>
      <c r="Q31" s="334"/>
      <c r="R31" s="334"/>
      <c r="S31" s="334"/>
      <c r="T31" s="334"/>
      <c r="U31" s="366">
        <v>7.3</v>
      </c>
      <c r="V31" s="366"/>
      <c r="W31" s="366"/>
      <c r="X31" s="366"/>
      <c r="Y31" s="334">
        <v>2772630</v>
      </c>
      <c r="Z31" s="334"/>
      <c r="AA31" s="334"/>
      <c r="AB31" s="334"/>
      <c r="AC31" s="334"/>
      <c r="AD31" s="334"/>
      <c r="AE31" s="334"/>
      <c r="AF31" s="357">
        <v>6.2</v>
      </c>
      <c r="AG31" s="357"/>
      <c r="AH31" s="357"/>
      <c r="AI31" s="357"/>
      <c r="AJ31" s="356">
        <v>2360532</v>
      </c>
      <c r="AK31" s="356"/>
      <c r="AL31" s="356"/>
      <c r="AM31" s="356"/>
      <c r="AN31" s="356"/>
      <c r="AO31" s="356"/>
      <c r="AP31" s="356"/>
      <c r="AQ31" s="374">
        <v>4.0999999999999996</v>
      </c>
      <c r="AR31" s="374"/>
      <c r="AS31" s="374"/>
      <c r="AT31" s="374"/>
      <c r="AU31" s="356">
        <f>92990+1827714</f>
        <v>1920704</v>
      </c>
      <c r="AV31" s="356"/>
      <c r="AW31" s="356"/>
      <c r="AX31" s="356"/>
      <c r="AY31" s="356"/>
      <c r="AZ31" s="356"/>
      <c r="BA31" s="356"/>
      <c r="BB31" s="370">
        <f t="shared" si="0"/>
        <v>3.8</v>
      </c>
      <c r="BC31" s="370"/>
      <c r="BD31" s="370"/>
      <c r="BE31" s="370"/>
      <c r="BF31" s="364">
        <v>1667646</v>
      </c>
      <c r="BG31" s="364"/>
      <c r="BH31" s="364"/>
      <c r="BI31" s="364"/>
      <c r="BJ31" s="364"/>
      <c r="BK31" s="364"/>
      <c r="BL31" s="364"/>
      <c r="BM31" s="410">
        <f t="shared" si="1"/>
        <v>3.4</v>
      </c>
      <c r="BN31" s="410"/>
      <c r="BO31" s="410"/>
      <c r="BP31" s="410"/>
    </row>
    <row r="32" spans="1:68" ht="18" customHeight="1">
      <c r="A32" s="320" t="s">
        <v>314</v>
      </c>
      <c r="B32" s="320"/>
      <c r="C32" s="307" t="s">
        <v>315</v>
      </c>
      <c r="D32" s="307"/>
      <c r="E32" s="307"/>
      <c r="F32" s="307"/>
      <c r="G32" s="307"/>
      <c r="H32" s="307"/>
      <c r="I32" s="307"/>
      <c r="J32" s="307"/>
      <c r="K32" s="307"/>
      <c r="L32" s="307"/>
      <c r="M32" s="308"/>
      <c r="N32" s="333">
        <v>3272004</v>
      </c>
      <c r="O32" s="334"/>
      <c r="P32" s="334"/>
      <c r="Q32" s="334"/>
      <c r="R32" s="334"/>
      <c r="S32" s="334"/>
      <c r="T32" s="334"/>
      <c r="U32" s="366">
        <v>6.5</v>
      </c>
      <c r="V32" s="366"/>
      <c r="W32" s="366"/>
      <c r="X32" s="366"/>
      <c r="Y32" s="334">
        <v>3418542</v>
      </c>
      <c r="Z32" s="334"/>
      <c r="AA32" s="334"/>
      <c r="AB32" s="334"/>
      <c r="AC32" s="334"/>
      <c r="AD32" s="334"/>
      <c r="AE32" s="334"/>
      <c r="AF32" s="357">
        <v>7.6</v>
      </c>
      <c r="AG32" s="357"/>
      <c r="AH32" s="357"/>
      <c r="AI32" s="357"/>
      <c r="AJ32" s="356">
        <v>3463223</v>
      </c>
      <c r="AK32" s="356"/>
      <c r="AL32" s="356"/>
      <c r="AM32" s="356"/>
      <c r="AN32" s="356"/>
      <c r="AO32" s="356"/>
      <c r="AP32" s="356"/>
      <c r="AQ32" s="354">
        <v>6</v>
      </c>
      <c r="AR32" s="354"/>
      <c r="AS32" s="354"/>
      <c r="AT32" s="354"/>
      <c r="AU32" s="356">
        <v>3348379</v>
      </c>
      <c r="AV32" s="356"/>
      <c r="AW32" s="356"/>
      <c r="AX32" s="356"/>
      <c r="AY32" s="356"/>
      <c r="AZ32" s="356"/>
      <c r="BA32" s="356"/>
      <c r="BB32" s="370">
        <f t="shared" si="0"/>
        <v>6.7</v>
      </c>
      <c r="BC32" s="370"/>
      <c r="BD32" s="370"/>
      <c r="BE32" s="370"/>
      <c r="BF32" s="364">
        <v>3355148</v>
      </c>
      <c r="BG32" s="364"/>
      <c r="BH32" s="364"/>
      <c r="BI32" s="364"/>
      <c r="BJ32" s="364"/>
      <c r="BK32" s="364"/>
      <c r="BL32" s="364"/>
      <c r="BM32" s="410">
        <f t="shared" si="1"/>
        <v>6.9</v>
      </c>
      <c r="BN32" s="410"/>
      <c r="BO32" s="410"/>
      <c r="BP32" s="410"/>
    </row>
    <row r="33" spans="1:71" ht="18" customHeight="1">
      <c r="A33" s="320" t="s">
        <v>316</v>
      </c>
      <c r="B33" s="320"/>
      <c r="C33" s="383" t="s">
        <v>233</v>
      </c>
      <c r="D33" s="383"/>
      <c r="E33" s="383"/>
      <c r="F33" s="383"/>
      <c r="G33" s="383"/>
      <c r="H33" s="383"/>
      <c r="I33" s="383"/>
      <c r="J33" s="383"/>
      <c r="K33" s="383"/>
      <c r="L33" s="383"/>
      <c r="M33" s="384"/>
      <c r="N33" s="382" t="s">
        <v>40</v>
      </c>
      <c r="O33" s="381"/>
      <c r="P33" s="381"/>
      <c r="Q33" s="381"/>
      <c r="R33" s="381"/>
      <c r="S33" s="381"/>
      <c r="T33" s="381"/>
      <c r="U33" s="381" t="s">
        <v>40</v>
      </c>
      <c r="V33" s="381"/>
      <c r="W33" s="381"/>
      <c r="X33" s="381"/>
      <c r="Y33" s="381" t="s">
        <v>40</v>
      </c>
      <c r="Z33" s="381"/>
      <c r="AA33" s="381"/>
      <c r="AB33" s="381"/>
      <c r="AC33" s="381"/>
      <c r="AD33" s="381"/>
      <c r="AE33" s="381"/>
      <c r="AF33" s="381" t="s">
        <v>40</v>
      </c>
      <c r="AG33" s="381"/>
      <c r="AH33" s="381"/>
      <c r="AI33" s="381"/>
      <c r="AJ33" s="376" t="s">
        <v>40</v>
      </c>
      <c r="AK33" s="376"/>
      <c r="AL33" s="376"/>
      <c r="AM33" s="376"/>
      <c r="AN33" s="376"/>
      <c r="AO33" s="376"/>
      <c r="AP33" s="376"/>
      <c r="AQ33" s="377" t="s">
        <v>40</v>
      </c>
      <c r="AR33" s="377"/>
      <c r="AS33" s="377"/>
      <c r="AT33" s="377"/>
      <c r="AU33" s="376" t="s">
        <v>220</v>
      </c>
      <c r="AV33" s="376"/>
      <c r="AW33" s="376"/>
      <c r="AX33" s="376"/>
      <c r="AY33" s="376"/>
      <c r="AZ33" s="376"/>
      <c r="BA33" s="376"/>
      <c r="BB33" s="378" t="s">
        <v>40</v>
      </c>
      <c r="BC33" s="378"/>
      <c r="BD33" s="378"/>
      <c r="BE33" s="378"/>
      <c r="BF33" s="411" t="s">
        <v>220</v>
      </c>
      <c r="BG33" s="411"/>
      <c r="BH33" s="411"/>
      <c r="BI33" s="411"/>
      <c r="BJ33" s="411"/>
      <c r="BK33" s="411"/>
      <c r="BL33" s="411"/>
      <c r="BM33" s="412" t="s">
        <v>220</v>
      </c>
      <c r="BN33" s="412"/>
      <c r="BO33" s="412"/>
      <c r="BP33" s="412"/>
    </row>
    <row r="34" spans="1:71" ht="18" customHeight="1">
      <c r="A34" s="320" t="s">
        <v>234</v>
      </c>
      <c r="B34" s="320"/>
      <c r="C34" s="307" t="s">
        <v>235</v>
      </c>
      <c r="D34" s="307"/>
      <c r="E34" s="307"/>
      <c r="F34" s="307"/>
      <c r="G34" s="307"/>
      <c r="H34" s="307"/>
      <c r="I34" s="307"/>
      <c r="J34" s="307"/>
      <c r="K34" s="307"/>
      <c r="L34" s="307"/>
      <c r="M34" s="308"/>
      <c r="N34" s="331">
        <v>6424846</v>
      </c>
      <c r="O34" s="332"/>
      <c r="P34" s="332"/>
      <c r="Q34" s="332"/>
      <c r="R34" s="332"/>
      <c r="S34" s="332"/>
      <c r="T34" s="332"/>
      <c r="U34" s="379">
        <v>12.7</v>
      </c>
      <c r="V34" s="379"/>
      <c r="W34" s="379"/>
      <c r="X34" s="379"/>
      <c r="Y34" s="332">
        <v>8510268</v>
      </c>
      <c r="Z34" s="332"/>
      <c r="AA34" s="332"/>
      <c r="AB34" s="332"/>
      <c r="AC34" s="332"/>
      <c r="AD34" s="332"/>
      <c r="AE34" s="332"/>
      <c r="AF34" s="375">
        <v>18.899999999999999</v>
      </c>
      <c r="AG34" s="375"/>
      <c r="AH34" s="375"/>
      <c r="AI34" s="375"/>
      <c r="AJ34" s="380">
        <v>11365300</v>
      </c>
      <c r="AK34" s="380"/>
      <c r="AL34" s="380"/>
      <c r="AM34" s="380"/>
      <c r="AN34" s="380"/>
      <c r="AO34" s="380"/>
      <c r="AP34" s="380"/>
      <c r="AQ34" s="377">
        <v>19.8</v>
      </c>
      <c r="AR34" s="377"/>
      <c r="AS34" s="377"/>
      <c r="AT34" s="377"/>
      <c r="AU34" s="376">
        <v>6878040</v>
      </c>
      <c r="AV34" s="376"/>
      <c r="AW34" s="376"/>
      <c r="AX34" s="376"/>
      <c r="AY34" s="376"/>
      <c r="AZ34" s="376"/>
      <c r="BA34" s="376"/>
      <c r="BB34" s="378">
        <f>ROUND(AU34/$AU$22*100,1)</f>
        <v>13.7</v>
      </c>
      <c r="BC34" s="378"/>
      <c r="BD34" s="378"/>
      <c r="BE34" s="378"/>
      <c r="BF34" s="411">
        <v>8769522</v>
      </c>
      <c r="BG34" s="411"/>
      <c r="BH34" s="411"/>
      <c r="BI34" s="411"/>
      <c r="BJ34" s="411"/>
      <c r="BK34" s="411"/>
      <c r="BL34" s="411"/>
      <c r="BM34" s="412">
        <f t="shared" ref="BM34" si="2">ROUND(BF34/$BF$22*100,1)</f>
        <v>18.100000000000001</v>
      </c>
      <c r="BN34" s="412"/>
      <c r="BO34" s="412"/>
      <c r="BP34" s="412"/>
    </row>
    <row r="35" spans="1:71" ht="18" customHeight="1">
      <c r="A35" s="320" t="s">
        <v>236</v>
      </c>
      <c r="B35" s="320"/>
      <c r="C35" s="307" t="s">
        <v>237</v>
      </c>
      <c r="D35" s="307"/>
      <c r="E35" s="307"/>
      <c r="F35" s="307"/>
      <c r="G35" s="307"/>
      <c r="H35" s="307"/>
      <c r="I35" s="307"/>
      <c r="J35" s="307"/>
      <c r="K35" s="307"/>
      <c r="L35" s="307"/>
      <c r="M35" s="308"/>
      <c r="N35" s="331">
        <v>69951</v>
      </c>
      <c r="O35" s="332"/>
      <c r="P35" s="332"/>
      <c r="Q35" s="332"/>
      <c r="R35" s="332"/>
      <c r="S35" s="332"/>
      <c r="T35" s="332"/>
      <c r="U35" s="379">
        <v>0.1</v>
      </c>
      <c r="V35" s="379"/>
      <c r="W35" s="379"/>
      <c r="X35" s="379"/>
      <c r="Y35" s="332">
        <v>35154</v>
      </c>
      <c r="Z35" s="332"/>
      <c r="AA35" s="332"/>
      <c r="AB35" s="332"/>
      <c r="AC35" s="332"/>
      <c r="AD35" s="332"/>
      <c r="AE35" s="332"/>
      <c r="AF35" s="375">
        <v>0.1</v>
      </c>
      <c r="AG35" s="375"/>
      <c r="AH35" s="375"/>
      <c r="AI35" s="375"/>
      <c r="AJ35" s="376">
        <v>21351</v>
      </c>
      <c r="AK35" s="376"/>
      <c r="AL35" s="376"/>
      <c r="AM35" s="376"/>
      <c r="AN35" s="376"/>
      <c r="AO35" s="376"/>
      <c r="AP35" s="376"/>
      <c r="AQ35" s="377">
        <v>0</v>
      </c>
      <c r="AR35" s="377"/>
      <c r="AS35" s="377"/>
      <c r="AT35" s="377"/>
      <c r="AU35" s="376">
        <v>19361</v>
      </c>
      <c r="AV35" s="376"/>
      <c r="AW35" s="376"/>
      <c r="AX35" s="376"/>
      <c r="AY35" s="376"/>
      <c r="AZ35" s="376"/>
      <c r="BA35" s="376"/>
      <c r="BB35" s="378">
        <f>ROUND(AU35/$AU$22*100,1)+0.1</f>
        <v>0.1</v>
      </c>
      <c r="BC35" s="378"/>
      <c r="BD35" s="378"/>
      <c r="BE35" s="378"/>
      <c r="BF35" s="411">
        <v>18096</v>
      </c>
      <c r="BG35" s="411"/>
      <c r="BH35" s="411"/>
      <c r="BI35" s="411"/>
      <c r="BJ35" s="411"/>
      <c r="BK35" s="411"/>
      <c r="BL35" s="411"/>
      <c r="BM35" s="412">
        <f>ROUND(BF35/$BF$22*100,1)+0.1</f>
        <v>0.1</v>
      </c>
      <c r="BN35" s="412"/>
      <c r="BO35" s="412"/>
      <c r="BP35" s="412"/>
    </row>
    <row r="36" spans="1:71" ht="18" customHeight="1" thickBot="1">
      <c r="A36" s="317" t="s">
        <v>279</v>
      </c>
      <c r="B36" s="317"/>
      <c r="C36" s="309" t="s">
        <v>238</v>
      </c>
      <c r="D36" s="309"/>
      <c r="E36" s="309"/>
      <c r="F36" s="309"/>
      <c r="G36" s="309"/>
      <c r="H36" s="309"/>
      <c r="I36" s="309"/>
      <c r="J36" s="309"/>
      <c r="K36" s="309"/>
      <c r="L36" s="309"/>
      <c r="M36" s="310"/>
      <c r="N36" s="318" t="s">
        <v>40</v>
      </c>
      <c r="O36" s="319"/>
      <c r="P36" s="319"/>
      <c r="Q36" s="319"/>
      <c r="R36" s="319"/>
      <c r="S36" s="319"/>
      <c r="T36" s="319"/>
      <c r="U36" s="319" t="s">
        <v>40</v>
      </c>
      <c r="V36" s="319"/>
      <c r="W36" s="319"/>
      <c r="X36" s="319"/>
      <c r="Y36" s="319" t="s">
        <v>40</v>
      </c>
      <c r="Z36" s="319"/>
      <c r="AA36" s="319"/>
      <c r="AB36" s="319"/>
      <c r="AC36" s="319"/>
      <c r="AD36" s="319"/>
      <c r="AE36" s="319"/>
      <c r="AF36" s="319" t="s">
        <v>40</v>
      </c>
      <c r="AG36" s="319"/>
      <c r="AH36" s="319"/>
      <c r="AI36" s="319"/>
      <c r="AJ36" s="313" t="s">
        <v>40</v>
      </c>
      <c r="AK36" s="313"/>
      <c r="AL36" s="313"/>
      <c r="AM36" s="313"/>
      <c r="AN36" s="313"/>
      <c r="AO36" s="313"/>
      <c r="AP36" s="313"/>
      <c r="AQ36" s="313" t="s">
        <v>40</v>
      </c>
      <c r="AR36" s="313"/>
      <c r="AS36" s="313"/>
      <c r="AT36" s="313"/>
      <c r="AU36" s="313" t="s">
        <v>220</v>
      </c>
      <c r="AV36" s="313"/>
      <c r="AW36" s="313"/>
      <c r="AX36" s="313"/>
      <c r="AY36" s="313"/>
      <c r="AZ36" s="313"/>
      <c r="BA36" s="313"/>
      <c r="BB36" s="314" t="s">
        <v>40</v>
      </c>
      <c r="BC36" s="314"/>
      <c r="BD36" s="314"/>
      <c r="BE36" s="314"/>
      <c r="BF36" s="315" t="s">
        <v>220</v>
      </c>
      <c r="BG36" s="315"/>
      <c r="BH36" s="315"/>
      <c r="BI36" s="315"/>
      <c r="BJ36" s="315"/>
      <c r="BK36" s="315"/>
      <c r="BL36" s="315"/>
      <c r="BM36" s="316" t="s">
        <v>220</v>
      </c>
      <c r="BN36" s="316"/>
      <c r="BO36" s="316"/>
      <c r="BP36" s="316"/>
    </row>
    <row r="37" spans="1:71" ht="15" customHeight="1">
      <c r="A37" s="87" t="s">
        <v>248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P37" s="81" t="s">
        <v>222</v>
      </c>
    </row>
    <row r="38" spans="1:71" ht="15" customHeight="1">
      <c r="A38" s="89" t="s">
        <v>249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R38" s="90"/>
      <c r="BS38" s="90"/>
    </row>
  </sheetData>
  <mergeCells count="239">
    <mergeCell ref="BF34:BL34"/>
    <mergeCell ref="BM34:BP34"/>
    <mergeCell ref="BF35:BL35"/>
    <mergeCell ref="BM35:BP35"/>
    <mergeCell ref="BF28:BL28"/>
    <mergeCell ref="BM28:BP28"/>
    <mergeCell ref="BF29:BL29"/>
    <mergeCell ref="BM29:BP29"/>
    <mergeCell ref="BF30:BL30"/>
    <mergeCell ref="BM30:BP30"/>
    <mergeCell ref="BF31:BL31"/>
    <mergeCell ref="BM31:BP31"/>
    <mergeCell ref="BF32:BL32"/>
    <mergeCell ref="BM32:BP32"/>
    <mergeCell ref="BF24:BL24"/>
    <mergeCell ref="BM24:BP24"/>
    <mergeCell ref="BF25:BL25"/>
    <mergeCell ref="BM25:BP25"/>
    <mergeCell ref="BF26:BL26"/>
    <mergeCell ref="BM26:BP26"/>
    <mergeCell ref="BF27:BL27"/>
    <mergeCell ref="BM27:BP27"/>
    <mergeCell ref="BF33:BL33"/>
    <mergeCell ref="BM33:BP33"/>
    <mergeCell ref="AX10:BF10"/>
    <mergeCell ref="AX11:BF11"/>
    <mergeCell ref="A8:K8"/>
    <mergeCell ref="A9:K9"/>
    <mergeCell ref="A10:K10"/>
    <mergeCell ref="A11:K11"/>
    <mergeCell ref="AN7:AW7"/>
    <mergeCell ref="AN8:AW8"/>
    <mergeCell ref="AN9:AW9"/>
    <mergeCell ref="AN10:AW10"/>
    <mergeCell ref="AN11:AW11"/>
    <mergeCell ref="AE7:AM7"/>
    <mergeCell ref="AE8:AM8"/>
    <mergeCell ref="AE9:AM9"/>
    <mergeCell ref="AE10:AM10"/>
    <mergeCell ref="AE11:AM11"/>
    <mergeCell ref="L10:U10"/>
    <mergeCell ref="L11:U11"/>
    <mergeCell ref="A3:BO3"/>
    <mergeCell ref="BB21:BE21"/>
    <mergeCell ref="AU21:BA21"/>
    <mergeCell ref="AQ21:AT21"/>
    <mergeCell ref="AJ21:AP21"/>
    <mergeCell ref="V7:AD7"/>
    <mergeCell ref="V8:AD8"/>
    <mergeCell ref="V9:AD9"/>
    <mergeCell ref="V10:AD10"/>
    <mergeCell ref="V11:AD11"/>
    <mergeCell ref="L7:U7"/>
    <mergeCell ref="L8:U8"/>
    <mergeCell ref="L9:U9"/>
    <mergeCell ref="BG7:BO7"/>
    <mergeCell ref="BG8:BO8"/>
    <mergeCell ref="BG9:BO9"/>
    <mergeCell ref="BG10:BO10"/>
    <mergeCell ref="A6:K7"/>
    <mergeCell ref="L6:AM6"/>
    <mergeCell ref="AN6:BO6"/>
    <mergeCell ref="BG11:BO11"/>
    <mergeCell ref="AX7:BF7"/>
    <mergeCell ref="AX8:BF8"/>
    <mergeCell ref="AX9:BF9"/>
    <mergeCell ref="AQ24:AT24"/>
    <mergeCell ref="AJ24:AP24"/>
    <mergeCell ref="AF24:AI24"/>
    <mergeCell ref="Y24:AE24"/>
    <mergeCell ref="U24:X24"/>
    <mergeCell ref="AQ25:AT25"/>
    <mergeCell ref="Y26:AE26"/>
    <mergeCell ref="U26:X26"/>
    <mergeCell ref="AF26:AI26"/>
    <mergeCell ref="AQ26:AT26"/>
    <mergeCell ref="AJ26:AP26"/>
    <mergeCell ref="U25:X25"/>
    <mergeCell ref="Y25:AE25"/>
    <mergeCell ref="AF25:AI25"/>
    <mergeCell ref="AJ25:AP25"/>
    <mergeCell ref="BB33:BE33"/>
    <mergeCell ref="AU33:BA33"/>
    <mergeCell ref="A33:B33"/>
    <mergeCell ref="BB32:BE32"/>
    <mergeCell ref="AU32:BA32"/>
    <mergeCell ref="AF32:AI32"/>
    <mergeCell ref="Y32:AE32"/>
    <mergeCell ref="U32:X32"/>
    <mergeCell ref="A32:B32"/>
    <mergeCell ref="U33:X33"/>
    <mergeCell ref="Y33:AE33"/>
    <mergeCell ref="AF33:AI33"/>
    <mergeCell ref="AJ33:AP33"/>
    <mergeCell ref="AQ33:AT33"/>
    <mergeCell ref="N33:T33"/>
    <mergeCell ref="C33:M33"/>
    <mergeCell ref="Y35:AE35"/>
    <mergeCell ref="AF35:AI35"/>
    <mergeCell ref="AJ35:AP35"/>
    <mergeCell ref="AQ35:AT35"/>
    <mergeCell ref="BB35:BE35"/>
    <mergeCell ref="AU35:BA35"/>
    <mergeCell ref="U35:X35"/>
    <mergeCell ref="BB34:BE34"/>
    <mergeCell ref="AU34:BA34"/>
    <mergeCell ref="U34:X34"/>
    <mergeCell ref="Y34:AE34"/>
    <mergeCell ref="AF34:AI34"/>
    <mergeCell ref="AJ34:AP34"/>
    <mergeCell ref="AQ34:AT34"/>
    <mergeCell ref="AU31:BA31"/>
    <mergeCell ref="BB31:BE31"/>
    <mergeCell ref="Y30:AE30"/>
    <mergeCell ref="AF30:AI30"/>
    <mergeCell ref="AJ30:AP30"/>
    <mergeCell ref="AJ32:AP32"/>
    <mergeCell ref="AQ32:AT32"/>
    <mergeCell ref="AQ31:AT31"/>
    <mergeCell ref="AJ31:AP31"/>
    <mergeCell ref="AF31:AI31"/>
    <mergeCell ref="Y31:AE31"/>
    <mergeCell ref="AQ30:AT30"/>
    <mergeCell ref="AU30:BA30"/>
    <mergeCell ref="BB30:BE30"/>
    <mergeCell ref="AU28:BA28"/>
    <mergeCell ref="BB28:BE28"/>
    <mergeCell ref="AU29:BA29"/>
    <mergeCell ref="BB29:BE29"/>
    <mergeCell ref="U30:X30"/>
    <mergeCell ref="Y29:AE29"/>
    <mergeCell ref="U29:X29"/>
    <mergeCell ref="AQ28:AT28"/>
    <mergeCell ref="AJ28:AP28"/>
    <mergeCell ref="U28:X28"/>
    <mergeCell ref="Y28:AE28"/>
    <mergeCell ref="AF28:AI28"/>
    <mergeCell ref="AF29:AI29"/>
    <mergeCell ref="AJ29:AP29"/>
    <mergeCell ref="AQ29:AT29"/>
    <mergeCell ref="U31:X31"/>
    <mergeCell ref="N31:T31"/>
    <mergeCell ref="N29:T29"/>
    <mergeCell ref="A26:B26"/>
    <mergeCell ref="A25:B25"/>
    <mergeCell ref="A24:B24"/>
    <mergeCell ref="A22:M22"/>
    <mergeCell ref="BB26:BE26"/>
    <mergeCell ref="AU26:BA26"/>
    <mergeCell ref="AU22:BA22"/>
    <mergeCell ref="BB22:BE22"/>
    <mergeCell ref="AU23:BA23"/>
    <mergeCell ref="BB23:BE23"/>
    <mergeCell ref="AU24:BA24"/>
    <mergeCell ref="BB24:BE24"/>
    <mergeCell ref="AU25:BA25"/>
    <mergeCell ref="BB25:BE25"/>
    <mergeCell ref="AU27:BA27"/>
    <mergeCell ref="BB27:BE27"/>
    <mergeCell ref="U27:X27"/>
    <mergeCell ref="Y27:AE27"/>
    <mergeCell ref="AF27:AI27"/>
    <mergeCell ref="AJ27:AP27"/>
    <mergeCell ref="AQ27:AT27"/>
    <mergeCell ref="BF21:BL21"/>
    <mergeCell ref="BM21:BP21"/>
    <mergeCell ref="A20:M21"/>
    <mergeCell ref="AJ22:AP22"/>
    <mergeCell ref="AQ22:AT22"/>
    <mergeCell ref="AQ23:AT23"/>
    <mergeCell ref="AF22:AI22"/>
    <mergeCell ref="AJ23:AP23"/>
    <mergeCell ref="AF23:AI23"/>
    <mergeCell ref="Y22:AE22"/>
    <mergeCell ref="U23:X23"/>
    <mergeCell ref="Y23:AE23"/>
    <mergeCell ref="N22:T22"/>
    <mergeCell ref="N23:T23"/>
    <mergeCell ref="U22:X22"/>
    <mergeCell ref="BF22:BL22"/>
    <mergeCell ref="BM22:BP22"/>
    <mergeCell ref="BF23:BL23"/>
    <mergeCell ref="BM23:BP23"/>
    <mergeCell ref="AN12:AW12"/>
    <mergeCell ref="AX12:BF12"/>
    <mergeCell ref="BG12:BO12"/>
    <mergeCell ref="A17:BO17"/>
    <mergeCell ref="N20:X20"/>
    <mergeCell ref="Y20:AI20"/>
    <mergeCell ref="AJ20:AT20"/>
    <mergeCell ref="AU20:BE20"/>
    <mergeCell ref="BF20:BP20"/>
    <mergeCell ref="A29:B29"/>
    <mergeCell ref="A30:B30"/>
    <mergeCell ref="A31:B31"/>
    <mergeCell ref="A35:B35"/>
    <mergeCell ref="A28:B28"/>
    <mergeCell ref="A12:K12"/>
    <mergeCell ref="L12:U12"/>
    <mergeCell ref="V12:AD12"/>
    <mergeCell ref="AE12:AM12"/>
    <mergeCell ref="U21:X21"/>
    <mergeCell ref="AF21:AI21"/>
    <mergeCell ref="N21:T21"/>
    <mergeCell ref="Y21:AE21"/>
    <mergeCell ref="A27:B27"/>
    <mergeCell ref="A34:B34"/>
    <mergeCell ref="N35:T35"/>
    <mergeCell ref="N24:T24"/>
    <mergeCell ref="N26:T26"/>
    <mergeCell ref="N28:T28"/>
    <mergeCell ref="N30:T30"/>
    <mergeCell ref="N32:T32"/>
    <mergeCell ref="N27:T27"/>
    <mergeCell ref="N25:T25"/>
    <mergeCell ref="N34:T34"/>
    <mergeCell ref="AU36:BA36"/>
    <mergeCell ref="BB36:BE36"/>
    <mergeCell ref="BF36:BL36"/>
    <mergeCell ref="BM36:BP36"/>
    <mergeCell ref="A36:B36"/>
    <mergeCell ref="N36:T36"/>
    <mergeCell ref="U36:X36"/>
    <mergeCell ref="Y36:AE36"/>
    <mergeCell ref="AF36:AI36"/>
    <mergeCell ref="AJ36:AP36"/>
    <mergeCell ref="AQ36:AT36"/>
    <mergeCell ref="C34:M34"/>
    <mergeCell ref="C35:M35"/>
    <mergeCell ref="C36:M36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</mergeCells>
  <phoneticPr fontId="1"/>
  <printOptions horizontalCentered="1"/>
  <pageMargins left="0.55118110236220474" right="0.55118110236220474" top="0.59055118110236227" bottom="0.59055118110236227" header="0.51181102362204722" footer="0.51181102362204722"/>
  <pageSetup paperSize="9" scale="92" orientation="portrait" r:id="rId1"/>
  <headerFooter alignWithMargins="0">
    <oddHeader>&amp;L156　財　　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1"/>
  <sheetViews>
    <sheetView zoomScaleNormal="100" workbookViewId="0"/>
  </sheetViews>
  <sheetFormatPr defaultColWidth="1.44140625" defaultRowHeight="18" customHeight="1"/>
  <cols>
    <col min="1" max="16384" width="1.44140625" style="8"/>
  </cols>
  <sheetData>
    <row r="1" spans="1:67" ht="18" customHeight="1">
      <c r="A1" s="9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</row>
    <row r="3" spans="1:67" ht="18" customHeight="1">
      <c r="A3" s="335" t="s">
        <v>245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</row>
    <row r="4" spans="1:67" ht="18" customHeight="1" thickBo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10" t="s">
        <v>93</v>
      </c>
      <c r="BN4" s="92"/>
      <c r="BO4" s="92"/>
    </row>
    <row r="5" spans="1:67" ht="18" customHeight="1">
      <c r="A5" s="399" t="s">
        <v>20</v>
      </c>
      <c r="B5" s="399"/>
      <c r="C5" s="399"/>
      <c r="D5" s="399"/>
      <c r="E5" s="399"/>
      <c r="F5" s="399"/>
      <c r="G5" s="399"/>
      <c r="H5" s="399"/>
      <c r="I5" s="399"/>
      <c r="J5" s="399"/>
      <c r="K5" s="400"/>
      <c r="L5" s="403" t="s">
        <v>36</v>
      </c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5"/>
      <c r="AD5" s="403" t="s">
        <v>37</v>
      </c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3" t="s">
        <v>41</v>
      </c>
      <c r="AW5" s="404"/>
      <c r="AX5" s="404"/>
      <c r="AY5" s="404"/>
      <c r="AZ5" s="404"/>
      <c r="BA5" s="404"/>
      <c r="BB5" s="404"/>
      <c r="BC5" s="404"/>
      <c r="BD5" s="404"/>
      <c r="BE5" s="404"/>
      <c r="BF5" s="404"/>
      <c r="BG5" s="404"/>
      <c r="BH5" s="404"/>
      <c r="BI5" s="404"/>
      <c r="BJ5" s="404"/>
      <c r="BK5" s="404"/>
      <c r="BL5" s="404"/>
      <c r="BM5" s="404"/>
    </row>
    <row r="6" spans="1:67" ht="18" customHeight="1">
      <c r="A6" s="401"/>
      <c r="B6" s="401"/>
      <c r="C6" s="401"/>
      <c r="D6" s="401"/>
      <c r="E6" s="401"/>
      <c r="F6" s="401"/>
      <c r="G6" s="401"/>
      <c r="H6" s="401"/>
      <c r="I6" s="401"/>
      <c r="J6" s="401"/>
      <c r="K6" s="402"/>
      <c r="L6" s="392" t="s">
        <v>38</v>
      </c>
      <c r="M6" s="393"/>
      <c r="N6" s="393"/>
      <c r="O6" s="393"/>
      <c r="P6" s="393"/>
      <c r="Q6" s="393"/>
      <c r="R6" s="393"/>
      <c r="S6" s="393"/>
      <c r="T6" s="394"/>
      <c r="U6" s="392" t="s">
        <v>39</v>
      </c>
      <c r="V6" s="393"/>
      <c r="W6" s="393"/>
      <c r="X6" s="393"/>
      <c r="Y6" s="393"/>
      <c r="Z6" s="393"/>
      <c r="AA6" s="393"/>
      <c r="AB6" s="393"/>
      <c r="AC6" s="394"/>
      <c r="AD6" s="392" t="s">
        <v>38</v>
      </c>
      <c r="AE6" s="393"/>
      <c r="AF6" s="393"/>
      <c r="AG6" s="393"/>
      <c r="AH6" s="393"/>
      <c r="AI6" s="393"/>
      <c r="AJ6" s="393"/>
      <c r="AK6" s="393"/>
      <c r="AL6" s="394"/>
      <c r="AM6" s="392" t="s">
        <v>39</v>
      </c>
      <c r="AN6" s="393"/>
      <c r="AO6" s="393"/>
      <c r="AP6" s="393"/>
      <c r="AQ6" s="393"/>
      <c r="AR6" s="393"/>
      <c r="AS6" s="393"/>
      <c r="AT6" s="393"/>
      <c r="AU6" s="394"/>
      <c r="AV6" s="392" t="s">
        <v>38</v>
      </c>
      <c r="AW6" s="393"/>
      <c r="AX6" s="393"/>
      <c r="AY6" s="393"/>
      <c r="AZ6" s="393"/>
      <c r="BA6" s="393"/>
      <c r="BB6" s="393"/>
      <c r="BC6" s="393"/>
      <c r="BD6" s="394"/>
      <c r="BE6" s="392" t="s">
        <v>39</v>
      </c>
      <c r="BF6" s="393"/>
      <c r="BG6" s="393"/>
      <c r="BH6" s="393"/>
      <c r="BI6" s="393"/>
      <c r="BJ6" s="393"/>
      <c r="BK6" s="393"/>
      <c r="BL6" s="393"/>
      <c r="BM6" s="393"/>
    </row>
    <row r="7" spans="1:67" ht="18" customHeight="1">
      <c r="A7" s="406" t="s">
        <v>336</v>
      </c>
      <c r="B7" s="406"/>
      <c r="C7" s="406"/>
      <c r="D7" s="406"/>
      <c r="E7" s="406"/>
      <c r="F7" s="406"/>
      <c r="G7" s="406"/>
      <c r="H7" s="406"/>
      <c r="I7" s="406"/>
      <c r="J7" s="406"/>
      <c r="K7" s="407"/>
      <c r="L7" s="420">
        <v>9729037</v>
      </c>
      <c r="M7" s="413"/>
      <c r="N7" s="413"/>
      <c r="O7" s="413"/>
      <c r="P7" s="413"/>
      <c r="Q7" s="413"/>
      <c r="R7" s="413"/>
      <c r="S7" s="413"/>
      <c r="T7" s="413"/>
      <c r="U7" s="413">
        <v>9545833</v>
      </c>
      <c r="V7" s="413"/>
      <c r="W7" s="413"/>
      <c r="X7" s="413"/>
      <c r="Y7" s="413"/>
      <c r="Z7" s="413"/>
      <c r="AA7" s="413"/>
      <c r="AB7" s="413"/>
      <c r="AC7" s="413"/>
      <c r="AD7" s="413">
        <v>920560</v>
      </c>
      <c r="AE7" s="413"/>
      <c r="AF7" s="413"/>
      <c r="AG7" s="413"/>
      <c r="AH7" s="413"/>
      <c r="AI7" s="413"/>
      <c r="AJ7" s="413"/>
      <c r="AK7" s="413"/>
      <c r="AL7" s="413"/>
      <c r="AM7" s="413">
        <v>919739</v>
      </c>
      <c r="AN7" s="413"/>
      <c r="AO7" s="413"/>
      <c r="AP7" s="413"/>
      <c r="AQ7" s="413"/>
      <c r="AR7" s="413"/>
      <c r="AS7" s="413"/>
      <c r="AT7" s="413"/>
      <c r="AU7" s="413"/>
      <c r="AV7" s="419">
        <v>9250281</v>
      </c>
      <c r="AW7" s="419"/>
      <c r="AX7" s="419"/>
      <c r="AY7" s="419"/>
      <c r="AZ7" s="419"/>
      <c r="BA7" s="419"/>
      <c r="BB7" s="419"/>
      <c r="BC7" s="419"/>
      <c r="BD7" s="419"/>
      <c r="BE7" s="419">
        <v>9077965</v>
      </c>
      <c r="BF7" s="419"/>
      <c r="BG7" s="419"/>
      <c r="BH7" s="419"/>
      <c r="BI7" s="419"/>
      <c r="BJ7" s="419"/>
      <c r="BK7" s="419"/>
      <c r="BL7" s="419"/>
      <c r="BM7" s="419"/>
    </row>
    <row r="8" spans="1:67" ht="18" customHeight="1">
      <c r="A8" s="408" t="s">
        <v>253</v>
      </c>
      <c r="B8" s="408"/>
      <c r="C8" s="408"/>
      <c r="D8" s="408"/>
      <c r="E8" s="408"/>
      <c r="F8" s="408"/>
      <c r="G8" s="408"/>
      <c r="H8" s="408"/>
      <c r="I8" s="408"/>
      <c r="J8" s="408"/>
      <c r="K8" s="409"/>
      <c r="L8" s="415">
        <v>9155043</v>
      </c>
      <c r="M8" s="416"/>
      <c r="N8" s="416"/>
      <c r="O8" s="416"/>
      <c r="P8" s="416"/>
      <c r="Q8" s="416"/>
      <c r="R8" s="416"/>
      <c r="S8" s="416"/>
      <c r="T8" s="416"/>
      <c r="U8" s="416">
        <v>9011586</v>
      </c>
      <c r="V8" s="416"/>
      <c r="W8" s="416"/>
      <c r="X8" s="416"/>
      <c r="Y8" s="416"/>
      <c r="Z8" s="416"/>
      <c r="AA8" s="416"/>
      <c r="AB8" s="416"/>
      <c r="AC8" s="416"/>
      <c r="AD8" s="416">
        <v>930484</v>
      </c>
      <c r="AE8" s="416"/>
      <c r="AF8" s="416"/>
      <c r="AG8" s="416"/>
      <c r="AH8" s="416"/>
      <c r="AI8" s="416"/>
      <c r="AJ8" s="416"/>
      <c r="AK8" s="416"/>
      <c r="AL8" s="416"/>
      <c r="AM8" s="416">
        <v>929796</v>
      </c>
      <c r="AN8" s="416"/>
      <c r="AO8" s="416"/>
      <c r="AP8" s="416"/>
      <c r="AQ8" s="416"/>
      <c r="AR8" s="416"/>
      <c r="AS8" s="416"/>
      <c r="AT8" s="416"/>
      <c r="AU8" s="416"/>
      <c r="AV8" s="334">
        <v>9258019</v>
      </c>
      <c r="AW8" s="334"/>
      <c r="AX8" s="334"/>
      <c r="AY8" s="334"/>
      <c r="AZ8" s="334"/>
      <c r="BA8" s="334"/>
      <c r="BB8" s="334"/>
      <c r="BC8" s="334"/>
      <c r="BD8" s="334"/>
      <c r="BE8" s="334">
        <v>8984193</v>
      </c>
      <c r="BF8" s="334"/>
      <c r="BG8" s="334"/>
      <c r="BH8" s="334"/>
      <c r="BI8" s="334"/>
      <c r="BJ8" s="334"/>
      <c r="BK8" s="334"/>
      <c r="BL8" s="334"/>
      <c r="BM8" s="334"/>
    </row>
    <row r="9" spans="1:67" ht="18" customHeight="1">
      <c r="A9" s="408" t="s">
        <v>305</v>
      </c>
      <c r="B9" s="408"/>
      <c r="C9" s="408"/>
      <c r="D9" s="408"/>
      <c r="E9" s="408"/>
      <c r="F9" s="408"/>
      <c r="G9" s="408"/>
      <c r="H9" s="408"/>
      <c r="I9" s="408"/>
      <c r="J9" s="408"/>
      <c r="K9" s="409"/>
      <c r="L9" s="415">
        <v>8833903</v>
      </c>
      <c r="M9" s="416"/>
      <c r="N9" s="416"/>
      <c r="O9" s="416"/>
      <c r="P9" s="416"/>
      <c r="Q9" s="416"/>
      <c r="R9" s="416"/>
      <c r="S9" s="416"/>
      <c r="T9" s="416"/>
      <c r="U9" s="416">
        <v>8791160</v>
      </c>
      <c r="V9" s="416"/>
      <c r="W9" s="416"/>
      <c r="X9" s="416"/>
      <c r="Y9" s="416"/>
      <c r="Z9" s="416"/>
      <c r="AA9" s="416"/>
      <c r="AB9" s="416"/>
      <c r="AC9" s="416"/>
      <c r="AD9" s="416">
        <v>1009368</v>
      </c>
      <c r="AE9" s="416"/>
      <c r="AF9" s="416"/>
      <c r="AG9" s="416"/>
      <c r="AH9" s="416"/>
      <c r="AI9" s="416"/>
      <c r="AJ9" s="416"/>
      <c r="AK9" s="416"/>
      <c r="AL9" s="416"/>
      <c r="AM9" s="416">
        <v>1009268</v>
      </c>
      <c r="AN9" s="416"/>
      <c r="AO9" s="416"/>
      <c r="AP9" s="416"/>
      <c r="AQ9" s="416"/>
      <c r="AR9" s="416"/>
      <c r="AS9" s="416"/>
      <c r="AT9" s="416"/>
      <c r="AU9" s="416"/>
      <c r="AV9" s="334">
        <v>9363686</v>
      </c>
      <c r="AW9" s="334"/>
      <c r="AX9" s="334"/>
      <c r="AY9" s="334"/>
      <c r="AZ9" s="334"/>
      <c r="BA9" s="334"/>
      <c r="BB9" s="334"/>
      <c r="BC9" s="334"/>
      <c r="BD9" s="334"/>
      <c r="BE9" s="334">
        <v>9189353</v>
      </c>
      <c r="BF9" s="334"/>
      <c r="BG9" s="334"/>
      <c r="BH9" s="334"/>
      <c r="BI9" s="334"/>
      <c r="BJ9" s="334"/>
      <c r="BK9" s="334"/>
      <c r="BL9" s="334"/>
      <c r="BM9" s="334"/>
    </row>
    <row r="10" spans="1:67" ht="18" customHeight="1">
      <c r="A10" s="408" t="s">
        <v>331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9"/>
      <c r="L10" s="415">
        <v>9037055</v>
      </c>
      <c r="M10" s="416"/>
      <c r="N10" s="416"/>
      <c r="O10" s="416"/>
      <c r="P10" s="416"/>
      <c r="Q10" s="416"/>
      <c r="R10" s="416"/>
      <c r="S10" s="416"/>
      <c r="T10" s="416"/>
      <c r="U10" s="416">
        <v>8870368</v>
      </c>
      <c r="V10" s="416"/>
      <c r="W10" s="416"/>
      <c r="X10" s="416"/>
      <c r="Y10" s="416"/>
      <c r="Z10" s="416"/>
      <c r="AA10" s="416"/>
      <c r="AB10" s="416"/>
      <c r="AC10" s="416"/>
      <c r="AD10" s="416">
        <v>1010017</v>
      </c>
      <c r="AE10" s="416"/>
      <c r="AF10" s="416"/>
      <c r="AG10" s="416"/>
      <c r="AH10" s="416"/>
      <c r="AI10" s="416"/>
      <c r="AJ10" s="416"/>
      <c r="AK10" s="416"/>
      <c r="AL10" s="416"/>
      <c r="AM10" s="416">
        <v>1008307</v>
      </c>
      <c r="AN10" s="416"/>
      <c r="AO10" s="416"/>
      <c r="AP10" s="416"/>
      <c r="AQ10" s="416"/>
      <c r="AR10" s="416"/>
      <c r="AS10" s="416"/>
      <c r="AT10" s="416"/>
      <c r="AU10" s="416"/>
      <c r="AV10" s="334">
        <v>9435955</v>
      </c>
      <c r="AW10" s="334"/>
      <c r="AX10" s="334"/>
      <c r="AY10" s="334"/>
      <c r="AZ10" s="334"/>
      <c r="BA10" s="334"/>
      <c r="BB10" s="334"/>
      <c r="BC10" s="334"/>
      <c r="BD10" s="334"/>
      <c r="BE10" s="334">
        <v>9225619</v>
      </c>
      <c r="BF10" s="334"/>
      <c r="BG10" s="334"/>
      <c r="BH10" s="334"/>
      <c r="BI10" s="334"/>
      <c r="BJ10" s="334"/>
      <c r="BK10" s="334"/>
      <c r="BL10" s="334"/>
      <c r="BM10" s="334"/>
    </row>
    <row r="11" spans="1:67" ht="18" customHeight="1" thickBot="1">
      <c r="A11" s="321" t="s">
        <v>332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  <c r="L11" s="417">
        <v>8857487</v>
      </c>
      <c r="M11" s="418"/>
      <c r="N11" s="418"/>
      <c r="O11" s="418"/>
      <c r="P11" s="418"/>
      <c r="Q11" s="418"/>
      <c r="R11" s="418"/>
      <c r="S11" s="418"/>
      <c r="T11" s="418"/>
      <c r="U11" s="418">
        <v>8742714</v>
      </c>
      <c r="V11" s="418"/>
      <c r="W11" s="418"/>
      <c r="X11" s="418"/>
      <c r="Y11" s="418"/>
      <c r="Z11" s="418"/>
      <c r="AA11" s="418"/>
      <c r="AB11" s="418"/>
      <c r="AC11" s="418"/>
      <c r="AD11" s="418">
        <v>1040740</v>
      </c>
      <c r="AE11" s="418"/>
      <c r="AF11" s="418"/>
      <c r="AG11" s="418"/>
      <c r="AH11" s="418"/>
      <c r="AI11" s="418"/>
      <c r="AJ11" s="418"/>
      <c r="AK11" s="418"/>
      <c r="AL11" s="418"/>
      <c r="AM11" s="418">
        <v>1039505</v>
      </c>
      <c r="AN11" s="418"/>
      <c r="AO11" s="418"/>
      <c r="AP11" s="418"/>
      <c r="AQ11" s="418"/>
      <c r="AR11" s="418"/>
      <c r="AS11" s="418"/>
      <c r="AT11" s="418"/>
      <c r="AU11" s="418"/>
      <c r="AV11" s="418">
        <v>9412666</v>
      </c>
      <c r="AW11" s="418"/>
      <c r="AX11" s="418"/>
      <c r="AY11" s="418"/>
      <c r="AZ11" s="418"/>
      <c r="BA11" s="418"/>
      <c r="BB11" s="418"/>
      <c r="BC11" s="418"/>
      <c r="BD11" s="418"/>
      <c r="BE11" s="418">
        <v>8996930</v>
      </c>
      <c r="BF11" s="418"/>
      <c r="BG11" s="418"/>
      <c r="BH11" s="418"/>
      <c r="BI11" s="418"/>
      <c r="BJ11" s="418"/>
      <c r="BK11" s="418"/>
      <c r="BL11" s="418"/>
      <c r="BM11" s="418"/>
    </row>
    <row r="12" spans="1:67" ht="15" customHeight="1" thickBot="1"/>
    <row r="13" spans="1:67" ht="18" customHeight="1">
      <c r="A13" s="399" t="s">
        <v>20</v>
      </c>
      <c r="B13" s="399"/>
      <c r="C13" s="399"/>
      <c r="D13" s="399"/>
      <c r="E13" s="399"/>
      <c r="F13" s="399"/>
      <c r="G13" s="399"/>
      <c r="H13" s="399"/>
      <c r="I13" s="399"/>
      <c r="J13" s="399"/>
      <c r="K13" s="400"/>
      <c r="L13" s="403" t="s">
        <v>42</v>
      </c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  <c r="AD13" s="403" t="s">
        <v>43</v>
      </c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3" t="s">
        <v>239</v>
      </c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</row>
    <row r="14" spans="1:67" ht="18" customHeight="1">
      <c r="A14" s="401"/>
      <c r="B14" s="401"/>
      <c r="C14" s="401"/>
      <c r="D14" s="401"/>
      <c r="E14" s="401"/>
      <c r="F14" s="401"/>
      <c r="G14" s="401"/>
      <c r="H14" s="401"/>
      <c r="I14" s="401"/>
      <c r="J14" s="401"/>
      <c r="K14" s="402"/>
      <c r="L14" s="392" t="s">
        <v>38</v>
      </c>
      <c r="M14" s="393"/>
      <c r="N14" s="393"/>
      <c r="O14" s="393"/>
      <c r="P14" s="393"/>
      <c r="Q14" s="393"/>
      <c r="R14" s="393"/>
      <c r="S14" s="393"/>
      <c r="T14" s="394"/>
      <c r="U14" s="392" t="s">
        <v>39</v>
      </c>
      <c r="V14" s="393"/>
      <c r="W14" s="393"/>
      <c r="X14" s="393"/>
      <c r="Y14" s="393"/>
      <c r="Z14" s="393"/>
      <c r="AA14" s="393"/>
      <c r="AB14" s="393"/>
      <c r="AC14" s="394"/>
      <c r="AD14" s="392" t="s">
        <v>38</v>
      </c>
      <c r="AE14" s="393"/>
      <c r="AF14" s="393"/>
      <c r="AG14" s="393"/>
      <c r="AH14" s="393"/>
      <c r="AI14" s="393"/>
      <c r="AJ14" s="393"/>
      <c r="AK14" s="393"/>
      <c r="AL14" s="394"/>
      <c r="AM14" s="392" t="s">
        <v>39</v>
      </c>
      <c r="AN14" s="393"/>
      <c r="AO14" s="393"/>
      <c r="AP14" s="393"/>
      <c r="AQ14" s="393"/>
      <c r="AR14" s="393"/>
      <c r="AS14" s="393"/>
      <c r="AT14" s="393"/>
      <c r="AU14" s="393"/>
      <c r="AV14" s="392" t="s">
        <v>38</v>
      </c>
      <c r="AW14" s="393"/>
      <c r="AX14" s="393"/>
      <c r="AY14" s="393"/>
      <c r="AZ14" s="393"/>
      <c r="BA14" s="393"/>
      <c r="BB14" s="393"/>
      <c r="BC14" s="393"/>
      <c r="BD14" s="394"/>
      <c r="BE14" s="392" t="s">
        <v>39</v>
      </c>
      <c r="BF14" s="393"/>
      <c r="BG14" s="393"/>
      <c r="BH14" s="393"/>
      <c r="BI14" s="393"/>
      <c r="BJ14" s="393"/>
      <c r="BK14" s="393"/>
      <c r="BL14" s="393"/>
      <c r="BM14" s="393"/>
    </row>
    <row r="15" spans="1:67" ht="18" customHeight="1">
      <c r="A15" s="406" t="s">
        <v>336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7"/>
      <c r="L15" s="421">
        <v>169933</v>
      </c>
      <c r="M15" s="419"/>
      <c r="N15" s="419"/>
      <c r="O15" s="419"/>
      <c r="P15" s="419"/>
      <c r="Q15" s="419"/>
      <c r="R15" s="419"/>
      <c r="S15" s="419"/>
      <c r="T15" s="419"/>
      <c r="U15" s="419">
        <v>169933</v>
      </c>
      <c r="V15" s="419"/>
      <c r="W15" s="419"/>
      <c r="X15" s="419"/>
      <c r="Y15" s="419"/>
      <c r="Z15" s="419"/>
      <c r="AA15" s="419"/>
      <c r="AB15" s="419"/>
      <c r="AC15" s="419"/>
      <c r="AD15" s="419">
        <v>8727</v>
      </c>
      <c r="AE15" s="419"/>
      <c r="AF15" s="419"/>
      <c r="AG15" s="419"/>
      <c r="AH15" s="419"/>
      <c r="AI15" s="419"/>
      <c r="AJ15" s="419"/>
      <c r="AK15" s="419"/>
      <c r="AL15" s="419"/>
      <c r="AM15" s="419">
        <v>8365</v>
      </c>
      <c r="AN15" s="419"/>
      <c r="AO15" s="419"/>
      <c r="AP15" s="419"/>
      <c r="AQ15" s="419"/>
      <c r="AR15" s="419"/>
      <c r="AS15" s="419"/>
      <c r="AT15" s="419"/>
      <c r="AU15" s="419"/>
      <c r="AV15" s="381">
        <v>8573805</v>
      </c>
      <c r="AW15" s="381"/>
      <c r="AX15" s="381"/>
      <c r="AY15" s="381"/>
      <c r="AZ15" s="381"/>
      <c r="BA15" s="381"/>
      <c r="BB15" s="381"/>
      <c r="BC15" s="381"/>
      <c r="BD15" s="381"/>
      <c r="BE15" s="414">
        <v>8573805</v>
      </c>
      <c r="BF15" s="414"/>
      <c r="BG15" s="414"/>
      <c r="BH15" s="414"/>
      <c r="BI15" s="414"/>
      <c r="BJ15" s="414"/>
      <c r="BK15" s="414"/>
      <c r="BL15" s="414"/>
      <c r="BM15" s="414"/>
    </row>
    <row r="16" spans="1:67" ht="18" customHeight="1">
      <c r="A16" s="408" t="s">
        <v>253</v>
      </c>
      <c r="B16" s="408"/>
      <c r="C16" s="408"/>
      <c r="D16" s="408"/>
      <c r="E16" s="408"/>
      <c r="F16" s="408"/>
      <c r="G16" s="408"/>
      <c r="H16" s="408"/>
      <c r="I16" s="408"/>
      <c r="J16" s="408"/>
      <c r="K16" s="409"/>
      <c r="L16" s="333">
        <v>224424</v>
      </c>
      <c r="M16" s="334"/>
      <c r="N16" s="334"/>
      <c r="O16" s="334"/>
      <c r="P16" s="334"/>
      <c r="Q16" s="334"/>
      <c r="R16" s="334"/>
      <c r="S16" s="334"/>
      <c r="T16" s="334"/>
      <c r="U16" s="334">
        <v>224424</v>
      </c>
      <c r="V16" s="334"/>
      <c r="W16" s="334"/>
      <c r="X16" s="334"/>
      <c r="Y16" s="334"/>
      <c r="Z16" s="334"/>
      <c r="AA16" s="334"/>
      <c r="AB16" s="334"/>
      <c r="AC16" s="334"/>
      <c r="AD16" s="334">
        <v>34261</v>
      </c>
      <c r="AE16" s="334"/>
      <c r="AF16" s="334"/>
      <c r="AG16" s="334"/>
      <c r="AH16" s="334"/>
      <c r="AI16" s="334"/>
      <c r="AJ16" s="334"/>
      <c r="AK16" s="334"/>
      <c r="AL16" s="334"/>
      <c r="AM16" s="334">
        <v>30765</v>
      </c>
      <c r="AN16" s="334"/>
      <c r="AO16" s="334"/>
      <c r="AP16" s="334"/>
      <c r="AQ16" s="334"/>
      <c r="AR16" s="334"/>
      <c r="AS16" s="334"/>
      <c r="AT16" s="334"/>
      <c r="AU16" s="334"/>
      <c r="AV16" s="381" t="s">
        <v>40</v>
      </c>
      <c r="AW16" s="381"/>
      <c r="AX16" s="381"/>
      <c r="AY16" s="381"/>
      <c r="AZ16" s="381"/>
      <c r="BA16" s="381"/>
      <c r="BB16" s="381"/>
      <c r="BC16" s="381"/>
      <c r="BD16" s="381"/>
      <c r="BE16" s="381" t="s">
        <v>40</v>
      </c>
      <c r="BF16" s="381"/>
      <c r="BG16" s="381"/>
      <c r="BH16" s="381"/>
      <c r="BI16" s="381"/>
      <c r="BJ16" s="381"/>
      <c r="BK16" s="381"/>
      <c r="BL16" s="381"/>
      <c r="BM16" s="381"/>
    </row>
    <row r="17" spans="1:67" ht="18" customHeight="1">
      <c r="A17" s="408" t="s">
        <v>305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9"/>
      <c r="L17" s="333">
        <v>162301</v>
      </c>
      <c r="M17" s="334"/>
      <c r="N17" s="334"/>
      <c r="O17" s="334"/>
      <c r="P17" s="334"/>
      <c r="Q17" s="334"/>
      <c r="R17" s="334"/>
      <c r="S17" s="334"/>
      <c r="T17" s="334"/>
      <c r="U17" s="334">
        <v>162301</v>
      </c>
      <c r="V17" s="334"/>
      <c r="W17" s="334"/>
      <c r="X17" s="334"/>
      <c r="Y17" s="334"/>
      <c r="Z17" s="334"/>
      <c r="AA17" s="334"/>
      <c r="AB17" s="334"/>
      <c r="AC17" s="334"/>
      <c r="AD17" s="334">
        <v>18663</v>
      </c>
      <c r="AE17" s="334"/>
      <c r="AF17" s="334"/>
      <c r="AG17" s="334"/>
      <c r="AH17" s="334"/>
      <c r="AI17" s="334"/>
      <c r="AJ17" s="334"/>
      <c r="AK17" s="334"/>
      <c r="AL17" s="334"/>
      <c r="AM17" s="334">
        <v>17427</v>
      </c>
      <c r="AN17" s="334"/>
      <c r="AO17" s="334"/>
      <c r="AP17" s="334"/>
      <c r="AQ17" s="334"/>
      <c r="AR17" s="334"/>
      <c r="AS17" s="334"/>
      <c r="AT17" s="334"/>
      <c r="AU17" s="334"/>
      <c r="AV17" s="332" t="s">
        <v>40</v>
      </c>
      <c r="AW17" s="332"/>
      <c r="AX17" s="332"/>
      <c r="AY17" s="332"/>
      <c r="AZ17" s="332"/>
      <c r="BA17" s="332"/>
      <c r="BB17" s="332"/>
      <c r="BC17" s="332"/>
      <c r="BD17" s="332"/>
      <c r="BE17" s="332" t="s">
        <v>40</v>
      </c>
      <c r="BF17" s="332"/>
      <c r="BG17" s="332"/>
      <c r="BH17" s="332"/>
      <c r="BI17" s="332"/>
      <c r="BJ17" s="332"/>
      <c r="BK17" s="332"/>
      <c r="BL17" s="332"/>
      <c r="BM17" s="332"/>
    </row>
    <row r="18" spans="1:67" ht="18" customHeight="1">
      <c r="A18" s="408" t="s">
        <v>331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9"/>
      <c r="L18" s="333">
        <v>97954</v>
      </c>
      <c r="M18" s="334"/>
      <c r="N18" s="334"/>
      <c r="O18" s="334"/>
      <c r="P18" s="334"/>
      <c r="Q18" s="334"/>
      <c r="R18" s="334"/>
      <c r="S18" s="334"/>
      <c r="T18" s="334"/>
      <c r="U18" s="334">
        <v>97954</v>
      </c>
      <c r="V18" s="334"/>
      <c r="W18" s="334"/>
      <c r="X18" s="334"/>
      <c r="Y18" s="334"/>
      <c r="Z18" s="334"/>
      <c r="AA18" s="334"/>
      <c r="AB18" s="334"/>
      <c r="AC18" s="334"/>
      <c r="AD18" s="334">
        <v>10608</v>
      </c>
      <c r="AE18" s="334"/>
      <c r="AF18" s="334"/>
      <c r="AG18" s="334"/>
      <c r="AH18" s="334"/>
      <c r="AI18" s="334"/>
      <c r="AJ18" s="334"/>
      <c r="AK18" s="334"/>
      <c r="AL18" s="334"/>
      <c r="AM18" s="334">
        <v>9673</v>
      </c>
      <c r="AN18" s="334"/>
      <c r="AO18" s="334"/>
      <c r="AP18" s="334"/>
      <c r="AQ18" s="334"/>
      <c r="AR18" s="334"/>
      <c r="AS18" s="334"/>
      <c r="AT18" s="334"/>
      <c r="AU18" s="334"/>
      <c r="AV18" s="381" t="s">
        <v>40</v>
      </c>
      <c r="AW18" s="381"/>
      <c r="AX18" s="381"/>
      <c r="AY18" s="381"/>
      <c r="AZ18" s="381"/>
      <c r="BA18" s="381"/>
      <c r="BB18" s="381"/>
      <c r="BC18" s="381"/>
      <c r="BD18" s="381"/>
      <c r="BE18" s="381" t="s">
        <v>40</v>
      </c>
      <c r="BF18" s="381"/>
      <c r="BG18" s="381"/>
      <c r="BH18" s="381"/>
      <c r="BI18" s="381"/>
      <c r="BJ18" s="381"/>
      <c r="BK18" s="381"/>
      <c r="BL18" s="381"/>
      <c r="BM18" s="381"/>
    </row>
    <row r="19" spans="1:67" ht="18" customHeight="1" thickBot="1">
      <c r="A19" s="321" t="s">
        <v>332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  <c r="L19" s="417">
        <v>77221</v>
      </c>
      <c r="M19" s="418"/>
      <c r="N19" s="418"/>
      <c r="O19" s="418"/>
      <c r="P19" s="418"/>
      <c r="Q19" s="418"/>
      <c r="R19" s="418"/>
      <c r="S19" s="418"/>
      <c r="T19" s="418"/>
      <c r="U19" s="418">
        <v>77221</v>
      </c>
      <c r="V19" s="418"/>
      <c r="W19" s="418"/>
      <c r="X19" s="418"/>
      <c r="Y19" s="418"/>
      <c r="Z19" s="418"/>
      <c r="AA19" s="418"/>
      <c r="AB19" s="418"/>
      <c r="AC19" s="418"/>
      <c r="AD19" s="418">
        <v>8619</v>
      </c>
      <c r="AE19" s="418"/>
      <c r="AF19" s="418"/>
      <c r="AG19" s="418"/>
      <c r="AH19" s="418"/>
      <c r="AI19" s="418"/>
      <c r="AJ19" s="418"/>
      <c r="AK19" s="418"/>
      <c r="AL19" s="418"/>
      <c r="AM19" s="418">
        <v>8152</v>
      </c>
      <c r="AN19" s="418"/>
      <c r="AO19" s="418"/>
      <c r="AP19" s="418"/>
      <c r="AQ19" s="418"/>
      <c r="AR19" s="418"/>
      <c r="AS19" s="418"/>
      <c r="AT19" s="418"/>
      <c r="AU19" s="418"/>
      <c r="AV19" s="315" t="s">
        <v>220</v>
      </c>
      <c r="AW19" s="315"/>
      <c r="AX19" s="315"/>
      <c r="AY19" s="315"/>
      <c r="AZ19" s="315"/>
      <c r="BA19" s="315"/>
      <c r="BB19" s="315"/>
      <c r="BC19" s="315"/>
      <c r="BD19" s="315"/>
      <c r="BE19" s="315" t="s">
        <v>220</v>
      </c>
      <c r="BF19" s="315"/>
      <c r="BG19" s="315"/>
      <c r="BH19" s="315"/>
      <c r="BI19" s="315"/>
      <c r="BJ19" s="315"/>
      <c r="BK19" s="315"/>
      <c r="BL19" s="315"/>
      <c r="BM19" s="315"/>
    </row>
    <row r="20" spans="1:67" ht="15" customHeight="1">
      <c r="A20" s="11" t="s">
        <v>248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3" t="s">
        <v>222</v>
      </c>
      <c r="BN20" s="9"/>
    </row>
    <row r="21" spans="1:67" ht="15" customHeight="1">
      <c r="A21" s="9" t="s">
        <v>250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</row>
  </sheetData>
  <mergeCells count="91">
    <mergeCell ref="A15:K15"/>
    <mergeCell ref="A16:K16"/>
    <mergeCell ref="A17:K17"/>
    <mergeCell ref="A18:K18"/>
    <mergeCell ref="A19:K19"/>
    <mergeCell ref="U19:AC19"/>
    <mergeCell ref="L15:T15"/>
    <mergeCell ref="L16:T16"/>
    <mergeCell ref="L17:T17"/>
    <mergeCell ref="L18:T18"/>
    <mergeCell ref="L19:T19"/>
    <mergeCell ref="L13:AC13"/>
    <mergeCell ref="AV17:BD17"/>
    <mergeCell ref="AV18:BD18"/>
    <mergeCell ref="AV19:BD19"/>
    <mergeCell ref="AM15:AU15"/>
    <mergeCell ref="AM16:AU16"/>
    <mergeCell ref="AM17:AU17"/>
    <mergeCell ref="AM18:AU18"/>
    <mergeCell ref="AM19:AU19"/>
    <mergeCell ref="AD17:AL17"/>
    <mergeCell ref="AD18:AL18"/>
    <mergeCell ref="AD19:AL19"/>
    <mergeCell ref="U15:AC15"/>
    <mergeCell ref="U16:AC16"/>
    <mergeCell ref="U17:AC17"/>
    <mergeCell ref="U18:AC18"/>
    <mergeCell ref="AD10:AL10"/>
    <mergeCell ref="AD11:AL11"/>
    <mergeCell ref="AV15:BD15"/>
    <mergeCell ref="AV16:BD16"/>
    <mergeCell ref="AD15:AL15"/>
    <mergeCell ref="AD16:AL16"/>
    <mergeCell ref="AM10:AU10"/>
    <mergeCell ref="AM11:AU11"/>
    <mergeCell ref="L5:AC5"/>
    <mergeCell ref="A5:K6"/>
    <mergeCell ref="BE14:BM14"/>
    <mergeCell ref="AV14:BD14"/>
    <mergeCell ref="AM14:AU14"/>
    <mergeCell ref="AD14:AL14"/>
    <mergeCell ref="U14:AC14"/>
    <mergeCell ref="L14:T14"/>
    <mergeCell ref="BE7:BM7"/>
    <mergeCell ref="BE8:BM8"/>
    <mergeCell ref="BE9:BM9"/>
    <mergeCell ref="BE10:BM10"/>
    <mergeCell ref="BE11:BM11"/>
    <mergeCell ref="AV7:BD7"/>
    <mergeCell ref="L7:T7"/>
    <mergeCell ref="L8:T8"/>
    <mergeCell ref="AD7:AL7"/>
    <mergeCell ref="AD8:AL8"/>
    <mergeCell ref="AD9:AL9"/>
    <mergeCell ref="AV5:BM5"/>
    <mergeCell ref="AD5:AU5"/>
    <mergeCell ref="AM7:AU7"/>
    <mergeCell ref="AM8:AU8"/>
    <mergeCell ref="AM9:AU9"/>
    <mergeCell ref="A13:K14"/>
    <mergeCell ref="AV8:BD8"/>
    <mergeCell ref="AV9:BD9"/>
    <mergeCell ref="AV10:BD10"/>
    <mergeCell ref="L9:T9"/>
    <mergeCell ref="L10:T10"/>
    <mergeCell ref="L11:T11"/>
    <mergeCell ref="A8:K8"/>
    <mergeCell ref="A9:K9"/>
    <mergeCell ref="A10:K10"/>
    <mergeCell ref="A11:K11"/>
    <mergeCell ref="AV11:BD11"/>
    <mergeCell ref="U8:AC8"/>
    <mergeCell ref="U9:AC9"/>
    <mergeCell ref="U10:AC10"/>
    <mergeCell ref="U11:AC11"/>
    <mergeCell ref="U7:AC7"/>
    <mergeCell ref="A7:K7"/>
    <mergeCell ref="A3:BO3"/>
    <mergeCell ref="BE19:BM19"/>
    <mergeCell ref="BE17:BM17"/>
    <mergeCell ref="BE18:BM18"/>
    <mergeCell ref="BE15:BM15"/>
    <mergeCell ref="BE16:BM16"/>
    <mergeCell ref="BE6:BM6"/>
    <mergeCell ref="AV6:BD6"/>
    <mergeCell ref="AM6:AU6"/>
    <mergeCell ref="AD6:AL6"/>
    <mergeCell ref="U6:AC6"/>
    <mergeCell ref="L6:T6"/>
    <mergeCell ref="AV13:BM13"/>
    <mergeCell ref="AD13:AU13"/>
  </mergeCells>
  <phoneticPr fontId="1"/>
  <printOptions horizontalCentered="1"/>
  <pageMargins left="0.55118110236220474" right="0.55118110236220474" top="0.59055118110236227" bottom="0.59055118110236227" header="0.51181102362204722" footer="0.51181102362204722"/>
  <pageSetup paperSize="9" scale="92" orientation="portrait" r:id="rId1"/>
  <headerFooter alignWithMargins="0">
    <oddHeader>&amp;R&amp;"ＭＳ 明朝,標準"財　　政　 157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H52"/>
  <sheetViews>
    <sheetView zoomScaleNormal="100" workbookViewId="0"/>
  </sheetViews>
  <sheetFormatPr defaultColWidth="11.109375" defaultRowHeight="18" customHeight="1"/>
  <cols>
    <col min="1" max="1" width="4.109375" style="94" customWidth="1"/>
    <col min="2" max="2" width="29" style="94" customWidth="1"/>
    <col min="3" max="8" width="11.109375" style="94" customWidth="1"/>
    <col min="9" max="256" width="11.109375" style="94"/>
    <col min="257" max="257" width="4.88671875" style="94" customWidth="1"/>
    <col min="258" max="258" width="23.6640625" style="94" customWidth="1"/>
    <col min="259" max="264" width="12.33203125" style="94" customWidth="1"/>
    <col min="265" max="512" width="11.109375" style="94"/>
    <col min="513" max="513" width="4.88671875" style="94" customWidth="1"/>
    <col min="514" max="514" width="23.6640625" style="94" customWidth="1"/>
    <col min="515" max="520" width="12.33203125" style="94" customWidth="1"/>
    <col min="521" max="768" width="11.109375" style="94"/>
    <col min="769" max="769" width="4.88671875" style="94" customWidth="1"/>
    <col min="770" max="770" width="23.6640625" style="94" customWidth="1"/>
    <col min="771" max="776" width="12.33203125" style="94" customWidth="1"/>
    <col min="777" max="1024" width="11.109375" style="94"/>
    <col min="1025" max="1025" width="4.88671875" style="94" customWidth="1"/>
    <col min="1026" max="1026" width="23.6640625" style="94" customWidth="1"/>
    <col min="1027" max="1032" width="12.33203125" style="94" customWidth="1"/>
    <col min="1033" max="1280" width="11.109375" style="94"/>
    <col min="1281" max="1281" width="4.88671875" style="94" customWidth="1"/>
    <col min="1282" max="1282" width="23.6640625" style="94" customWidth="1"/>
    <col min="1283" max="1288" width="12.33203125" style="94" customWidth="1"/>
    <col min="1289" max="1536" width="11.109375" style="94"/>
    <col min="1537" max="1537" width="4.88671875" style="94" customWidth="1"/>
    <col min="1538" max="1538" width="23.6640625" style="94" customWidth="1"/>
    <col min="1539" max="1544" width="12.33203125" style="94" customWidth="1"/>
    <col min="1545" max="1792" width="11.109375" style="94"/>
    <col min="1793" max="1793" width="4.88671875" style="94" customWidth="1"/>
    <col min="1794" max="1794" width="23.6640625" style="94" customWidth="1"/>
    <col min="1795" max="1800" width="12.33203125" style="94" customWidth="1"/>
    <col min="1801" max="2048" width="11.109375" style="94"/>
    <col min="2049" max="2049" width="4.88671875" style="94" customWidth="1"/>
    <col min="2050" max="2050" width="23.6640625" style="94" customWidth="1"/>
    <col min="2051" max="2056" width="12.33203125" style="94" customWidth="1"/>
    <col min="2057" max="2304" width="11.109375" style="94"/>
    <col min="2305" max="2305" width="4.88671875" style="94" customWidth="1"/>
    <col min="2306" max="2306" width="23.6640625" style="94" customWidth="1"/>
    <col min="2307" max="2312" width="12.33203125" style="94" customWidth="1"/>
    <col min="2313" max="2560" width="11.109375" style="94"/>
    <col min="2561" max="2561" width="4.88671875" style="94" customWidth="1"/>
    <col min="2562" max="2562" width="23.6640625" style="94" customWidth="1"/>
    <col min="2563" max="2568" width="12.33203125" style="94" customWidth="1"/>
    <col min="2569" max="2816" width="11.109375" style="94"/>
    <col min="2817" max="2817" width="4.88671875" style="94" customWidth="1"/>
    <col min="2818" max="2818" width="23.6640625" style="94" customWidth="1"/>
    <col min="2819" max="2824" width="12.33203125" style="94" customWidth="1"/>
    <col min="2825" max="3072" width="11.109375" style="94"/>
    <col min="3073" max="3073" width="4.88671875" style="94" customWidth="1"/>
    <col min="3074" max="3074" width="23.6640625" style="94" customWidth="1"/>
    <col min="3075" max="3080" width="12.33203125" style="94" customWidth="1"/>
    <col min="3081" max="3328" width="11.109375" style="94"/>
    <col min="3329" max="3329" width="4.88671875" style="94" customWidth="1"/>
    <col min="3330" max="3330" width="23.6640625" style="94" customWidth="1"/>
    <col min="3331" max="3336" width="12.33203125" style="94" customWidth="1"/>
    <col min="3337" max="3584" width="11.109375" style="94"/>
    <col min="3585" max="3585" width="4.88671875" style="94" customWidth="1"/>
    <col min="3586" max="3586" width="23.6640625" style="94" customWidth="1"/>
    <col min="3587" max="3592" width="12.33203125" style="94" customWidth="1"/>
    <col min="3593" max="3840" width="11.109375" style="94"/>
    <col min="3841" max="3841" width="4.88671875" style="94" customWidth="1"/>
    <col min="3842" max="3842" width="23.6640625" style="94" customWidth="1"/>
    <col min="3843" max="3848" width="12.33203125" style="94" customWidth="1"/>
    <col min="3849" max="4096" width="11.109375" style="94"/>
    <col min="4097" max="4097" width="4.88671875" style="94" customWidth="1"/>
    <col min="4098" max="4098" width="23.6640625" style="94" customWidth="1"/>
    <col min="4099" max="4104" width="12.33203125" style="94" customWidth="1"/>
    <col min="4105" max="4352" width="11.109375" style="94"/>
    <col min="4353" max="4353" width="4.88671875" style="94" customWidth="1"/>
    <col min="4354" max="4354" width="23.6640625" style="94" customWidth="1"/>
    <col min="4355" max="4360" width="12.33203125" style="94" customWidth="1"/>
    <col min="4361" max="4608" width="11.109375" style="94"/>
    <col min="4609" max="4609" width="4.88671875" style="94" customWidth="1"/>
    <col min="4610" max="4610" width="23.6640625" style="94" customWidth="1"/>
    <col min="4611" max="4616" width="12.33203125" style="94" customWidth="1"/>
    <col min="4617" max="4864" width="11.109375" style="94"/>
    <col min="4865" max="4865" width="4.88671875" style="94" customWidth="1"/>
    <col min="4866" max="4866" width="23.6640625" style="94" customWidth="1"/>
    <col min="4867" max="4872" width="12.33203125" style="94" customWidth="1"/>
    <col min="4873" max="5120" width="11.109375" style="94"/>
    <col min="5121" max="5121" width="4.88671875" style="94" customWidth="1"/>
    <col min="5122" max="5122" width="23.6640625" style="94" customWidth="1"/>
    <col min="5123" max="5128" width="12.33203125" style="94" customWidth="1"/>
    <col min="5129" max="5376" width="11.109375" style="94"/>
    <col min="5377" max="5377" width="4.88671875" style="94" customWidth="1"/>
    <col min="5378" max="5378" width="23.6640625" style="94" customWidth="1"/>
    <col min="5379" max="5384" width="12.33203125" style="94" customWidth="1"/>
    <col min="5385" max="5632" width="11.109375" style="94"/>
    <col min="5633" max="5633" width="4.88671875" style="94" customWidth="1"/>
    <col min="5634" max="5634" width="23.6640625" style="94" customWidth="1"/>
    <col min="5635" max="5640" width="12.33203125" style="94" customWidth="1"/>
    <col min="5641" max="5888" width="11.109375" style="94"/>
    <col min="5889" max="5889" width="4.88671875" style="94" customWidth="1"/>
    <col min="5890" max="5890" width="23.6640625" style="94" customWidth="1"/>
    <col min="5891" max="5896" width="12.33203125" style="94" customWidth="1"/>
    <col min="5897" max="6144" width="11.109375" style="94"/>
    <col min="6145" max="6145" width="4.88671875" style="94" customWidth="1"/>
    <col min="6146" max="6146" width="23.6640625" style="94" customWidth="1"/>
    <col min="6147" max="6152" width="12.33203125" style="94" customWidth="1"/>
    <col min="6153" max="6400" width="11.109375" style="94"/>
    <col min="6401" max="6401" width="4.88671875" style="94" customWidth="1"/>
    <col min="6402" max="6402" width="23.6640625" style="94" customWidth="1"/>
    <col min="6403" max="6408" width="12.33203125" style="94" customWidth="1"/>
    <col min="6409" max="6656" width="11.109375" style="94"/>
    <col min="6657" max="6657" width="4.88671875" style="94" customWidth="1"/>
    <col min="6658" max="6658" width="23.6640625" style="94" customWidth="1"/>
    <col min="6659" max="6664" width="12.33203125" style="94" customWidth="1"/>
    <col min="6665" max="6912" width="11.109375" style="94"/>
    <col min="6913" max="6913" width="4.88671875" style="94" customWidth="1"/>
    <col min="6914" max="6914" width="23.6640625" style="94" customWidth="1"/>
    <col min="6915" max="6920" width="12.33203125" style="94" customWidth="1"/>
    <col min="6921" max="7168" width="11.109375" style="94"/>
    <col min="7169" max="7169" width="4.88671875" style="94" customWidth="1"/>
    <col min="7170" max="7170" width="23.6640625" style="94" customWidth="1"/>
    <col min="7171" max="7176" width="12.33203125" style="94" customWidth="1"/>
    <col min="7177" max="7424" width="11.109375" style="94"/>
    <col min="7425" max="7425" width="4.88671875" style="94" customWidth="1"/>
    <col min="7426" max="7426" width="23.6640625" style="94" customWidth="1"/>
    <col min="7427" max="7432" width="12.33203125" style="94" customWidth="1"/>
    <col min="7433" max="7680" width="11.109375" style="94"/>
    <col min="7681" max="7681" width="4.88671875" style="94" customWidth="1"/>
    <col min="7682" max="7682" width="23.6640625" style="94" customWidth="1"/>
    <col min="7683" max="7688" width="12.33203125" style="94" customWidth="1"/>
    <col min="7689" max="7936" width="11.109375" style="94"/>
    <col min="7937" max="7937" width="4.88671875" style="94" customWidth="1"/>
    <col min="7938" max="7938" width="23.6640625" style="94" customWidth="1"/>
    <col min="7939" max="7944" width="12.33203125" style="94" customWidth="1"/>
    <col min="7945" max="8192" width="11.109375" style="94"/>
    <col min="8193" max="8193" width="4.88671875" style="94" customWidth="1"/>
    <col min="8194" max="8194" width="23.6640625" style="94" customWidth="1"/>
    <col min="8195" max="8200" width="12.33203125" style="94" customWidth="1"/>
    <col min="8201" max="8448" width="11.109375" style="94"/>
    <col min="8449" max="8449" width="4.88671875" style="94" customWidth="1"/>
    <col min="8450" max="8450" width="23.6640625" style="94" customWidth="1"/>
    <col min="8451" max="8456" width="12.33203125" style="94" customWidth="1"/>
    <col min="8457" max="8704" width="11.109375" style="94"/>
    <col min="8705" max="8705" width="4.88671875" style="94" customWidth="1"/>
    <col min="8706" max="8706" width="23.6640625" style="94" customWidth="1"/>
    <col min="8707" max="8712" width="12.33203125" style="94" customWidth="1"/>
    <col min="8713" max="8960" width="11.109375" style="94"/>
    <col min="8961" max="8961" width="4.88671875" style="94" customWidth="1"/>
    <col min="8962" max="8962" width="23.6640625" style="94" customWidth="1"/>
    <col min="8963" max="8968" width="12.33203125" style="94" customWidth="1"/>
    <col min="8969" max="9216" width="11.109375" style="94"/>
    <col min="9217" max="9217" width="4.88671875" style="94" customWidth="1"/>
    <col min="9218" max="9218" width="23.6640625" style="94" customWidth="1"/>
    <col min="9219" max="9224" width="12.33203125" style="94" customWidth="1"/>
    <col min="9225" max="9472" width="11.109375" style="94"/>
    <col min="9473" max="9473" width="4.88671875" style="94" customWidth="1"/>
    <col min="9474" max="9474" width="23.6640625" style="94" customWidth="1"/>
    <col min="9475" max="9480" width="12.33203125" style="94" customWidth="1"/>
    <col min="9481" max="9728" width="11.109375" style="94"/>
    <col min="9729" max="9729" width="4.88671875" style="94" customWidth="1"/>
    <col min="9730" max="9730" width="23.6640625" style="94" customWidth="1"/>
    <col min="9731" max="9736" width="12.33203125" style="94" customWidth="1"/>
    <col min="9737" max="9984" width="11.109375" style="94"/>
    <col min="9985" max="9985" width="4.88671875" style="94" customWidth="1"/>
    <col min="9986" max="9986" width="23.6640625" style="94" customWidth="1"/>
    <col min="9987" max="9992" width="12.33203125" style="94" customWidth="1"/>
    <col min="9993" max="10240" width="11.109375" style="94"/>
    <col min="10241" max="10241" width="4.88671875" style="94" customWidth="1"/>
    <col min="10242" max="10242" width="23.6640625" style="94" customWidth="1"/>
    <col min="10243" max="10248" width="12.33203125" style="94" customWidth="1"/>
    <col min="10249" max="10496" width="11.109375" style="94"/>
    <col min="10497" max="10497" width="4.88671875" style="94" customWidth="1"/>
    <col min="10498" max="10498" width="23.6640625" style="94" customWidth="1"/>
    <col min="10499" max="10504" width="12.33203125" style="94" customWidth="1"/>
    <col min="10505" max="10752" width="11.109375" style="94"/>
    <col min="10753" max="10753" width="4.88671875" style="94" customWidth="1"/>
    <col min="10754" max="10754" width="23.6640625" style="94" customWidth="1"/>
    <col min="10755" max="10760" width="12.33203125" style="94" customWidth="1"/>
    <col min="10761" max="11008" width="11.109375" style="94"/>
    <col min="11009" max="11009" width="4.88671875" style="94" customWidth="1"/>
    <col min="11010" max="11010" width="23.6640625" style="94" customWidth="1"/>
    <col min="11011" max="11016" width="12.33203125" style="94" customWidth="1"/>
    <col min="11017" max="11264" width="11.109375" style="94"/>
    <col min="11265" max="11265" width="4.88671875" style="94" customWidth="1"/>
    <col min="11266" max="11266" width="23.6640625" style="94" customWidth="1"/>
    <col min="11267" max="11272" width="12.33203125" style="94" customWidth="1"/>
    <col min="11273" max="11520" width="11.109375" style="94"/>
    <col min="11521" max="11521" width="4.88671875" style="94" customWidth="1"/>
    <col min="11522" max="11522" width="23.6640625" style="94" customWidth="1"/>
    <col min="11523" max="11528" width="12.33203125" style="94" customWidth="1"/>
    <col min="11529" max="11776" width="11.109375" style="94"/>
    <col min="11777" max="11777" width="4.88671875" style="94" customWidth="1"/>
    <col min="11778" max="11778" width="23.6640625" style="94" customWidth="1"/>
    <col min="11779" max="11784" width="12.33203125" style="94" customWidth="1"/>
    <col min="11785" max="12032" width="11.109375" style="94"/>
    <col min="12033" max="12033" width="4.88671875" style="94" customWidth="1"/>
    <col min="12034" max="12034" width="23.6640625" style="94" customWidth="1"/>
    <col min="12035" max="12040" width="12.33203125" style="94" customWidth="1"/>
    <col min="12041" max="12288" width="11.109375" style="94"/>
    <col min="12289" max="12289" width="4.88671875" style="94" customWidth="1"/>
    <col min="12290" max="12290" width="23.6640625" style="94" customWidth="1"/>
    <col min="12291" max="12296" width="12.33203125" style="94" customWidth="1"/>
    <col min="12297" max="12544" width="11.109375" style="94"/>
    <col min="12545" max="12545" width="4.88671875" style="94" customWidth="1"/>
    <col min="12546" max="12546" width="23.6640625" style="94" customWidth="1"/>
    <col min="12547" max="12552" width="12.33203125" style="94" customWidth="1"/>
    <col min="12553" max="12800" width="11.109375" style="94"/>
    <col min="12801" max="12801" width="4.88671875" style="94" customWidth="1"/>
    <col min="12802" max="12802" width="23.6640625" style="94" customWidth="1"/>
    <col min="12803" max="12808" width="12.33203125" style="94" customWidth="1"/>
    <col min="12809" max="13056" width="11.109375" style="94"/>
    <col min="13057" max="13057" width="4.88671875" style="94" customWidth="1"/>
    <col min="13058" max="13058" width="23.6640625" style="94" customWidth="1"/>
    <col min="13059" max="13064" width="12.33203125" style="94" customWidth="1"/>
    <col min="13065" max="13312" width="11.109375" style="94"/>
    <col min="13313" max="13313" width="4.88671875" style="94" customWidth="1"/>
    <col min="13314" max="13314" width="23.6640625" style="94" customWidth="1"/>
    <col min="13315" max="13320" width="12.33203125" style="94" customWidth="1"/>
    <col min="13321" max="13568" width="11.109375" style="94"/>
    <col min="13569" max="13569" width="4.88671875" style="94" customWidth="1"/>
    <col min="13570" max="13570" width="23.6640625" style="94" customWidth="1"/>
    <col min="13571" max="13576" width="12.33203125" style="94" customWidth="1"/>
    <col min="13577" max="13824" width="11.109375" style="94"/>
    <col min="13825" max="13825" width="4.88671875" style="94" customWidth="1"/>
    <col min="13826" max="13826" width="23.6640625" style="94" customWidth="1"/>
    <col min="13827" max="13832" width="12.33203125" style="94" customWidth="1"/>
    <col min="13833" max="14080" width="11.109375" style="94"/>
    <col min="14081" max="14081" width="4.88671875" style="94" customWidth="1"/>
    <col min="14082" max="14082" width="23.6640625" style="94" customWidth="1"/>
    <col min="14083" max="14088" width="12.33203125" style="94" customWidth="1"/>
    <col min="14089" max="14336" width="11.109375" style="94"/>
    <col min="14337" max="14337" width="4.88671875" style="94" customWidth="1"/>
    <col min="14338" max="14338" width="23.6640625" style="94" customWidth="1"/>
    <col min="14339" max="14344" width="12.33203125" style="94" customWidth="1"/>
    <col min="14345" max="14592" width="11.109375" style="94"/>
    <col min="14593" max="14593" width="4.88671875" style="94" customWidth="1"/>
    <col min="14594" max="14594" width="23.6640625" style="94" customWidth="1"/>
    <col min="14595" max="14600" width="12.33203125" style="94" customWidth="1"/>
    <col min="14601" max="14848" width="11.109375" style="94"/>
    <col min="14849" max="14849" width="4.88671875" style="94" customWidth="1"/>
    <col min="14850" max="14850" width="23.6640625" style="94" customWidth="1"/>
    <col min="14851" max="14856" width="12.33203125" style="94" customWidth="1"/>
    <col min="14857" max="15104" width="11.109375" style="94"/>
    <col min="15105" max="15105" width="4.88671875" style="94" customWidth="1"/>
    <col min="15106" max="15106" width="23.6640625" style="94" customWidth="1"/>
    <col min="15107" max="15112" width="12.33203125" style="94" customWidth="1"/>
    <col min="15113" max="15360" width="11.109375" style="94"/>
    <col min="15361" max="15361" width="4.88671875" style="94" customWidth="1"/>
    <col min="15362" max="15362" width="23.6640625" style="94" customWidth="1"/>
    <col min="15363" max="15368" width="12.33203125" style="94" customWidth="1"/>
    <col min="15369" max="15616" width="11.109375" style="94"/>
    <col min="15617" max="15617" width="4.88671875" style="94" customWidth="1"/>
    <col min="15618" max="15618" width="23.6640625" style="94" customWidth="1"/>
    <col min="15619" max="15624" width="12.33203125" style="94" customWidth="1"/>
    <col min="15625" max="15872" width="11.109375" style="94"/>
    <col min="15873" max="15873" width="4.88671875" style="94" customWidth="1"/>
    <col min="15874" max="15874" width="23.6640625" style="94" customWidth="1"/>
    <col min="15875" max="15880" width="12.33203125" style="94" customWidth="1"/>
    <col min="15881" max="16128" width="11.109375" style="94"/>
    <col min="16129" max="16129" width="4.88671875" style="94" customWidth="1"/>
    <col min="16130" max="16130" width="23.6640625" style="94" customWidth="1"/>
    <col min="16131" max="16136" width="12.33203125" style="94" customWidth="1"/>
    <col min="16137" max="16384" width="11.109375" style="94"/>
  </cols>
  <sheetData>
    <row r="1" spans="1:8" ht="18" customHeight="1">
      <c r="A1" s="94" t="s">
        <v>189</v>
      </c>
    </row>
    <row r="3" spans="1:8" ht="18" customHeight="1">
      <c r="A3" s="426" t="s">
        <v>246</v>
      </c>
      <c r="B3" s="426"/>
      <c r="C3" s="426"/>
      <c r="D3" s="426"/>
      <c r="E3" s="426"/>
      <c r="F3" s="426"/>
      <c r="G3" s="426"/>
      <c r="H3" s="426"/>
    </row>
    <row r="4" spans="1:8" ht="18" customHeight="1" thickBot="1">
      <c r="A4" s="95"/>
      <c r="B4" s="95"/>
      <c r="C4" s="95"/>
      <c r="D4" s="95"/>
      <c r="E4" s="95"/>
      <c r="F4" s="95"/>
      <c r="G4" s="95"/>
      <c r="H4" s="95"/>
    </row>
    <row r="5" spans="1:8" ht="18" customHeight="1">
      <c r="A5" s="422" t="s">
        <v>337</v>
      </c>
      <c r="B5" s="423"/>
      <c r="C5" s="427" t="s">
        <v>251</v>
      </c>
      <c r="D5" s="428"/>
      <c r="E5" s="428"/>
      <c r="F5" s="429" t="s">
        <v>317</v>
      </c>
      <c r="G5" s="430"/>
      <c r="H5" s="431"/>
    </row>
    <row r="6" spans="1:8" ht="18" customHeight="1">
      <c r="A6" s="424"/>
      <c r="B6" s="425"/>
      <c r="C6" s="96" t="s">
        <v>44</v>
      </c>
      <c r="D6" s="97" t="s">
        <v>45</v>
      </c>
      <c r="E6" s="97" t="s">
        <v>46</v>
      </c>
      <c r="F6" s="96" t="s">
        <v>44</v>
      </c>
      <c r="G6" s="97" t="s">
        <v>45</v>
      </c>
      <c r="H6" s="98" t="s">
        <v>46</v>
      </c>
    </row>
    <row r="7" spans="1:8" s="103" customFormat="1" ht="18" customHeight="1">
      <c r="A7" s="99" t="s">
        <v>280</v>
      </c>
      <c r="B7" s="100"/>
      <c r="C7" s="101">
        <v>47600000</v>
      </c>
      <c r="D7" s="101">
        <v>49618195</v>
      </c>
      <c r="E7" s="101">
        <v>47981830</v>
      </c>
      <c r="F7" s="102">
        <v>50800000</v>
      </c>
      <c r="G7" s="102">
        <v>64097260</v>
      </c>
      <c r="H7" s="102">
        <v>60843878</v>
      </c>
    </row>
    <row r="8" spans="1:8" s="107" customFormat="1" ht="7.5" customHeight="1">
      <c r="A8" s="104"/>
      <c r="B8" s="105"/>
      <c r="C8" s="106"/>
      <c r="D8" s="106"/>
      <c r="E8" s="106"/>
      <c r="F8" s="12"/>
      <c r="G8" s="12"/>
      <c r="H8" s="12"/>
    </row>
    <row r="9" spans="1:8" s="107" customFormat="1" ht="18" customHeight="1">
      <c r="A9" s="108" t="s">
        <v>21</v>
      </c>
      <c r="B9" s="105" t="s">
        <v>47</v>
      </c>
      <c r="C9" s="106">
        <v>15530457</v>
      </c>
      <c r="D9" s="12">
        <v>15377457</v>
      </c>
      <c r="E9" s="106">
        <v>15402154</v>
      </c>
      <c r="F9" s="12">
        <v>15270245</v>
      </c>
      <c r="G9" s="12">
        <v>15248395</v>
      </c>
      <c r="H9" s="12">
        <v>15241528</v>
      </c>
    </row>
    <row r="10" spans="1:8" s="107" customFormat="1" ht="18" customHeight="1">
      <c r="A10" s="108" t="s">
        <v>22</v>
      </c>
      <c r="B10" s="105" t="s">
        <v>48</v>
      </c>
      <c r="C10" s="106">
        <v>373059</v>
      </c>
      <c r="D10" s="12">
        <v>373059</v>
      </c>
      <c r="E10" s="106">
        <v>379430</v>
      </c>
      <c r="F10" s="12">
        <v>417772</v>
      </c>
      <c r="G10" s="12">
        <v>419951</v>
      </c>
      <c r="H10" s="12">
        <v>388282</v>
      </c>
    </row>
    <row r="11" spans="1:8" s="107" customFormat="1" ht="18" customHeight="1">
      <c r="A11" s="108" t="s">
        <v>23</v>
      </c>
      <c r="B11" s="105" t="s">
        <v>49</v>
      </c>
      <c r="C11" s="106">
        <v>20896</v>
      </c>
      <c r="D11" s="106">
        <v>20896</v>
      </c>
      <c r="E11" s="106">
        <v>8052</v>
      </c>
      <c r="F11" s="12">
        <v>8788</v>
      </c>
      <c r="G11" s="12">
        <v>8788</v>
      </c>
      <c r="H11" s="12">
        <v>8583</v>
      </c>
    </row>
    <row r="12" spans="1:8" s="107" customFormat="1" ht="18" customHeight="1">
      <c r="A12" s="108" t="s">
        <v>24</v>
      </c>
      <c r="B12" s="105" t="s">
        <v>338</v>
      </c>
      <c r="C12" s="106">
        <v>45644</v>
      </c>
      <c r="D12" s="106">
        <v>45644</v>
      </c>
      <c r="E12" s="106">
        <v>41204</v>
      </c>
      <c r="F12" s="12">
        <v>41088</v>
      </c>
      <c r="G12" s="12">
        <v>41088</v>
      </c>
      <c r="H12" s="12">
        <v>38543</v>
      </c>
    </row>
    <row r="13" spans="1:8" s="107" customFormat="1" ht="18" customHeight="1">
      <c r="A13" s="108" t="s">
        <v>25</v>
      </c>
      <c r="B13" s="105" t="s">
        <v>339</v>
      </c>
      <c r="C13" s="106">
        <v>43473</v>
      </c>
      <c r="D13" s="106">
        <v>43473</v>
      </c>
      <c r="E13" s="106">
        <v>22282</v>
      </c>
      <c r="F13" s="12">
        <v>27022</v>
      </c>
      <c r="G13" s="12">
        <v>27022</v>
      </c>
      <c r="H13" s="12">
        <v>42789</v>
      </c>
    </row>
    <row r="14" spans="1:8" s="107" customFormat="1" ht="18" customHeight="1">
      <c r="A14" s="108" t="s">
        <v>26</v>
      </c>
      <c r="B14" s="105" t="s">
        <v>281</v>
      </c>
      <c r="C14" s="109">
        <v>0</v>
      </c>
      <c r="D14" s="109" t="s">
        <v>40</v>
      </c>
      <c r="E14" s="109" t="s">
        <v>40</v>
      </c>
      <c r="F14" s="13">
        <v>95008</v>
      </c>
      <c r="G14" s="13">
        <v>95008</v>
      </c>
      <c r="H14" s="13">
        <v>82211</v>
      </c>
    </row>
    <row r="15" spans="1:8" s="107" customFormat="1" ht="18" customHeight="1">
      <c r="A15" s="108" t="s">
        <v>28</v>
      </c>
      <c r="B15" s="105" t="s">
        <v>50</v>
      </c>
      <c r="C15" s="106">
        <v>1712201</v>
      </c>
      <c r="D15" s="106">
        <v>1712201</v>
      </c>
      <c r="E15" s="106">
        <v>1570059</v>
      </c>
      <c r="F15" s="12">
        <v>1778214</v>
      </c>
      <c r="G15" s="12">
        <v>1915319</v>
      </c>
      <c r="H15" s="12">
        <v>1915319</v>
      </c>
    </row>
    <row r="16" spans="1:8" s="107" customFormat="1" ht="18" customHeight="1">
      <c r="A16" s="108" t="s">
        <v>29</v>
      </c>
      <c r="B16" s="105" t="s">
        <v>51</v>
      </c>
      <c r="C16" s="106">
        <v>24000</v>
      </c>
      <c r="D16" s="106">
        <v>24000</v>
      </c>
      <c r="E16" s="106">
        <v>23337</v>
      </c>
      <c r="F16" s="12">
        <v>24000</v>
      </c>
      <c r="G16" s="12">
        <v>19574</v>
      </c>
      <c r="H16" s="12">
        <v>18742</v>
      </c>
    </row>
    <row r="17" spans="1:8" s="107" customFormat="1" ht="18" customHeight="1">
      <c r="A17" s="108" t="s">
        <v>30</v>
      </c>
      <c r="B17" s="105" t="s">
        <v>52</v>
      </c>
      <c r="C17" s="106">
        <v>53000</v>
      </c>
      <c r="D17" s="106">
        <v>53000</v>
      </c>
      <c r="E17" s="106">
        <v>48695</v>
      </c>
      <c r="F17" s="109" t="s">
        <v>40</v>
      </c>
      <c r="G17" s="109" t="s">
        <v>40</v>
      </c>
      <c r="H17" s="109" t="s">
        <v>40</v>
      </c>
    </row>
    <row r="18" spans="1:8" s="107" customFormat="1" ht="18" customHeight="1">
      <c r="A18" s="108" t="s">
        <v>31</v>
      </c>
      <c r="B18" s="105" t="s">
        <v>254</v>
      </c>
      <c r="C18" s="110">
        <v>17000</v>
      </c>
      <c r="D18" s="110">
        <v>17000</v>
      </c>
      <c r="E18" s="110">
        <v>12935</v>
      </c>
      <c r="F18" s="13">
        <v>34000</v>
      </c>
      <c r="G18" s="13">
        <v>34000</v>
      </c>
      <c r="H18" s="13">
        <v>23216</v>
      </c>
    </row>
    <row r="19" spans="1:8" s="107" customFormat="1" ht="18" customHeight="1">
      <c r="A19" s="108" t="s">
        <v>32</v>
      </c>
      <c r="B19" s="105" t="s">
        <v>340</v>
      </c>
      <c r="C19" s="106">
        <v>247345</v>
      </c>
      <c r="D19" s="106">
        <v>263065</v>
      </c>
      <c r="E19" s="106">
        <v>222332</v>
      </c>
      <c r="F19" s="12">
        <v>61000</v>
      </c>
      <c r="G19" s="12">
        <v>79169</v>
      </c>
      <c r="H19" s="12">
        <v>79169</v>
      </c>
    </row>
    <row r="20" spans="1:8" s="107" customFormat="1" ht="18" customHeight="1">
      <c r="A20" s="108" t="s">
        <v>55</v>
      </c>
      <c r="B20" s="105" t="s">
        <v>53</v>
      </c>
      <c r="C20" s="106">
        <v>6090000</v>
      </c>
      <c r="D20" s="106">
        <v>6489022</v>
      </c>
      <c r="E20" s="106">
        <v>7007675</v>
      </c>
      <c r="F20" s="12">
        <v>5950000</v>
      </c>
      <c r="G20" s="12">
        <v>6959828</v>
      </c>
      <c r="H20" s="12">
        <v>7104045</v>
      </c>
    </row>
    <row r="21" spans="1:8" s="107" customFormat="1" ht="18" customHeight="1">
      <c r="A21" s="108" t="s">
        <v>56</v>
      </c>
      <c r="B21" s="105" t="s">
        <v>54</v>
      </c>
      <c r="C21" s="106">
        <v>7600</v>
      </c>
      <c r="D21" s="106">
        <v>7600</v>
      </c>
      <c r="E21" s="106">
        <v>7568</v>
      </c>
      <c r="F21" s="12">
        <v>6800</v>
      </c>
      <c r="G21" s="12">
        <v>6800</v>
      </c>
      <c r="H21" s="12">
        <v>7709</v>
      </c>
    </row>
    <row r="22" spans="1:8" s="107" customFormat="1" ht="18" customHeight="1">
      <c r="A22" s="108" t="s">
        <v>58</v>
      </c>
      <c r="B22" s="105" t="s">
        <v>341</v>
      </c>
      <c r="C22" s="106">
        <v>1714348</v>
      </c>
      <c r="D22" s="106">
        <v>1748588</v>
      </c>
      <c r="E22" s="106">
        <v>1746995</v>
      </c>
      <c r="F22" s="12">
        <v>1824906</v>
      </c>
      <c r="G22" s="12">
        <v>1824906</v>
      </c>
      <c r="H22" s="12">
        <v>1816071</v>
      </c>
    </row>
    <row r="23" spans="1:8" s="107" customFormat="1" ht="18" customHeight="1">
      <c r="A23" s="108" t="s">
        <v>60</v>
      </c>
      <c r="B23" s="105" t="s">
        <v>57</v>
      </c>
      <c r="C23" s="106">
        <v>538546</v>
      </c>
      <c r="D23" s="106">
        <v>544357</v>
      </c>
      <c r="E23" s="106">
        <v>559375</v>
      </c>
      <c r="F23" s="12">
        <v>467647</v>
      </c>
      <c r="G23" s="12">
        <v>467694</v>
      </c>
      <c r="H23" s="12">
        <v>460384</v>
      </c>
    </row>
    <row r="24" spans="1:8" s="107" customFormat="1" ht="18" customHeight="1">
      <c r="A24" s="108" t="s">
        <v>62</v>
      </c>
      <c r="B24" s="105" t="s">
        <v>59</v>
      </c>
      <c r="C24" s="106">
        <v>759142</v>
      </c>
      <c r="D24" s="106">
        <v>759392</v>
      </c>
      <c r="E24" s="106">
        <v>736504</v>
      </c>
      <c r="F24" s="12">
        <v>670361</v>
      </c>
      <c r="G24" s="12">
        <v>668551</v>
      </c>
      <c r="H24" s="12">
        <v>636352</v>
      </c>
    </row>
    <row r="25" spans="1:8" s="107" customFormat="1" ht="18" customHeight="1">
      <c r="A25" s="108" t="s">
        <v>64</v>
      </c>
      <c r="B25" s="105" t="s">
        <v>61</v>
      </c>
      <c r="C25" s="106">
        <v>4841779</v>
      </c>
      <c r="D25" s="106">
        <v>5199081</v>
      </c>
      <c r="E25" s="106">
        <v>4974748</v>
      </c>
      <c r="F25" s="12">
        <v>5378293</v>
      </c>
      <c r="G25" s="12">
        <v>16332280</v>
      </c>
      <c r="H25" s="12">
        <v>15264543</v>
      </c>
    </row>
    <row r="26" spans="1:8" s="107" customFormat="1" ht="18" customHeight="1">
      <c r="A26" s="108" t="s">
        <v>66</v>
      </c>
      <c r="B26" s="105" t="s">
        <v>63</v>
      </c>
      <c r="C26" s="106">
        <v>3735028</v>
      </c>
      <c r="D26" s="106">
        <v>4095668</v>
      </c>
      <c r="E26" s="106">
        <v>3682626</v>
      </c>
      <c r="F26" s="12">
        <v>3986671</v>
      </c>
      <c r="G26" s="12">
        <v>4713858</v>
      </c>
      <c r="H26" s="12">
        <v>4059258</v>
      </c>
    </row>
    <row r="27" spans="1:8" s="107" customFormat="1" ht="18" customHeight="1">
      <c r="A27" s="108" t="s">
        <v>67</v>
      </c>
      <c r="B27" s="105" t="s">
        <v>65</v>
      </c>
      <c r="C27" s="106">
        <v>76855</v>
      </c>
      <c r="D27" s="106">
        <v>80690</v>
      </c>
      <c r="E27" s="106">
        <v>80315</v>
      </c>
      <c r="F27" s="12">
        <v>65268</v>
      </c>
      <c r="G27" s="12">
        <v>68723</v>
      </c>
      <c r="H27" s="12">
        <v>123235</v>
      </c>
    </row>
    <row r="28" spans="1:8" s="107" customFormat="1" ht="18" customHeight="1">
      <c r="A28" s="108" t="s">
        <v>69</v>
      </c>
      <c r="B28" s="105" t="s">
        <v>342</v>
      </c>
      <c r="C28" s="106">
        <v>201251</v>
      </c>
      <c r="D28" s="106">
        <v>304414</v>
      </c>
      <c r="E28" s="106">
        <v>258295</v>
      </c>
      <c r="F28" s="12">
        <v>351361</v>
      </c>
      <c r="G28" s="12">
        <v>361661</v>
      </c>
      <c r="H28" s="12">
        <v>365910</v>
      </c>
    </row>
    <row r="29" spans="1:8" s="107" customFormat="1" ht="18" customHeight="1">
      <c r="A29" s="108" t="s">
        <v>71</v>
      </c>
      <c r="B29" s="105" t="s">
        <v>68</v>
      </c>
      <c r="C29" s="106">
        <v>2868079</v>
      </c>
      <c r="D29" s="106">
        <v>1636241</v>
      </c>
      <c r="E29" s="106">
        <v>1602745</v>
      </c>
      <c r="F29" s="12">
        <v>5694878</v>
      </c>
      <c r="G29" s="12">
        <v>3620353</v>
      </c>
      <c r="H29" s="12">
        <v>3591130</v>
      </c>
    </row>
    <row r="30" spans="1:8" s="107" customFormat="1" ht="18" customHeight="1">
      <c r="A30" s="108" t="s">
        <v>73</v>
      </c>
      <c r="B30" s="105" t="s">
        <v>70</v>
      </c>
      <c r="C30" s="106">
        <v>500000</v>
      </c>
      <c r="D30" s="106">
        <v>2084250</v>
      </c>
      <c r="E30" s="106">
        <v>2084250</v>
      </c>
      <c r="F30" s="12">
        <v>500000</v>
      </c>
      <c r="G30" s="12">
        <v>2159040</v>
      </c>
      <c r="H30" s="12">
        <v>2159041</v>
      </c>
    </row>
    <row r="31" spans="1:8" s="107" customFormat="1" ht="18" customHeight="1">
      <c r="A31" s="108" t="s">
        <v>255</v>
      </c>
      <c r="B31" s="105" t="s">
        <v>72</v>
      </c>
      <c r="C31" s="106">
        <v>3813857</v>
      </c>
      <c r="D31" s="106">
        <v>3829370</v>
      </c>
      <c r="E31" s="106">
        <v>3195427</v>
      </c>
      <c r="F31" s="12">
        <v>3295878</v>
      </c>
      <c r="G31" s="12">
        <v>3334629</v>
      </c>
      <c r="H31" s="12">
        <v>2788177</v>
      </c>
    </row>
    <row r="32" spans="1:8" s="107" customFormat="1" ht="18" customHeight="1">
      <c r="A32" s="108" t="s">
        <v>289</v>
      </c>
      <c r="B32" s="105" t="s">
        <v>74</v>
      </c>
      <c r="C32" s="106">
        <v>4386440</v>
      </c>
      <c r="D32" s="106">
        <v>4909727</v>
      </c>
      <c r="E32" s="106">
        <v>4314827</v>
      </c>
      <c r="F32" s="12">
        <v>4850800</v>
      </c>
      <c r="G32" s="12">
        <v>5690623</v>
      </c>
      <c r="H32" s="12">
        <v>4629641</v>
      </c>
    </row>
    <row r="33" spans="1:8" s="107" customFormat="1" ht="18" customHeight="1">
      <c r="A33" s="111"/>
      <c r="B33" s="105"/>
      <c r="C33" s="106"/>
      <c r="D33" s="106"/>
      <c r="E33" s="106"/>
      <c r="F33" s="12"/>
      <c r="G33" s="12"/>
      <c r="H33" s="12"/>
    </row>
    <row r="34" spans="1:8" s="103" customFormat="1" ht="18" customHeight="1">
      <c r="A34" s="99" t="s">
        <v>283</v>
      </c>
      <c r="B34" s="112"/>
      <c r="C34" s="101">
        <v>47600000</v>
      </c>
      <c r="D34" s="101">
        <v>49618195</v>
      </c>
      <c r="E34" s="101">
        <v>45822789</v>
      </c>
      <c r="F34" s="102">
        <v>50800000</v>
      </c>
      <c r="G34" s="102">
        <v>64097260</v>
      </c>
      <c r="H34" s="102">
        <v>58677032</v>
      </c>
    </row>
    <row r="35" spans="1:8" s="107" customFormat="1" ht="9.75" customHeight="1">
      <c r="A35" s="104"/>
      <c r="B35" s="105"/>
      <c r="C35" s="106"/>
      <c r="D35" s="106"/>
      <c r="E35" s="106"/>
      <c r="F35" s="12"/>
      <c r="G35" s="12"/>
      <c r="H35" s="12"/>
    </row>
    <row r="36" spans="1:8" s="107" customFormat="1" ht="18" customHeight="1">
      <c r="A36" s="108" t="s">
        <v>21</v>
      </c>
      <c r="B36" s="105" t="s">
        <v>75</v>
      </c>
      <c r="C36" s="106">
        <v>299115</v>
      </c>
      <c r="D36" s="106">
        <v>292276</v>
      </c>
      <c r="E36" s="106">
        <v>267489</v>
      </c>
      <c r="F36" s="12">
        <v>296387</v>
      </c>
      <c r="G36" s="12">
        <v>294444</v>
      </c>
      <c r="H36" s="12">
        <v>280736</v>
      </c>
    </row>
    <row r="37" spans="1:8" s="107" customFormat="1" ht="18" customHeight="1">
      <c r="A37" s="108" t="s">
        <v>22</v>
      </c>
      <c r="B37" s="105" t="s">
        <v>76</v>
      </c>
      <c r="C37" s="106">
        <v>6516798</v>
      </c>
      <c r="D37" s="106">
        <v>6731603</v>
      </c>
      <c r="E37" s="106">
        <v>6285936</v>
      </c>
      <c r="F37" s="12">
        <v>10124143</v>
      </c>
      <c r="G37" s="12">
        <v>18495602</v>
      </c>
      <c r="H37" s="12">
        <v>18105152</v>
      </c>
    </row>
    <row r="38" spans="1:8" s="107" customFormat="1" ht="18" customHeight="1">
      <c r="A38" s="108" t="s">
        <v>23</v>
      </c>
      <c r="B38" s="105" t="s">
        <v>77</v>
      </c>
      <c r="C38" s="106">
        <v>12574697</v>
      </c>
      <c r="D38" s="106">
        <v>12702249</v>
      </c>
      <c r="E38" s="106">
        <v>12179911</v>
      </c>
      <c r="F38" s="12">
        <v>13246986</v>
      </c>
      <c r="G38" s="12">
        <v>13395615</v>
      </c>
      <c r="H38" s="12">
        <v>12766313</v>
      </c>
    </row>
    <row r="39" spans="1:8" s="107" customFormat="1" ht="18" customHeight="1">
      <c r="A39" s="108" t="s">
        <v>24</v>
      </c>
      <c r="B39" s="105" t="s">
        <v>78</v>
      </c>
      <c r="C39" s="106">
        <v>2889211</v>
      </c>
      <c r="D39" s="106">
        <v>2985371</v>
      </c>
      <c r="E39" s="106">
        <v>2802273</v>
      </c>
      <c r="F39" s="12">
        <v>2759256</v>
      </c>
      <c r="G39" s="12">
        <v>3420424</v>
      </c>
      <c r="H39" s="12">
        <v>2719440</v>
      </c>
    </row>
    <row r="40" spans="1:8" s="107" customFormat="1" ht="18" customHeight="1">
      <c r="A40" s="108" t="s">
        <v>25</v>
      </c>
      <c r="B40" s="105" t="s">
        <v>79</v>
      </c>
      <c r="C40" s="106">
        <v>1897996</v>
      </c>
      <c r="D40" s="106">
        <v>1898887</v>
      </c>
      <c r="E40" s="106">
        <v>1813419</v>
      </c>
      <c r="F40" s="12">
        <v>1708375</v>
      </c>
      <c r="G40" s="12">
        <v>1721542</v>
      </c>
      <c r="H40" s="12">
        <v>1641423</v>
      </c>
    </row>
    <row r="41" spans="1:8" s="107" customFormat="1" ht="18" customHeight="1">
      <c r="A41" s="108" t="s">
        <v>26</v>
      </c>
      <c r="B41" s="105" t="s">
        <v>80</v>
      </c>
      <c r="C41" s="106">
        <v>1786271</v>
      </c>
      <c r="D41" s="106">
        <v>2046679</v>
      </c>
      <c r="E41" s="106">
        <v>1774212</v>
      </c>
      <c r="F41" s="12">
        <v>1685391</v>
      </c>
      <c r="G41" s="12">
        <v>1904656</v>
      </c>
      <c r="H41" s="12">
        <v>1541583</v>
      </c>
    </row>
    <row r="42" spans="1:8" s="107" customFormat="1" ht="18" customHeight="1">
      <c r="A42" s="108" t="s">
        <v>28</v>
      </c>
      <c r="B42" s="105" t="s">
        <v>81</v>
      </c>
      <c r="C42" s="106">
        <v>2206376</v>
      </c>
      <c r="D42" s="106">
        <v>2351807</v>
      </c>
      <c r="E42" s="106">
        <v>1600459</v>
      </c>
      <c r="F42" s="12">
        <v>1840847</v>
      </c>
      <c r="G42" s="12">
        <v>2792239</v>
      </c>
      <c r="H42" s="12">
        <v>1953230</v>
      </c>
    </row>
    <row r="43" spans="1:8" s="107" customFormat="1" ht="18" customHeight="1">
      <c r="A43" s="108" t="s">
        <v>29</v>
      </c>
      <c r="B43" s="105" t="s">
        <v>82</v>
      </c>
      <c r="C43" s="106">
        <v>5961349</v>
      </c>
      <c r="D43" s="106">
        <v>5976326</v>
      </c>
      <c r="E43" s="106">
        <v>5732565</v>
      </c>
      <c r="F43" s="12">
        <v>5935259</v>
      </c>
      <c r="G43" s="12">
        <v>6610981</v>
      </c>
      <c r="H43" s="12">
        <v>6113716</v>
      </c>
    </row>
    <row r="44" spans="1:8" s="107" customFormat="1" ht="18" customHeight="1">
      <c r="A44" s="108" t="s">
        <v>30</v>
      </c>
      <c r="B44" s="105" t="s">
        <v>83</v>
      </c>
      <c r="C44" s="106">
        <v>2848215</v>
      </c>
      <c r="D44" s="106">
        <v>2980342</v>
      </c>
      <c r="E44" s="106">
        <v>2673374</v>
      </c>
      <c r="F44" s="12">
        <v>2915220</v>
      </c>
      <c r="G44" s="12">
        <v>3576190</v>
      </c>
      <c r="H44" s="12">
        <v>3067242</v>
      </c>
    </row>
    <row r="45" spans="1:8" s="107" customFormat="1" ht="18" customHeight="1">
      <c r="A45" s="108" t="s">
        <v>31</v>
      </c>
      <c r="B45" s="105" t="s">
        <v>84</v>
      </c>
      <c r="C45" s="106">
        <v>4888685</v>
      </c>
      <c r="D45" s="106">
        <v>5906641</v>
      </c>
      <c r="E45" s="106">
        <v>5050946</v>
      </c>
      <c r="F45" s="12">
        <v>4418927</v>
      </c>
      <c r="G45" s="12">
        <v>6021164</v>
      </c>
      <c r="H45" s="12">
        <v>4717332</v>
      </c>
    </row>
    <row r="46" spans="1:8" s="107" customFormat="1" ht="18" customHeight="1">
      <c r="A46" s="108" t="s">
        <v>32</v>
      </c>
      <c r="B46" s="105" t="s">
        <v>85</v>
      </c>
      <c r="C46" s="106">
        <v>10601</v>
      </c>
      <c r="D46" s="106">
        <v>57657</v>
      </c>
      <c r="E46" s="106">
        <v>33402</v>
      </c>
      <c r="F46" s="12">
        <v>5203</v>
      </c>
      <c r="G46" s="12">
        <v>25250</v>
      </c>
      <c r="H46" s="12">
        <v>21352</v>
      </c>
    </row>
    <row r="47" spans="1:8" s="107" customFormat="1" ht="18" customHeight="1">
      <c r="A47" s="108" t="s">
        <v>55</v>
      </c>
      <c r="B47" s="105" t="s">
        <v>27</v>
      </c>
      <c r="C47" s="106">
        <v>5670685</v>
      </c>
      <c r="D47" s="106">
        <v>5670685</v>
      </c>
      <c r="E47" s="106">
        <v>5608803</v>
      </c>
      <c r="F47" s="12">
        <v>5814005</v>
      </c>
      <c r="G47" s="12">
        <v>5814005</v>
      </c>
      <c r="H47" s="12">
        <v>5749513</v>
      </c>
    </row>
    <row r="48" spans="1:8" s="107" customFormat="1" ht="18" customHeight="1">
      <c r="A48" s="108" t="s">
        <v>56</v>
      </c>
      <c r="B48" s="105" t="s">
        <v>86</v>
      </c>
      <c r="C48" s="106">
        <v>1</v>
      </c>
      <c r="D48" s="106">
        <v>1</v>
      </c>
      <c r="E48" s="109" t="s">
        <v>40</v>
      </c>
      <c r="F48" s="12">
        <v>1</v>
      </c>
      <c r="G48" s="12">
        <v>1</v>
      </c>
      <c r="H48" s="109" t="s">
        <v>40</v>
      </c>
    </row>
    <row r="49" spans="1:8" s="107" customFormat="1" ht="18" customHeight="1">
      <c r="A49" s="108" t="s">
        <v>58</v>
      </c>
      <c r="B49" s="105" t="s">
        <v>87</v>
      </c>
      <c r="C49" s="106">
        <v>50000</v>
      </c>
      <c r="D49" s="106">
        <v>17671</v>
      </c>
      <c r="E49" s="109" t="s">
        <v>40</v>
      </c>
      <c r="F49" s="12">
        <v>50000</v>
      </c>
      <c r="G49" s="12">
        <v>25147</v>
      </c>
      <c r="H49" s="109" t="s">
        <v>40</v>
      </c>
    </row>
    <row r="50" spans="1:8" s="107" customFormat="1" ht="8.25" customHeight="1" thickBot="1">
      <c r="A50" s="113"/>
      <c r="B50" s="114"/>
      <c r="C50" s="115"/>
      <c r="D50" s="115"/>
      <c r="E50" s="115"/>
      <c r="F50" s="15"/>
      <c r="G50" s="15"/>
      <c r="H50" s="15"/>
    </row>
    <row r="51" spans="1:8" ht="15" customHeight="1">
      <c r="A51" s="116" t="s">
        <v>284</v>
      </c>
      <c r="B51" s="117"/>
      <c r="C51" s="117"/>
      <c r="D51" s="117"/>
      <c r="E51" s="117"/>
      <c r="F51" s="118"/>
      <c r="G51" s="118"/>
      <c r="H51" s="118"/>
    </row>
    <row r="52" spans="1:8" ht="12" customHeight="1">
      <c r="A52" s="119" t="s">
        <v>218</v>
      </c>
    </row>
  </sheetData>
  <mergeCells count="4">
    <mergeCell ref="A5:B6"/>
    <mergeCell ref="A3:H3"/>
    <mergeCell ref="C5:E5"/>
    <mergeCell ref="F5:H5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&amp;L158　財　　政　 &amp;R&amp;"明朝,標準"&amp;14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L51"/>
  <sheetViews>
    <sheetView zoomScaleNormal="100" workbookViewId="0"/>
  </sheetViews>
  <sheetFormatPr defaultColWidth="7.77734375" defaultRowHeight="18" customHeight="1"/>
  <cols>
    <col min="1" max="3" width="11.109375" style="94" customWidth="1"/>
    <col min="4" max="6" width="11.109375" style="121" customWidth="1"/>
    <col min="7" max="7" width="20.77734375" style="121" customWidth="1"/>
    <col min="8" max="8" width="29" style="121" customWidth="1"/>
    <col min="9" max="9" width="12.44140625" style="121" customWidth="1"/>
    <col min="10" max="10" width="11.77734375" style="121" customWidth="1"/>
    <col min="11" max="11" width="22.109375" style="121" customWidth="1"/>
    <col min="12" max="12" width="17.33203125" style="94" customWidth="1"/>
    <col min="13" max="13" width="30.77734375" style="94" customWidth="1"/>
    <col min="14" max="256" width="7.77734375" style="94"/>
    <col min="257" max="263" width="12.44140625" style="94" customWidth="1"/>
    <col min="264" max="264" width="29" style="94" customWidth="1"/>
    <col min="265" max="265" width="12.44140625" style="94" customWidth="1"/>
    <col min="266" max="266" width="11.77734375" style="94" customWidth="1"/>
    <col min="267" max="267" width="22.109375" style="94" customWidth="1"/>
    <col min="268" max="268" width="17.33203125" style="94" customWidth="1"/>
    <col min="269" max="269" width="30.77734375" style="94" customWidth="1"/>
    <col min="270" max="512" width="7.77734375" style="94"/>
    <col min="513" max="519" width="12.44140625" style="94" customWidth="1"/>
    <col min="520" max="520" width="29" style="94" customWidth="1"/>
    <col min="521" max="521" width="12.44140625" style="94" customWidth="1"/>
    <col min="522" max="522" width="11.77734375" style="94" customWidth="1"/>
    <col min="523" max="523" width="22.109375" style="94" customWidth="1"/>
    <col min="524" max="524" width="17.33203125" style="94" customWidth="1"/>
    <col min="525" max="525" width="30.77734375" style="94" customWidth="1"/>
    <col min="526" max="768" width="7.77734375" style="94"/>
    <col min="769" max="775" width="12.44140625" style="94" customWidth="1"/>
    <col min="776" max="776" width="29" style="94" customWidth="1"/>
    <col min="777" max="777" width="12.44140625" style="94" customWidth="1"/>
    <col min="778" max="778" width="11.77734375" style="94" customWidth="1"/>
    <col min="779" max="779" width="22.109375" style="94" customWidth="1"/>
    <col min="780" max="780" width="17.33203125" style="94" customWidth="1"/>
    <col min="781" max="781" width="30.77734375" style="94" customWidth="1"/>
    <col min="782" max="1024" width="7.77734375" style="94"/>
    <col min="1025" max="1031" width="12.44140625" style="94" customWidth="1"/>
    <col min="1032" max="1032" width="29" style="94" customWidth="1"/>
    <col min="1033" max="1033" width="12.44140625" style="94" customWidth="1"/>
    <col min="1034" max="1034" width="11.77734375" style="94" customWidth="1"/>
    <col min="1035" max="1035" width="22.109375" style="94" customWidth="1"/>
    <col min="1036" max="1036" width="17.33203125" style="94" customWidth="1"/>
    <col min="1037" max="1037" width="30.77734375" style="94" customWidth="1"/>
    <col min="1038" max="1280" width="7.77734375" style="94"/>
    <col min="1281" max="1287" width="12.44140625" style="94" customWidth="1"/>
    <col min="1288" max="1288" width="29" style="94" customWidth="1"/>
    <col min="1289" max="1289" width="12.44140625" style="94" customWidth="1"/>
    <col min="1290" max="1290" width="11.77734375" style="94" customWidth="1"/>
    <col min="1291" max="1291" width="22.109375" style="94" customWidth="1"/>
    <col min="1292" max="1292" width="17.33203125" style="94" customWidth="1"/>
    <col min="1293" max="1293" width="30.77734375" style="94" customWidth="1"/>
    <col min="1294" max="1536" width="7.77734375" style="94"/>
    <col min="1537" max="1543" width="12.44140625" style="94" customWidth="1"/>
    <col min="1544" max="1544" width="29" style="94" customWidth="1"/>
    <col min="1545" max="1545" width="12.44140625" style="94" customWidth="1"/>
    <col min="1546" max="1546" width="11.77734375" style="94" customWidth="1"/>
    <col min="1547" max="1547" width="22.109375" style="94" customWidth="1"/>
    <col min="1548" max="1548" width="17.33203125" style="94" customWidth="1"/>
    <col min="1549" max="1549" width="30.77734375" style="94" customWidth="1"/>
    <col min="1550" max="1792" width="7.77734375" style="94"/>
    <col min="1793" max="1799" width="12.44140625" style="94" customWidth="1"/>
    <col min="1800" max="1800" width="29" style="94" customWidth="1"/>
    <col min="1801" max="1801" width="12.44140625" style="94" customWidth="1"/>
    <col min="1802" max="1802" width="11.77734375" style="94" customWidth="1"/>
    <col min="1803" max="1803" width="22.109375" style="94" customWidth="1"/>
    <col min="1804" max="1804" width="17.33203125" style="94" customWidth="1"/>
    <col min="1805" max="1805" width="30.77734375" style="94" customWidth="1"/>
    <col min="1806" max="2048" width="7.77734375" style="94"/>
    <col min="2049" max="2055" width="12.44140625" style="94" customWidth="1"/>
    <col min="2056" max="2056" width="29" style="94" customWidth="1"/>
    <col min="2057" max="2057" width="12.44140625" style="94" customWidth="1"/>
    <col min="2058" max="2058" width="11.77734375" style="94" customWidth="1"/>
    <col min="2059" max="2059" width="22.109375" style="94" customWidth="1"/>
    <col min="2060" max="2060" width="17.33203125" style="94" customWidth="1"/>
    <col min="2061" max="2061" width="30.77734375" style="94" customWidth="1"/>
    <col min="2062" max="2304" width="7.77734375" style="94"/>
    <col min="2305" max="2311" width="12.44140625" style="94" customWidth="1"/>
    <col min="2312" max="2312" width="29" style="94" customWidth="1"/>
    <col min="2313" max="2313" width="12.44140625" style="94" customWidth="1"/>
    <col min="2314" max="2314" width="11.77734375" style="94" customWidth="1"/>
    <col min="2315" max="2315" width="22.109375" style="94" customWidth="1"/>
    <col min="2316" max="2316" width="17.33203125" style="94" customWidth="1"/>
    <col min="2317" max="2317" width="30.77734375" style="94" customWidth="1"/>
    <col min="2318" max="2560" width="7.77734375" style="94"/>
    <col min="2561" max="2567" width="12.44140625" style="94" customWidth="1"/>
    <col min="2568" max="2568" width="29" style="94" customWidth="1"/>
    <col min="2569" max="2569" width="12.44140625" style="94" customWidth="1"/>
    <col min="2570" max="2570" width="11.77734375" style="94" customWidth="1"/>
    <col min="2571" max="2571" width="22.109375" style="94" customWidth="1"/>
    <col min="2572" max="2572" width="17.33203125" style="94" customWidth="1"/>
    <col min="2573" max="2573" width="30.77734375" style="94" customWidth="1"/>
    <col min="2574" max="2816" width="7.77734375" style="94"/>
    <col min="2817" max="2823" width="12.44140625" style="94" customWidth="1"/>
    <col min="2824" max="2824" width="29" style="94" customWidth="1"/>
    <col min="2825" max="2825" width="12.44140625" style="94" customWidth="1"/>
    <col min="2826" max="2826" width="11.77734375" style="94" customWidth="1"/>
    <col min="2827" max="2827" width="22.109375" style="94" customWidth="1"/>
    <col min="2828" max="2828" width="17.33203125" style="94" customWidth="1"/>
    <col min="2829" max="2829" width="30.77734375" style="94" customWidth="1"/>
    <col min="2830" max="3072" width="7.77734375" style="94"/>
    <col min="3073" max="3079" width="12.44140625" style="94" customWidth="1"/>
    <col min="3080" max="3080" width="29" style="94" customWidth="1"/>
    <col min="3081" max="3081" width="12.44140625" style="94" customWidth="1"/>
    <col min="3082" max="3082" width="11.77734375" style="94" customWidth="1"/>
    <col min="3083" max="3083" width="22.109375" style="94" customWidth="1"/>
    <col min="3084" max="3084" width="17.33203125" style="94" customWidth="1"/>
    <col min="3085" max="3085" width="30.77734375" style="94" customWidth="1"/>
    <col min="3086" max="3328" width="7.77734375" style="94"/>
    <col min="3329" max="3335" width="12.44140625" style="94" customWidth="1"/>
    <col min="3336" max="3336" width="29" style="94" customWidth="1"/>
    <col min="3337" max="3337" width="12.44140625" style="94" customWidth="1"/>
    <col min="3338" max="3338" width="11.77734375" style="94" customWidth="1"/>
    <col min="3339" max="3339" width="22.109375" style="94" customWidth="1"/>
    <col min="3340" max="3340" width="17.33203125" style="94" customWidth="1"/>
    <col min="3341" max="3341" width="30.77734375" style="94" customWidth="1"/>
    <col min="3342" max="3584" width="7.77734375" style="94"/>
    <col min="3585" max="3591" width="12.44140625" style="94" customWidth="1"/>
    <col min="3592" max="3592" width="29" style="94" customWidth="1"/>
    <col min="3593" max="3593" width="12.44140625" style="94" customWidth="1"/>
    <col min="3594" max="3594" width="11.77734375" style="94" customWidth="1"/>
    <col min="3595" max="3595" width="22.109375" style="94" customWidth="1"/>
    <col min="3596" max="3596" width="17.33203125" style="94" customWidth="1"/>
    <col min="3597" max="3597" width="30.77734375" style="94" customWidth="1"/>
    <col min="3598" max="3840" width="7.77734375" style="94"/>
    <col min="3841" max="3847" width="12.44140625" style="94" customWidth="1"/>
    <col min="3848" max="3848" width="29" style="94" customWidth="1"/>
    <col min="3849" max="3849" width="12.44140625" style="94" customWidth="1"/>
    <col min="3850" max="3850" width="11.77734375" style="94" customWidth="1"/>
    <col min="3851" max="3851" width="22.109375" style="94" customWidth="1"/>
    <col min="3852" max="3852" width="17.33203125" style="94" customWidth="1"/>
    <col min="3853" max="3853" width="30.77734375" style="94" customWidth="1"/>
    <col min="3854" max="4096" width="7.77734375" style="94"/>
    <col min="4097" max="4103" width="12.44140625" style="94" customWidth="1"/>
    <col min="4104" max="4104" width="29" style="94" customWidth="1"/>
    <col min="4105" max="4105" width="12.44140625" style="94" customWidth="1"/>
    <col min="4106" max="4106" width="11.77734375" style="94" customWidth="1"/>
    <col min="4107" max="4107" width="22.109375" style="94" customWidth="1"/>
    <col min="4108" max="4108" width="17.33203125" style="94" customWidth="1"/>
    <col min="4109" max="4109" width="30.77734375" style="94" customWidth="1"/>
    <col min="4110" max="4352" width="7.77734375" style="94"/>
    <col min="4353" max="4359" width="12.44140625" style="94" customWidth="1"/>
    <col min="4360" max="4360" width="29" style="94" customWidth="1"/>
    <col min="4361" max="4361" width="12.44140625" style="94" customWidth="1"/>
    <col min="4362" max="4362" width="11.77734375" style="94" customWidth="1"/>
    <col min="4363" max="4363" width="22.109375" style="94" customWidth="1"/>
    <col min="4364" max="4364" width="17.33203125" style="94" customWidth="1"/>
    <col min="4365" max="4365" width="30.77734375" style="94" customWidth="1"/>
    <col min="4366" max="4608" width="7.77734375" style="94"/>
    <col min="4609" max="4615" width="12.44140625" style="94" customWidth="1"/>
    <col min="4616" max="4616" width="29" style="94" customWidth="1"/>
    <col min="4617" max="4617" width="12.44140625" style="94" customWidth="1"/>
    <col min="4618" max="4618" width="11.77734375" style="94" customWidth="1"/>
    <col min="4619" max="4619" width="22.109375" style="94" customWidth="1"/>
    <col min="4620" max="4620" width="17.33203125" style="94" customWidth="1"/>
    <col min="4621" max="4621" width="30.77734375" style="94" customWidth="1"/>
    <col min="4622" max="4864" width="7.77734375" style="94"/>
    <col min="4865" max="4871" width="12.44140625" style="94" customWidth="1"/>
    <col min="4872" max="4872" width="29" style="94" customWidth="1"/>
    <col min="4873" max="4873" width="12.44140625" style="94" customWidth="1"/>
    <col min="4874" max="4874" width="11.77734375" style="94" customWidth="1"/>
    <col min="4875" max="4875" width="22.109375" style="94" customWidth="1"/>
    <col min="4876" max="4876" width="17.33203125" style="94" customWidth="1"/>
    <col min="4877" max="4877" width="30.77734375" style="94" customWidth="1"/>
    <col min="4878" max="5120" width="7.77734375" style="94"/>
    <col min="5121" max="5127" width="12.44140625" style="94" customWidth="1"/>
    <col min="5128" max="5128" width="29" style="94" customWidth="1"/>
    <col min="5129" max="5129" width="12.44140625" style="94" customWidth="1"/>
    <col min="5130" max="5130" width="11.77734375" style="94" customWidth="1"/>
    <col min="5131" max="5131" width="22.109375" style="94" customWidth="1"/>
    <col min="5132" max="5132" width="17.33203125" style="94" customWidth="1"/>
    <col min="5133" max="5133" width="30.77734375" style="94" customWidth="1"/>
    <col min="5134" max="5376" width="7.77734375" style="94"/>
    <col min="5377" max="5383" width="12.44140625" style="94" customWidth="1"/>
    <col min="5384" max="5384" width="29" style="94" customWidth="1"/>
    <col min="5385" max="5385" width="12.44140625" style="94" customWidth="1"/>
    <col min="5386" max="5386" width="11.77734375" style="94" customWidth="1"/>
    <col min="5387" max="5387" width="22.109375" style="94" customWidth="1"/>
    <col min="5388" max="5388" width="17.33203125" style="94" customWidth="1"/>
    <col min="5389" max="5389" width="30.77734375" style="94" customWidth="1"/>
    <col min="5390" max="5632" width="7.77734375" style="94"/>
    <col min="5633" max="5639" width="12.44140625" style="94" customWidth="1"/>
    <col min="5640" max="5640" width="29" style="94" customWidth="1"/>
    <col min="5641" max="5641" width="12.44140625" style="94" customWidth="1"/>
    <col min="5642" max="5642" width="11.77734375" style="94" customWidth="1"/>
    <col min="5643" max="5643" width="22.109375" style="94" customWidth="1"/>
    <col min="5644" max="5644" width="17.33203125" style="94" customWidth="1"/>
    <col min="5645" max="5645" width="30.77734375" style="94" customWidth="1"/>
    <col min="5646" max="5888" width="7.77734375" style="94"/>
    <col min="5889" max="5895" width="12.44140625" style="94" customWidth="1"/>
    <col min="5896" max="5896" width="29" style="94" customWidth="1"/>
    <col min="5897" max="5897" width="12.44140625" style="94" customWidth="1"/>
    <col min="5898" max="5898" width="11.77734375" style="94" customWidth="1"/>
    <col min="5899" max="5899" width="22.109375" style="94" customWidth="1"/>
    <col min="5900" max="5900" width="17.33203125" style="94" customWidth="1"/>
    <col min="5901" max="5901" width="30.77734375" style="94" customWidth="1"/>
    <col min="5902" max="6144" width="7.77734375" style="94"/>
    <col min="6145" max="6151" width="12.44140625" style="94" customWidth="1"/>
    <col min="6152" max="6152" width="29" style="94" customWidth="1"/>
    <col min="6153" max="6153" width="12.44140625" style="94" customWidth="1"/>
    <col min="6154" max="6154" width="11.77734375" style="94" customWidth="1"/>
    <col min="6155" max="6155" width="22.109375" style="94" customWidth="1"/>
    <col min="6156" max="6156" width="17.33203125" style="94" customWidth="1"/>
    <col min="6157" max="6157" width="30.77734375" style="94" customWidth="1"/>
    <col min="6158" max="6400" width="7.77734375" style="94"/>
    <col min="6401" max="6407" width="12.44140625" style="94" customWidth="1"/>
    <col min="6408" max="6408" width="29" style="94" customWidth="1"/>
    <col min="6409" max="6409" width="12.44140625" style="94" customWidth="1"/>
    <col min="6410" max="6410" width="11.77734375" style="94" customWidth="1"/>
    <col min="6411" max="6411" width="22.109375" style="94" customWidth="1"/>
    <col min="6412" max="6412" width="17.33203125" style="94" customWidth="1"/>
    <col min="6413" max="6413" width="30.77734375" style="94" customWidth="1"/>
    <col min="6414" max="6656" width="7.77734375" style="94"/>
    <col min="6657" max="6663" width="12.44140625" style="94" customWidth="1"/>
    <col min="6664" max="6664" width="29" style="94" customWidth="1"/>
    <col min="6665" max="6665" width="12.44140625" style="94" customWidth="1"/>
    <col min="6666" max="6666" width="11.77734375" style="94" customWidth="1"/>
    <col min="6667" max="6667" width="22.109375" style="94" customWidth="1"/>
    <col min="6668" max="6668" width="17.33203125" style="94" customWidth="1"/>
    <col min="6669" max="6669" width="30.77734375" style="94" customWidth="1"/>
    <col min="6670" max="6912" width="7.77734375" style="94"/>
    <col min="6913" max="6919" width="12.44140625" style="94" customWidth="1"/>
    <col min="6920" max="6920" width="29" style="94" customWidth="1"/>
    <col min="6921" max="6921" width="12.44140625" style="94" customWidth="1"/>
    <col min="6922" max="6922" width="11.77734375" style="94" customWidth="1"/>
    <col min="6923" max="6923" width="22.109375" style="94" customWidth="1"/>
    <col min="6924" max="6924" width="17.33203125" style="94" customWidth="1"/>
    <col min="6925" max="6925" width="30.77734375" style="94" customWidth="1"/>
    <col min="6926" max="7168" width="7.77734375" style="94"/>
    <col min="7169" max="7175" width="12.44140625" style="94" customWidth="1"/>
    <col min="7176" max="7176" width="29" style="94" customWidth="1"/>
    <col min="7177" max="7177" width="12.44140625" style="94" customWidth="1"/>
    <col min="7178" max="7178" width="11.77734375" style="94" customWidth="1"/>
    <col min="7179" max="7179" width="22.109375" style="94" customWidth="1"/>
    <col min="7180" max="7180" width="17.33203125" style="94" customWidth="1"/>
    <col min="7181" max="7181" width="30.77734375" style="94" customWidth="1"/>
    <col min="7182" max="7424" width="7.77734375" style="94"/>
    <col min="7425" max="7431" width="12.44140625" style="94" customWidth="1"/>
    <col min="7432" max="7432" width="29" style="94" customWidth="1"/>
    <col min="7433" max="7433" width="12.44140625" style="94" customWidth="1"/>
    <col min="7434" max="7434" width="11.77734375" style="94" customWidth="1"/>
    <col min="7435" max="7435" width="22.109375" style="94" customWidth="1"/>
    <col min="7436" max="7436" width="17.33203125" style="94" customWidth="1"/>
    <col min="7437" max="7437" width="30.77734375" style="94" customWidth="1"/>
    <col min="7438" max="7680" width="7.77734375" style="94"/>
    <col min="7681" max="7687" width="12.44140625" style="94" customWidth="1"/>
    <col min="7688" max="7688" width="29" style="94" customWidth="1"/>
    <col min="7689" max="7689" width="12.44140625" style="94" customWidth="1"/>
    <col min="7690" max="7690" width="11.77734375" style="94" customWidth="1"/>
    <col min="7691" max="7691" width="22.109375" style="94" customWidth="1"/>
    <col min="7692" max="7692" width="17.33203125" style="94" customWidth="1"/>
    <col min="7693" max="7693" width="30.77734375" style="94" customWidth="1"/>
    <col min="7694" max="7936" width="7.77734375" style="94"/>
    <col min="7937" max="7943" width="12.44140625" style="94" customWidth="1"/>
    <col min="7944" max="7944" width="29" style="94" customWidth="1"/>
    <col min="7945" max="7945" width="12.44140625" style="94" customWidth="1"/>
    <col min="7946" max="7946" width="11.77734375" style="94" customWidth="1"/>
    <col min="7947" max="7947" width="22.109375" style="94" customWidth="1"/>
    <col min="7948" max="7948" width="17.33203125" style="94" customWidth="1"/>
    <col min="7949" max="7949" width="30.77734375" style="94" customWidth="1"/>
    <col min="7950" max="8192" width="7.77734375" style="94"/>
    <col min="8193" max="8199" width="12.44140625" style="94" customWidth="1"/>
    <col min="8200" max="8200" width="29" style="94" customWidth="1"/>
    <col min="8201" max="8201" width="12.44140625" style="94" customWidth="1"/>
    <col min="8202" max="8202" width="11.77734375" style="94" customWidth="1"/>
    <col min="8203" max="8203" width="22.109375" style="94" customWidth="1"/>
    <col min="8204" max="8204" width="17.33203125" style="94" customWidth="1"/>
    <col min="8205" max="8205" width="30.77734375" style="94" customWidth="1"/>
    <col min="8206" max="8448" width="7.77734375" style="94"/>
    <col min="8449" max="8455" width="12.44140625" style="94" customWidth="1"/>
    <col min="8456" max="8456" width="29" style="94" customWidth="1"/>
    <col min="8457" max="8457" width="12.44140625" style="94" customWidth="1"/>
    <col min="8458" max="8458" width="11.77734375" style="94" customWidth="1"/>
    <col min="8459" max="8459" width="22.109375" style="94" customWidth="1"/>
    <col min="8460" max="8460" width="17.33203125" style="94" customWidth="1"/>
    <col min="8461" max="8461" width="30.77734375" style="94" customWidth="1"/>
    <col min="8462" max="8704" width="7.77734375" style="94"/>
    <col min="8705" max="8711" width="12.44140625" style="94" customWidth="1"/>
    <col min="8712" max="8712" width="29" style="94" customWidth="1"/>
    <col min="8713" max="8713" width="12.44140625" style="94" customWidth="1"/>
    <col min="8714" max="8714" width="11.77734375" style="94" customWidth="1"/>
    <col min="8715" max="8715" width="22.109375" style="94" customWidth="1"/>
    <col min="8716" max="8716" width="17.33203125" style="94" customWidth="1"/>
    <col min="8717" max="8717" width="30.77734375" style="94" customWidth="1"/>
    <col min="8718" max="8960" width="7.77734375" style="94"/>
    <col min="8961" max="8967" width="12.44140625" style="94" customWidth="1"/>
    <col min="8968" max="8968" width="29" style="94" customWidth="1"/>
    <col min="8969" max="8969" width="12.44140625" style="94" customWidth="1"/>
    <col min="8970" max="8970" width="11.77734375" style="94" customWidth="1"/>
    <col min="8971" max="8971" width="22.109375" style="94" customWidth="1"/>
    <col min="8972" max="8972" width="17.33203125" style="94" customWidth="1"/>
    <col min="8973" max="8973" width="30.77734375" style="94" customWidth="1"/>
    <col min="8974" max="9216" width="7.77734375" style="94"/>
    <col min="9217" max="9223" width="12.44140625" style="94" customWidth="1"/>
    <col min="9224" max="9224" width="29" style="94" customWidth="1"/>
    <col min="9225" max="9225" width="12.44140625" style="94" customWidth="1"/>
    <col min="9226" max="9226" width="11.77734375" style="94" customWidth="1"/>
    <col min="9227" max="9227" width="22.109375" style="94" customWidth="1"/>
    <col min="9228" max="9228" width="17.33203125" style="94" customWidth="1"/>
    <col min="9229" max="9229" width="30.77734375" style="94" customWidth="1"/>
    <col min="9230" max="9472" width="7.77734375" style="94"/>
    <col min="9473" max="9479" width="12.44140625" style="94" customWidth="1"/>
    <col min="9480" max="9480" width="29" style="94" customWidth="1"/>
    <col min="9481" max="9481" width="12.44140625" style="94" customWidth="1"/>
    <col min="9482" max="9482" width="11.77734375" style="94" customWidth="1"/>
    <col min="9483" max="9483" width="22.109375" style="94" customWidth="1"/>
    <col min="9484" max="9484" width="17.33203125" style="94" customWidth="1"/>
    <col min="9485" max="9485" width="30.77734375" style="94" customWidth="1"/>
    <col min="9486" max="9728" width="7.77734375" style="94"/>
    <col min="9729" max="9735" width="12.44140625" style="94" customWidth="1"/>
    <col min="9736" max="9736" width="29" style="94" customWidth="1"/>
    <col min="9737" max="9737" width="12.44140625" style="94" customWidth="1"/>
    <col min="9738" max="9738" width="11.77734375" style="94" customWidth="1"/>
    <col min="9739" max="9739" width="22.109375" style="94" customWidth="1"/>
    <col min="9740" max="9740" width="17.33203125" style="94" customWidth="1"/>
    <col min="9741" max="9741" width="30.77734375" style="94" customWidth="1"/>
    <col min="9742" max="9984" width="7.77734375" style="94"/>
    <col min="9985" max="9991" width="12.44140625" style="94" customWidth="1"/>
    <col min="9992" max="9992" width="29" style="94" customWidth="1"/>
    <col min="9993" max="9993" width="12.44140625" style="94" customWidth="1"/>
    <col min="9994" max="9994" width="11.77734375" style="94" customWidth="1"/>
    <col min="9995" max="9995" width="22.109375" style="94" customWidth="1"/>
    <col min="9996" max="9996" width="17.33203125" style="94" customWidth="1"/>
    <col min="9997" max="9997" width="30.77734375" style="94" customWidth="1"/>
    <col min="9998" max="10240" width="7.77734375" style="94"/>
    <col min="10241" max="10247" width="12.44140625" style="94" customWidth="1"/>
    <col min="10248" max="10248" width="29" style="94" customWidth="1"/>
    <col min="10249" max="10249" width="12.44140625" style="94" customWidth="1"/>
    <col min="10250" max="10250" width="11.77734375" style="94" customWidth="1"/>
    <col min="10251" max="10251" width="22.109375" style="94" customWidth="1"/>
    <col min="10252" max="10252" width="17.33203125" style="94" customWidth="1"/>
    <col min="10253" max="10253" width="30.77734375" style="94" customWidth="1"/>
    <col min="10254" max="10496" width="7.77734375" style="94"/>
    <col min="10497" max="10503" width="12.44140625" style="94" customWidth="1"/>
    <col min="10504" max="10504" width="29" style="94" customWidth="1"/>
    <col min="10505" max="10505" width="12.44140625" style="94" customWidth="1"/>
    <col min="10506" max="10506" width="11.77734375" style="94" customWidth="1"/>
    <col min="10507" max="10507" width="22.109375" style="94" customWidth="1"/>
    <col min="10508" max="10508" width="17.33203125" style="94" customWidth="1"/>
    <col min="10509" max="10509" width="30.77734375" style="94" customWidth="1"/>
    <col min="10510" max="10752" width="7.77734375" style="94"/>
    <col min="10753" max="10759" width="12.44140625" style="94" customWidth="1"/>
    <col min="10760" max="10760" width="29" style="94" customWidth="1"/>
    <col min="10761" max="10761" width="12.44140625" style="94" customWidth="1"/>
    <col min="10762" max="10762" width="11.77734375" style="94" customWidth="1"/>
    <col min="10763" max="10763" width="22.109375" style="94" customWidth="1"/>
    <col min="10764" max="10764" width="17.33203125" style="94" customWidth="1"/>
    <col min="10765" max="10765" width="30.77734375" style="94" customWidth="1"/>
    <col min="10766" max="11008" width="7.77734375" style="94"/>
    <col min="11009" max="11015" width="12.44140625" style="94" customWidth="1"/>
    <col min="11016" max="11016" width="29" style="94" customWidth="1"/>
    <col min="11017" max="11017" width="12.44140625" style="94" customWidth="1"/>
    <col min="11018" max="11018" width="11.77734375" style="94" customWidth="1"/>
    <col min="11019" max="11019" width="22.109375" style="94" customWidth="1"/>
    <col min="11020" max="11020" width="17.33203125" style="94" customWidth="1"/>
    <col min="11021" max="11021" width="30.77734375" style="94" customWidth="1"/>
    <col min="11022" max="11264" width="7.77734375" style="94"/>
    <col min="11265" max="11271" width="12.44140625" style="94" customWidth="1"/>
    <col min="11272" max="11272" width="29" style="94" customWidth="1"/>
    <col min="11273" max="11273" width="12.44140625" style="94" customWidth="1"/>
    <col min="11274" max="11274" width="11.77734375" style="94" customWidth="1"/>
    <col min="11275" max="11275" width="22.109375" style="94" customWidth="1"/>
    <col min="11276" max="11276" width="17.33203125" style="94" customWidth="1"/>
    <col min="11277" max="11277" width="30.77734375" style="94" customWidth="1"/>
    <col min="11278" max="11520" width="7.77734375" style="94"/>
    <col min="11521" max="11527" width="12.44140625" style="94" customWidth="1"/>
    <col min="11528" max="11528" width="29" style="94" customWidth="1"/>
    <col min="11529" max="11529" width="12.44140625" style="94" customWidth="1"/>
    <col min="11530" max="11530" width="11.77734375" style="94" customWidth="1"/>
    <col min="11531" max="11531" width="22.109375" style="94" customWidth="1"/>
    <col min="11532" max="11532" width="17.33203125" style="94" customWidth="1"/>
    <col min="11533" max="11533" width="30.77734375" style="94" customWidth="1"/>
    <col min="11534" max="11776" width="7.77734375" style="94"/>
    <col min="11777" max="11783" width="12.44140625" style="94" customWidth="1"/>
    <col min="11784" max="11784" width="29" style="94" customWidth="1"/>
    <col min="11785" max="11785" width="12.44140625" style="94" customWidth="1"/>
    <col min="11786" max="11786" width="11.77734375" style="94" customWidth="1"/>
    <col min="11787" max="11787" width="22.109375" style="94" customWidth="1"/>
    <col min="11788" max="11788" width="17.33203125" style="94" customWidth="1"/>
    <col min="11789" max="11789" width="30.77734375" style="94" customWidth="1"/>
    <col min="11790" max="12032" width="7.77734375" style="94"/>
    <col min="12033" max="12039" width="12.44140625" style="94" customWidth="1"/>
    <col min="12040" max="12040" width="29" style="94" customWidth="1"/>
    <col min="12041" max="12041" width="12.44140625" style="94" customWidth="1"/>
    <col min="12042" max="12042" width="11.77734375" style="94" customWidth="1"/>
    <col min="12043" max="12043" width="22.109375" style="94" customWidth="1"/>
    <col min="12044" max="12044" width="17.33203125" style="94" customWidth="1"/>
    <col min="12045" max="12045" width="30.77734375" style="94" customWidth="1"/>
    <col min="12046" max="12288" width="7.77734375" style="94"/>
    <col min="12289" max="12295" width="12.44140625" style="94" customWidth="1"/>
    <col min="12296" max="12296" width="29" style="94" customWidth="1"/>
    <col min="12297" max="12297" width="12.44140625" style="94" customWidth="1"/>
    <col min="12298" max="12298" width="11.77734375" style="94" customWidth="1"/>
    <col min="12299" max="12299" width="22.109375" style="94" customWidth="1"/>
    <col min="12300" max="12300" width="17.33203125" style="94" customWidth="1"/>
    <col min="12301" max="12301" width="30.77734375" style="94" customWidth="1"/>
    <col min="12302" max="12544" width="7.77734375" style="94"/>
    <col min="12545" max="12551" width="12.44140625" style="94" customWidth="1"/>
    <col min="12552" max="12552" width="29" style="94" customWidth="1"/>
    <col min="12553" max="12553" width="12.44140625" style="94" customWidth="1"/>
    <col min="12554" max="12554" width="11.77734375" style="94" customWidth="1"/>
    <col min="12555" max="12555" width="22.109375" style="94" customWidth="1"/>
    <col min="12556" max="12556" width="17.33203125" style="94" customWidth="1"/>
    <col min="12557" max="12557" width="30.77734375" style="94" customWidth="1"/>
    <col min="12558" max="12800" width="7.77734375" style="94"/>
    <col min="12801" max="12807" width="12.44140625" style="94" customWidth="1"/>
    <col min="12808" max="12808" width="29" style="94" customWidth="1"/>
    <col min="12809" max="12809" width="12.44140625" style="94" customWidth="1"/>
    <col min="12810" max="12810" width="11.77734375" style="94" customWidth="1"/>
    <col min="12811" max="12811" width="22.109375" style="94" customWidth="1"/>
    <col min="12812" max="12812" width="17.33203125" style="94" customWidth="1"/>
    <col min="12813" max="12813" width="30.77734375" style="94" customWidth="1"/>
    <col min="12814" max="13056" width="7.77734375" style="94"/>
    <col min="13057" max="13063" width="12.44140625" style="94" customWidth="1"/>
    <col min="13064" max="13064" width="29" style="94" customWidth="1"/>
    <col min="13065" max="13065" width="12.44140625" style="94" customWidth="1"/>
    <col min="13066" max="13066" width="11.77734375" style="94" customWidth="1"/>
    <col min="13067" max="13067" width="22.109375" style="94" customWidth="1"/>
    <col min="13068" max="13068" width="17.33203125" style="94" customWidth="1"/>
    <col min="13069" max="13069" width="30.77734375" style="94" customWidth="1"/>
    <col min="13070" max="13312" width="7.77734375" style="94"/>
    <col min="13313" max="13319" width="12.44140625" style="94" customWidth="1"/>
    <col min="13320" max="13320" width="29" style="94" customWidth="1"/>
    <col min="13321" max="13321" width="12.44140625" style="94" customWidth="1"/>
    <col min="13322" max="13322" width="11.77734375" style="94" customWidth="1"/>
    <col min="13323" max="13323" width="22.109375" style="94" customWidth="1"/>
    <col min="13324" max="13324" width="17.33203125" style="94" customWidth="1"/>
    <col min="13325" max="13325" width="30.77734375" style="94" customWidth="1"/>
    <col min="13326" max="13568" width="7.77734375" style="94"/>
    <col min="13569" max="13575" width="12.44140625" style="94" customWidth="1"/>
    <col min="13576" max="13576" width="29" style="94" customWidth="1"/>
    <col min="13577" max="13577" width="12.44140625" style="94" customWidth="1"/>
    <col min="13578" max="13578" width="11.77734375" style="94" customWidth="1"/>
    <col min="13579" max="13579" width="22.109375" style="94" customWidth="1"/>
    <col min="13580" max="13580" width="17.33203125" style="94" customWidth="1"/>
    <col min="13581" max="13581" width="30.77734375" style="94" customWidth="1"/>
    <col min="13582" max="13824" width="7.77734375" style="94"/>
    <col min="13825" max="13831" width="12.44140625" style="94" customWidth="1"/>
    <col min="13832" max="13832" width="29" style="94" customWidth="1"/>
    <col min="13833" max="13833" width="12.44140625" style="94" customWidth="1"/>
    <col min="13834" max="13834" width="11.77734375" style="94" customWidth="1"/>
    <col min="13835" max="13835" width="22.109375" style="94" customWidth="1"/>
    <col min="13836" max="13836" width="17.33203125" style="94" customWidth="1"/>
    <col min="13837" max="13837" width="30.77734375" style="94" customWidth="1"/>
    <col min="13838" max="14080" width="7.77734375" style="94"/>
    <col min="14081" max="14087" width="12.44140625" style="94" customWidth="1"/>
    <col min="14088" max="14088" width="29" style="94" customWidth="1"/>
    <col min="14089" max="14089" width="12.44140625" style="94" customWidth="1"/>
    <col min="14090" max="14090" width="11.77734375" style="94" customWidth="1"/>
    <col min="14091" max="14091" width="22.109375" style="94" customWidth="1"/>
    <col min="14092" max="14092" width="17.33203125" style="94" customWidth="1"/>
    <col min="14093" max="14093" width="30.77734375" style="94" customWidth="1"/>
    <col min="14094" max="14336" width="7.77734375" style="94"/>
    <col min="14337" max="14343" width="12.44140625" style="94" customWidth="1"/>
    <col min="14344" max="14344" width="29" style="94" customWidth="1"/>
    <col min="14345" max="14345" width="12.44140625" style="94" customWidth="1"/>
    <col min="14346" max="14346" width="11.77734375" style="94" customWidth="1"/>
    <col min="14347" max="14347" width="22.109375" style="94" customWidth="1"/>
    <col min="14348" max="14348" width="17.33203125" style="94" customWidth="1"/>
    <col min="14349" max="14349" width="30.77734375" style="94" customWidth="1"/>
    <col min="14350" max="14592" width="7.77734375" style="94"/>
    <col min="14593" max="14599" width="12.44140625" style="94" customWidth="1"/>
    <col min="14600" max="14600" width="29" style="94" customWidth="1"/>
    <col min="14601" max="14601" width="12.44140625" style="94" customWidth="1"/>
    <col min="14602" max="14602" width="11.77734375" style="94" customWidth="1"/>
    <col min="14603" max="14603" width="22.109375" style="94" customWidth="1"/>
    <col min="14604" max="14604" width="17.33203125" style="94" customWidth="1"/>
    <col min="14605" max="14605" width="30.77734375" style="94" customWidth="1"/>
    <col min="14606" max="14848" width="7.77734375" style="94"/>
    <col min="14849" max="14855" width="12.44140625" style="94" customWidth="1"/>
    <col min="14856" max="14856" width="29" style="94" customWidth="1"/>
    <col min="14857" max="14857" width="12.44140625" style="94" customWidth="1"/>
    <col min="14858" max="14858" width="11.77734375" style="94" customWidth="1"/>
    <col min="14859" max="14859" width="22.109375" style="94" customWidth="1"/>
    <col min="14860" max="14860" width="17.33203125" style="94" customWidth="1"/>
    <col min="14861" max="14861" width="30.77734375" style="94" customWidth="1"/>
    <col min="14862" max="15104" width="7.77734375" style="94"/>
    <col min="15105" max="15111" width="12.44140625" style="94" customWidth="1"/>
    <col min="15112" max="15112" width="29" style="94" customWidth="1"/>
    <col min="15113" max="15113" width="12.44140625" style="94" customWidth="1"/>
    <col min="15114" max="15114" width="11.77734375" style="94" customWidth="1"/>
    <col min="15115" max="15115" width="22.109375" style="94" customWidth="1"/>
    <col min="15116" max="15116" width="17.33203125" style="94" customWidth="1"/>
    <col min="15117" max="15117" width="30.77734375" style="94" customWidth="1"/>
    <col min="15118" max="15360" width="7.77734375" style="94"/>
    <col min="15361" max="15367" width="12.44140625" style="94" customWidth="1"/>
    <col min="15368" max="15368" width="29" style="94" customWidth="1"/>
    <col min="15369" max="15369" width="12.44140625" style="94" customWidth="1"/>
    <col min="15370" max="15370" width="11.77734375" style="94" customWidth="1"/>
    <col min="15371" max="15371" width="22.109375" style="94" customWidth="1"/>
    <col min="15372" max="15372" width="17.33203125" style="94" customWidth="1"/>
    <col min="15373" max="15373" width="30.77734375" style="94" customWidth="1"/>
    <col min="15374" max="15616" width="7.77734375" style="94"/>
    <col min="15617" max="15623" width="12.44140625" style="94" customWidth="1"/>
    <col min="15624" max="15624" width="29" style="94" customWidth="1"/>
    <col min="15625" max="15625" width="12.44140625" style="94" customWidth="1"/>
    <col min="15626" max="15626" width="11.77734375" style="94" customWidth="1"/>
    <col min="15627" max="15627" width="22.109375" style="94" customWidth="1"/>
    <col min="15628" max="15628" width="17.33203125" style="94" customWidth="1"/>
    <col min="15629" max="15629" width="30.77734375" style="94" customWidth="1"/>
    <col min="15630" max="15872" width="7.77734375" style="94"/>
    <col min="15873" max="15879" width="12.44140625" style="94" customWidth="1"/>
    <col min="15880" max="15880" width="29" style="94" customWidth="1"/>
    <col min="15881" max="15881" width="12.44140625" style="94" customWidth="1"/>
    <col min="15882" max="15882" width="11.77734375" style="94" customWidth="1"/>
    <col min="15883" max="15883" width="22.109375" style="94" customWidth="1"/>
    <col min="15884" max="15884" width="17.33203125" style="94" customWidth="1"/>
    <col min="15885" max="15885" width="30.77734375" style="94" customWidth="1"/>
    <col min="15886" max="16128" width="7.77734375" style="94"/>
    <col min="16129" max="16135" width="12.44140625" style="94" customWidth="1"/>
    <col min="16136" max="16136" width="29" style="94" customWidth="1"/>
    <col min="16137" max="16137" width="12.44140625" style="94" customWidth="1"/>
    <col min="16138" max="16138" width="11.77734375" style="94" customWidth="1"/>
    <col min="16139" max="16139" width="22.109375" style="94" customWidth="1"/>
    <col min="16140" max="16140" width="17.33203125" style="94" customWidth="1"/>
    <col min="16141" max="16141" width="30.77734375" style="94" customWidth="1"/>
    <col min="16142" max="16384" width="7.77734375" style="94"/>
  </cols>
  <sheetData>
    <row r="3" spans="1:12" ht="18" customHeight="1">
      <c r="A3" s="120"/>
      <c r="G3" s="122"/>
    </row>
    <row r="4" spans="1:12" ht="18" customHeight="1" thickBot="1">
      <c r="A4" s="95"/>
      <c r="B4" s="95"/>
      <c r="C4" s="95"/>
      <c r="D4" s="123"/>
      <c r="E4" s="123"/>
      <c r="F4" s="123"/>
      <c r="G4" s="124" t="s">
        <v>88</v>
      </c>
      <c r="H4" s="123"/>
      <c r="J4" s="125"/>
      <c r="K4" s="126"/>
    </row>
    <row r="5" spans="1:12" ht="18" customHeight="1">
      <c r="A5" s="429" t="s">
        <v>318</v>
      </c>
      <c r="B5" s="430"/>
      <c r="C5" s="431"/>
      <c r="D5" s="436" t="s">
        <v>343</v>
      </c>
      <c r="E5" s="437"/>
      <c r="F5" s="438"/>
      <c r="G5" s="432" t="s">
        <v>89</v>
      </c>
      <c r="H5" s="434" t="s">
        <v>344</v>
      </c>
      <c r="I5" s="94"/>
      <c r="J5" s="94"/>
      <c r="K5" s="94"/>
    </row>
    <row r="6" spans="1:12" ht="18" customHeight="1">
      <c r="A6" s="128" t="s">
        <v>44</v>
      </c>
      <c r="B6" s="127" t="s">
        <v>45</v>
      </c>
      <c r="C6" s="128" t="s">
        <v>46</v>
      </c>
      <c r="D6" s="129" t="s">
        <v>44</v>
      </c>
      <c r="E6" s="130" t="s">
        <v>45</v>
      </c>
      <c r="F6" s="131" t="s">
        <v>46</v>
      </c>
      <c r="G6" s="433"/>
      <c r="H6" s="435"/>
      <c r="I6" s="94"/>
      <c r="J6" s="94"/>
      <c r="K6" s="94"/>
    </row>
    <row r="7" spans="1:12" s="121" customFormat="1" ht="18" customHeight="1">
      <c r="A7" s="132">
        <v>47500000</v>
      </c>
      <c r="B7" s="132">
        <v>58054647</v>
      </c>
      <c r="C7" s="132">
        <v>53867174</v>
      </c>
      <c r="D7" s="132">
        <v>48100000</v>
      </c>
      <c r="E7" s="132">
        <v>56144072</v>
      </c>
      <c r="F7" s="132">
        <v>51946299</v>
      </c>
      <c r="G7" s="133" t="s">
        <v>90</v>
      </c>
      <c r="H7" s="134"/>
    </row>
    <row r="8" spans="1:12" ht="7.95" customHeight="1">
      <c r="A8" s="135"/>
      <c r="B8" s="135"/>
      <c r="C8" s="135"/>
      <c r="D8" s="135"/>
      <c r="E8" s="135"/>
      <c r="F8" s="135"/>
      <c r="G8" s="104"/>
      <c r="H8" s="104"/>
      <c r="I8" s="94"/>
      <c r="J8" s="94"/>
      <c r="K8" s="94"/>
    </row>
    <row r="9" spans="1:12" ht="18" customHeight="1">
      <c r="A9" s="12">
        <v>14362958</v>
      </c>
      <c r="B9" s="12">
        <v>14776423</v>
      </c>
      <c r="C9" s="12">
        <v>14837413</v>
      </c>
      <c r="D9" s="12">
        <v>14730449</v>
      </c>
      <c r="E9" s="12">
        <v>14975702</v>
      </c>
      <c r="F9" s="12">
        <v>15018289</v>
      </c>
      <c r="G9" s="136" t="s">
        <v>10</v>
      </c>
      <c r="H9" s="104" t="s">
        <v>47</v>
      </c>
      <c r="I9" s="137"/>
      <c r="J9" s="13"/>
      <c r="K9" s="13"/>
      <c r="L9" s="13" t="s">
        <v>282</v>
      </c>
    </row>
    <row r="10" spans="1:12" ht="18" customHeight="1">
      <c r="A10" s="12">
        <v>398397</v>
      </c>
      <c r="B10" s="12">
        <v>398397</v>
      </c>
      <c r="C10" s="12">
        <v>394809</v>
      </c>
      <c r="D10" s="12">
        <v>394443</v>
      </c>
      <c r="E10" s="12">
        <v>401664</v>
      </c>
      <c r="F10" s="12">
        <v>396306</v>
      </c>
      <c r="G10" s="136" t="s">
        <v>0</v>
      </c>
      <c r="H10" s="104" t="s">
        <v>48</v>
      </c>
      <c r="I10" s="94"/>
      <c r="J10" s="94"/>
      <c r="K10" s="94"/>
    </row>
    <row r="11" spans="1:12" ht="18" customHeight="1">
      <c r="A11" s="12">
        <v>6039</v>
      </c>
      <c r="B11" s="12">
        <v>6039</v>
      </c>
      <c r="C11" s="12">
        <v>7247</v>
      </c>
      <c r="D11" s="12">
        <v>7382</v>
      </c>
      <c r="E11" s="12">
        <v>7382</v>
      </c>
      <c r="F11" s="12">
        <v>3480</v>
      </c>
      <c r="G11" s="136" t="s">
        <v>1</v>
      </c>
      <c r="H11" s="104" t="s">
        <v>49</v>
      </c>
      <c r="I11" s="94"/>
      <c r="J11" s="94"/>
      <c r="K11" s="94"/>
    </row>
    <row r="12" spans="1:12" ht="18" customHeight="1">
      <c r="A12" s="12">
        <v>37531</v>
      </c>
      <c r="B12" s="12">
        <v>37531</v>
      </c>
      <c r="C12" s="12">
        <v>59703</v>
      </c>
      <c r="D12" s="12">
        <v>39000</v>
      </c>
      <c r="E12" s="12">
        <v>48099</v>
      </c>
      <c r="F12" s="12">
        <v>50191</v>
      </c>
      <c r="G12" s="136" t="s">
        <v>2</v>
      </c>
      <c r="H12" s="104" t="s">
        <v>338</v>
      </c>
      <c r="I12" s="94"/>
      <c r="J12" s="94"/>
      <c r="K12" s="94"/>
    </row>
    <row r="13" spans="1:12" ht="18" customHeight="1">
      <c r="A13" s="12">
        <v>22282</v>
      </c>
      <c r="B13" s="12">
        <v>22282</v>
      </c>
      <c r="C13" s="12">
        <v>63050</v>
      </c>
      <c r="D13" s="12">
        <v>23000</v>
      </c>
      <c r="E13" s="12">
        <v>23000</v>
      </c>
      <c r="F13" s="12">
        <v>34887</v>
      </c>
      <c r="G13" s="136" t="s">
        <v>3</v>
      </c>
      <c r="H13" s="104" t="s">
        <v>339</v>
      </c>
      <c r="I13" s="94"/>
      <c r="J13" s="94"/>
      <c r="K13" s="94"/>
    </row>
    <row r="14" spans="1:12" ht="18" customHeight="1">
      <c r="A14" s="12">
        <v>127726</v>
      </c>
      <c r="B14" s="12">
        <v>134726</v>
      </c>
      <c r="C14" s="12">
        <v>142115</v>
      </c>
      <c r="D14" s="12">
        <v>147519</v>
      </c>
      <c r="E14" s="12">
        <v>171142</v>
      </c>
      <c r="F14" s="12">
        <v>169629</v>
      </c>
      <c r="G14" s="136" t="s">
        <v>4</v>
      </c>
      <c r="H14" s="104" t="s">
        <v>281</v>
      </c>
      <c r="I14" s="94" t="s">
        <v>285</v>
      </c>
      <c r="J14" s="94"/>
      <c r="K14" s="94"/>
    </row>
    <row r="15" spans="1:12" ht="18" customHeight="1">
      <c r="A15" s="12">
        <v>1984996</v>
      </c>
      <c r="B15" s="12">
        <v>1954736</v>
      </c>
      <c r="C15" s="12">
        <v>2069365</v>
      </c>
      <c r="D15" s="12">
        <v>1993830</v>
      </c>
      <c r="E15" s="12">
        <v>2034289</v>
      </c>
      <c r="F15" s="12">
        <v>2108237</v>
      </c>
      <c r="G15" s="136" t="s">
        <v>5</v>
      </c>
      <c r="H15" s="104" t="s">
        <v>50</v>
      </c>
      <c r="I15" s="94" t="s">
        <v>286</v>
      </c>
      <c r="J15" s="94"/>
      <c r="K15" s="94"/>
    </row>
    <row r="16" spans="1:12" ht="18" customHeight="1">
      <c r="A16" s="12">
        <v>16000</v>
      </c>
      <c r="B16" s="12">
        <v>16000</v>
      </c>
      <c r="C16" s="12">
        <v>18998</v>
      </c>
      <c r="D16" s="12">
        <v>17000</v>
      </c>
      <c r="E16" s="12">
        <v>17000</v>
      </c>
      <c r="F16" s="12">
        <v>18373</v>
      </c>
      <c r="G16" s="136" t="s">
        <v>6</v>
      </c>
      <c r="H16" s="104" t="s">
        <v>51</v>
      </c>
      <c r="I16" s="94" t="s">
        <v>287</v>
      </c>
      <c r="J16" s="94"/>
      <c r="K16" s="94"/>
    </row>
    <row r="17" spans="1:11" ht="18" customHeight="1">
      <c r="A17" s="109" t="s">
        <v>40</v>
      </c>
      <c r="B17" s="109" t="s">
        <v>40</v>
      </c>
      <c r="C17" s="109" t="s">
        <v>40</v>
      </c>
      <c r="D17" s="109" t="s">
        <v>40</v>
      </c>
      <c r="E17" s="109" t="s">
        <v>40</v>
      </c>
      <c r="F17" s="109" t="s">
        <v>40</v>
      </c>
      <c r="G17" s="136" t="s">
        <v>7</v>
      </c>
      <c r="H17" s="104" t="s">
        <v>52</v>
      </c>
      <c r="I17" s="94" t="s">
        <v>288</v>
      </c>
      <c r="J17" s="94"/>
      <c r="K17" s="94"/>
    </row>
    <row r="18" spans="1:11" ht="18" customHeight="1">
      <c r="A18" s="12">
        <v>17908</v>
      </c>
      <c r="B18" s="12">
        <v>17908</v>
      </c>
      <c r="C18" s="12">
        <v>28055</v>
      </c>
      <c r="D18" s="12">
        <v>22000</v>
      </c>
      <c r="E18" s="12">
        <v>22000</v>
      </c>
      <c r="F18" s="12">
        <v>27500</v>
      </c>
      <c r="G18" s="136" t="s">
        <v>256</v>
      </c>
      <c r="H18" s="104" t="s">
        <v>254</v>
      </c>
      <c r="I18" s="94"/>
      <c r="J18" s="94"/>
      <c r="K18" s="94"/>
    </row>
    <row r="19" spans="1:11" ht="18" customHeight="1">
      <c r="A19" s="12">
        <v>464070</v>
      </c>
      <c r="B19" s="12">
        <v>280287</v>
      </c>
      <c r="C19" s="12">
        <v>280566</v>
      </c>
      <c r="D19" s="12">
        <v>70909</v>
      </c>
      <c r="E19" s="12">
        <v>81241</v>
      </c>
      <c r="F19" s="12">
        <v>77203</v>
      </c>
      <c r="G19" s="136" t="s">
        <v>257</v>
      </c>
      <c r="H19" s="104" t="s">
        <v>340</v>
      </c>
      <c r="I19" s="94"/>
      <c r="J19" s="94"/>
      <c r="K19" s="94"/>
    </row>
    <row r="20" spans="1:11" ht="18" customHeight="1">
      <c r="A20" s="12">
        <v>5200000</v>
      </c>
      <c r="B20" s="12">
        <v>7575390</v>
      </c>
      <c r="C20" s="12">
        <v>8181878</v>
      </c>
      <c r="D20" s="12">
        <v>7060000</v>
      </c>
      <c r="E20" s="12">
        <v>7858513</v>
      </c>
      <c r="F20" s="12">
        <v>8255966</v>
      </c>
      <c r="G20" s="136" t="s">
        <v>258</v>
      </c>
      <c r="H20" s="104" t="s">
        <v>53</v>
      </c>
      <c r="I20" s="94"/>
      <c r="J20" s="94"/>
      <c r="K20" s="94"/>
    </row>
    <row r="21" spans="1:11" ht="18" customHeight="1">
      <c r="A21" s="12">
        <v>7100</v>
      </c>
      <c r="B21" s="12">
        <v>7100</v>
      </c>
      <c r="C21" s="12">
        <v>7220</v>
      </c>
      <c r="D21" s="12">
        <v>6900</v>
      </c>
      <c r="E21" s="12">
        <v>6900</v>
      </c>
      <c r="F21" s="12">
        <v>6977</v>
      </c>
      <c r="G21" s="136" t="s">
        <v>259</v>
      </c>
      <c r="H21" s="104" t="s">
        <v>54</v>
      </c>
      <c r="I21" s="94"/>
      <c r="J21" s="94"/>
      <c r="K21" s="94"/>
    </row>
    <row r="22" spans="1:11" ht="18" customHeight="1">
      <c r="A22" s="12">
        <v>1830042</v>
      </c>
      <c r="B22" s="12">
        <v>1830042</v>
      </c>
      <c r="C22" s="12">
        <v>1826863</v>
      </c>
      <c r="D22" s="12">
        <v>1827477</v>
      </c>
      <c r="E22" s="12">
        <v>1827477</v>
      </c>
      <c r="F22" s="12">
        <v>1825331</v>
      </c>
      <c r="G22" s="136" t="s">
        <v>260</v>
      </c>
      <c r="H22" s="104" t="s">
        <v>341</v>
      </c>
      <c r="I22" s="94"/>
      <c r="J22" s="94"/>
      <c r="K22" s="94"/>
    </row>
    <row r="23" spans="1:11" ht="18" customHeight="1">
      <c r="A23" s="12">
        <v>492221</v>
      </c>
      <c r="B23" s="12">
        <v>486582</v>
      </c>
      <c r="C23" s="12">
        <v>433695</v>
      </c>
      <c r="D23" s="12">
        <v>542449</v>
      </c>
      <c r="E23" s="12">
        <v>548461</v>
      </c>
      <c r="F23" s="12">
        <v>507937</v>
      </c>
      <c r="G23" s="136" t="s">
        <v>261</v>
      </c>
      <c r="H23" s="104" t="s">
        <v>57</v>
      </c>
      <c r="I23" s="94"/>
      <c r="J23" s="94"/>
      <c r="K23" s="94"/>
    </row>
    <row r="24" spans="1:11" ht="18" customHeight="1">
      <c r="A24" s="12">
        <v>665210</v>
      </c>
      <c r="B24" s="12">
        <v>663688</v>
      </c>
      <c r="C24" s="12">
        <v>660111</v>
      </c>
      <c r="D24" s="12">
        <v>660264</v>
      </c>
      <c r="E24" s="12">
        <v>661396</v>
      </c>
      <c r="F24" s="12">
        <v>621998</v>
      </c>
      <c r="G24" s="136" t="s">
        <v>262</v>
      </c>
      <c r="H24" s="104" t="s">
        <v>59</v>
      </c>
      <c r="I24" s="94"/>
      <c r="J24" s="94"/>
      <c r="K24" s="94"/>
    </row>
    <row r="25" spans="1:11" ht="18" customHeight="1">
      <c r="A25" s="12">
        <v>5343110</v>
      </c>
      <c r="B25" s="12">
        <v>9722169</v>
      </c>
      <c r="C25" s="12">
        <v>8638605</v>
      </c>
      <c r="D25" s="12">
        <v>5756104</v>
      </c>
      <c r="E25" s="12">
        <v>8614803</v>
      </c>
      <c r="F25" s="12">
        <v>7396495</v>
      </c>
      <c r="G25" s="136" t="s">
        <v>263</v>
      </c>
      <c r="H25" s="104" t="s">
        <v>61</v>
      </c>
      <c r="I25" s="94"/>
      <c r="J25" s="94"/>
      <c r="K25" s="94"/>
    </row>
    <row r="26" spans="1:11" ht="18" customHeight="1">
      <c r="A26" s="12">
        <v>4053640</v>
      </c>
      <c r="B26" s="12">
        <v>5440517</v>
      </c>
      <c r="C26" s="12">
        <v>4443801</v>
      </c>
      <c r="D26" s="12">
        <v>4099502</v>
      </c>
      <c r="E26" s="12">
        <v>5292729</v>
      </c>
      <c r="F26" s="12">
        <v>4544748</v>
      </c>
      <c r="G26" s="136" t="s">
        <v>264</v>
      </c>
      <c r="H26" s="104" t="s">
        <v>63</v>
      </c>
      <c r="I26" s="94"/>
      <c r="J26" s="94"/>
      <c r="K26" s="94"/>
    </row>
    <row r="27" spans="1:11" ht="18" customHeight="1">
      <c r="A27" s="12">
        <v>63565</v>
      </c>
      <c r="B27" s="12">
        <v>65882</v>
      </c>
      <c r="C27" s="12">
        <v>120737</v>
      </c>
      <c r="D27" s="12">
        <v>59534</v>
      </c>
      <c r="E27" s="12">
        <v>83134</v>
      </c>
      <c r="F27" s="12">
        <v>93826</v>
      </c>
      <c r="G27" s="136" t="s">
        <v>265</v>
      </c>
      <c r="H27" s="104" t="s">
        <v>65</v>
      </c>
      <c r="I27" s="94"/>
      <c r="J27" s="94"/>
      <c r="K27" s="94"/>
    </row>
    <row r="28" spans="1:11" ht="18" customHeight="1">
      <c r="A28" s="12">
        <v>401361</v>
      </c>
      <c r="B28" s="12">
        <v>401661</v>
      </c>
      <c r="C28" s="12">
        <v>308139</v>
      </c>
      <c r="D28" s="12">
        <v>426360</v>
      </c>
      <c r="E28" s="12">
        <v>426360</v>
      </c>
      <c r="F28" s="12">
        <v>403450</v>
      </c>
      <c r="G28" s="136" t="s">
        <v>266</v>
      </c>
      <c r="H28" s="104" t="s">
        <v>342</v>
      </c>
      <c r="I28" s="94"/>
      <c r="J28" s="94"/>
      <c r="K28" s="94"/>
    </row>
    <row r="29" spans="1:11" ht="18" customHeight="1">
      <c r="A29" s="12">
        <v>4004548</v>
      </c>
      <c r="B29" s="12">
        <v>2820464</v>
      </c>
      <c r="C29" s="12">
        <v>2712292</v>
      </c>
      <c r="D29" s="12">
        <v>2912263</v>
      </c>
      <c r="E29" s="12">
        <v>828477</v>
      </c>
      <c r="F29" s="12">
        <v>793495</v>
      </c>
      <c r="G29" s="136" t="s">
        <v>267</v>
      </c>
      <c r="H29" s="104" t="s">
        <v>68</v>
      </c>
      <c r="I29" s="94"/>
      <c r="J29" s="94"/>
      <c r="K29" s="94"/>
    </row>
    <row r="30" spans="1:11" ht="18" customHeight="1">
      <c r="A30" s="12">
        <v>600000</v>
      </c>
      <c r="B30" s="12">
        <v>2166845</v>
      </c>
      <c r="C30" s="12">
        <v>2166845</v>
      </c>
      <c r="D30" s="12">
        <v>600000</v>
      </c>
      <c r="E30" s="12">
        <v>3010165</v>
      </c>
      <c r="F30" s="12">
        <v>3010164</v>
      </c>
      <c r="G30" s="136" t="s">
        <v>268</v>
      </c>
      <c r="H30" s="104" t="s">
        <v>70</v>
      </c>
      <c r="I30" s="94"/>
      <c r="J30" s="94"/>
      <c r="K30" s="94"/>
    </row>
    <row r="31" spans="1:11" ht="18" customHeight="1">
      <c r="A31" s="12">
        <v>2725256</v>
      </c>
      <c r="B31" s="12">
        <v>2741050</v>
      </c>
      <c r="C31" s="12">
        <v>2406339</v>
      </c>
      <c r="D31" s="12">
        <v>2688134</v>
      </c>
      <c r="E31" s="12">
        <v>2687037</v>
      </c>
      <c r="F31" s="12">
        <f>2499585+1</f>
        <v>2499586</v>
      </c>
      <c r="G31" s="136" t="s">
        <v>269</v>
      </c>
      <c r="H31" s="104" t="s">
        <v>72</v>
      </c>
      <c r="I31" s="94"/>
      <c r="J31" s="94"/>
      <c r="K31" s="94"/>
    </row>
    <row r="32" spans="1:11" ht="18" customHeight="1">
      <c r="A32" s="12">
        <v>4676040</v>
      </c>
      <c r="B32" s="12">
        <v>6488928</v>
      </c>
      <c r="C32" s="12">
        <v>4059328</v>
      </c>
      <c r="D32" s="12">
        <v>4015481</v>
      </c>
      <c r="E32" s="12">
        <v>6517101</v>
      </c>
      <c r="F32" s="12">
        <v>4082231</v>
      </c>
      <c r="G32" s="136" t="s">
        <v>290</v>
      </c>
      <c r="H32" s="104" t="s">
        <v>74</v>
      </c>
      <c r="I32" s="94"/>
      <c r="J32" s="94"/>
      <c r="K32" s="94"/>
    </row>
    <row r="33" spans="1:11" ht="18" customHeight="1">
      <c r="A33" s="135"/>
      <c r="B33" s="135"/>
      <c r="C33" s="135"/>
      <c r="D33" s="135"/>
      <c r="E33" s="135"/>
      <c r="F33" s="135"/>
      <c r="G33" s="111"/>
      <c r="H33" s="104"/>
      <c r="I33" s="94"/>
      <c r="J33" s="94"/>
      <c r="K33" s="94"/>
    </row>
    <row r="34" spans="1:11" s="121" customFormat="1" ht="18" customHeight="1">
      <c r="A34" s="102">
        <v>47500000</v>
      </c>
      <c r="B34" s="102">
        <v>58054647</v>
      </c>
      <c r="C34" s="102">
        <v>50857010</v>
      </c>
      <c r="D34" s="102">
        <v>48100000</v>
      </c>
      <c r="E34" s="102">
        <v>56144072</v>
      </c>
      <c r="F34" s="102">
        <v>48753406</v>
      </c>
      <c r="G34" s="138" t="s">
        <v>91</v>
      </c>
      <c r="H34" s="99"/>
    </row>
    <row r="35" spans="1:11" ht="7.95" customHeight="1">
      <c r="A35" s="135"/>
      <c r="B35" s="135"/>
      <c r="C35" s="135"/>
      <c r="D35" s="135"/>
      <c r="E35" s="135"/>
      <c r="F35" s="135"/>
      <c r="G35" s="104"/>
      <c r="H35" s="104"/>
      <c r="I35" s="94"/>
      <c r="J35" s="94"/>
      <c r="K35" s="94"/>
    </row>
    <row r="36" spans="1:11" ht="18" customHeight="1">
      <c r="A36" s="12">
        <v>297809</v>
      </c>
      <c r="B36" s="12">
        <v>287892</v>
      </c>
      <c r="C36" s="12">
        <v>266475</v>
      </c>
      <c r="D36" s="12">
        <v>284349</v>
      </c>
      <c r="E36" s="12">
        <v>293307</v>
      </c>
      <c r="F36" s="12">
        <v>278972</v>
      </c>
      <c r="G36" s="136" t="s">
        <v>10</v>
      </c>
      <c r="H36" s="104" t="s">
        <v>75</v>
      </c>
      <c r="I36" s="94"/>
      <c r="J36" s="94"/>
      <c r="K36" s="94"/>
    </row>
    <row r="37" spans="1:11" ht="18" customHeight="1">
      <c r="A37" s="12">
        <v>6959763</v>
      </c>
      <c r="B37" s="12">
        <v>8872535</v>
      </c>
      <c r="C37" s="12">
        <v>8405749</v>
      </c>
      <c r="D37" s="12">
        <v>5865146</v>
      </c>
      <c r="E37" s="12">
        <v>6044100</v>
      </c>
      <c r="F37" s="12">
        <v>5347164</v>
      </c>
      <c r="G37" s="136" t="s">
        <v>0</v>
      </c>
      <c r="H37" s="104" t="s">
        <v>76</v>
      </c>
      <c r="I37" s="94"/>
      <c r="J37" s="94"/>
      <c r="K37" s="94"/>
    </row>
    <row r="38" spans="1:11" ht="18" customHeight="1">
      <c r="A38" s="12">
        <v>12881118</v>
      </c>
      <c r="B38" s="12">
        <v>15321968</v>
      </c>
      <c r="C38" s="12">
        <v>14392968</v>
      </c>
      <c r="D38" s="12">
        <v>13035333</v>
      </c>
      <c r="E38" s="12">
        <v>14564711</v>
      </c>
      <c r="F38" s="12">
        <v>13565041</v>
      </c>
      <c r="G38" s="136" t="s">
        <v>1</v>
      </c>
      <c r="H38" s="104" t="s">
        <v>77</v>
      </c>
      <c r="I38" s="94"/>
      <c r="J38" s="94"/>
      <c r="K38" s="94"/>
    </row>
    <row r="39" spans="1:11" ht="18" customHeight="1">
      <c r="A39" s="12">
        <v>2892392</v>
      </c>
      <c r="B39" s="12">
        <v>3729459</v>
      </c>
      <c r="C39" s="12">
        <v>3420337</v>
      </c>
      <c r="D39" s="12">
        <v>3323233</v>
      </c>
      <c r="E39" s="12">
        <v>4145210</v>
      </c>
      <c r="F39" s="12">
        <v>3603740</v>
      </c>
      <c r="G39" s="136" t="s">
        <v>2</v>
      </c>
      <c r="H39" s="104" t="s">
        <v>78</v>
      </c>
      <c r="I39" s="94"/>
      <c r="J39" s="94"/>
      <c r="K39" s="94"/>
    </row>
    <row r="40" spans="1:11" ht="18" customHeight="1">
      <c r="A40" s="12">
        <v>1555120</v>
      </c>
      <c r="B40" s="12">
        <v>1558759</v>
      </c>
      <c r="C40" s="12">
        <v>1489477</v>
      </c>
      <c r="D40" s="12">
        <v>1479843</v>
      </c>
      <c r="E40" s="12">
        <v>1468859</v>
      </c>
      <c r="F40" s="12">
        <v>1417848</v>
      </c>
      <c r="G40" s="136" t="s">
        <v>3</v>
      </c>
      <c r="H40" s="104" t="s">
        <v>79</v>
      </c>
      <c r="I40" s="94"/>
      <c r="J40" s="94"/>
      <c r="K40" s="94"/>
    </row>
    <row r="41" spans="1:11" ht="18" customHeight="1">
      <c r="A41" s="12">
        <v>1609155</v>
      </c>
      <c r="B41" s="12">
        <v>2065439</v>
      </c>
      <c r="C41" s="12">
        <v>1575732</v>
      </c>
      <c r="D41" s="12">
        <v>1666638</v>
      </c>
      <c r="E41" s="12">
        <v>2262813</v>
      </c>
      <c r="F41" s="12">
        <v>1984483</v>
      </c>
      <c r="G41" s="136" t="s">
        <v>4</v>
      </c>
      <c r="H41" s="104" t="s">
        <v>80</v>
      </c>
      <c r="I41" s="94"/>
      <c r="J41" s="94"/>
      <c r="K41" s="94"/>
    </row>
    <row r="42" spans="1:11" ht="18" customHeight="1">
      <c r="A42" s="12">
        <v>1443952</v>
      </c>
      <c r="B42" s="12">
        <v>2895018</v>
      </c>
      <c r="C42" s="12">
        <v>1710442</v>
      </c>
      <c r="D42" s="12">
        <v>1555953</v>
      </c>
      <c r="E42" s="12">
        <v>2447999</v>
      </c>
      <c r="F42" s="12">
        <v>1871651</v>
      </c>
      <c r="G42" s="136" t="s">
        <v>5</v>
      </c>
      <c r="H42" s="104" t="s">
        <v>81</v>
      </c>
      <c r="I42" s="94"/>
      <c r="J42" s="94"/>
      <c r="K42" s="94"/>
    </row>
    <row r="43" spans="1:11" ht="18" customHeight="1">
      <c r="A43" s="12">
        <v>5769092</v>
      </c>
      <c r="B43" s="12">
        <v>6673200</v>
      </c>
      <c r="C43" s="12">
        <f>6256495+1</f>
        <v>6256496</v>
      </c>
      <c r="D43" s="12">
        <v>5922174</v>
      </c>
      <c r="E43" s="12">
        <v>6571893</v>
      </c>
      <c r="F43" s="12">
        <v>6080407</v>
      </c>
      <c r="G43" s="136" t="s">
        <v>6</v>
      </c>
      <c r="H43" s="104" t="s">
        <v>82</v>
      </c>
      <c r="I43" s="94"/>
      <c r="J43" s="94"/>
      <c r="K43" s="94"/>
    </row>
    <row r="44" spans="1:11" ht="18" customHeight="1">
      <c r="A44" s="12">
        <v>2806966</v>
      </c>
      <c r="B44" s="12">
        <v>2953572</v>
      </c>
      <c r="C44" s="12">
        <v>2678137</v>
      </c>
      <c r="D44" s="12">
        <v>1775582</v>
      </c>
      <c r="E44" s="12">
        <v>2336116</v>
      </c>
      <c r="F44" s="12">
        <v>1857227</v>
      </c>
      <c r="G44" s="136" t="s">
        <v>7</v>
      </c>
      <c r="H44" s="104" t="s">
        <v>83</v>
      </c>
      <c r="I44" s="94"/>
      <c r="J44" s="94"/>
      <c r="K44" s="94"/>
    </row>
    <row r="45" spans="1:11" ht="18" customHeight="1">
      <c r="A45" s="12">
        <v>5607824</v>
      </c>
      <c r="B45" s="12">
        <v>8024089</v>
      </c>
      <c r="C45" s="12">
        <v>5080381</v>
      </c>
      <c r="D45" s="12">
        <v>7574347</v>
      </c>
      <c r="E45" s="12">
        <v>10391762</v>
      </c>
      <c r="F45" s="12">
        <f>7290978+1</f>
        <v>7290979</v>
      </c>
      <c r="G45" s="139" t="s">
        <v>8</v>
      </c>
      <c r="H45" s="104" t="s">
        <v>84</v>
      </c>
      <c r="I45" s="94"/>
      <c r="J45" s="94"/>
      <c r="K45" s="94"/>
    </row>
    <row r="46" spans="1:11" ht="18" customHeight="1">
      <c r="A46" s="12">
        <v>5203</v>
      </c>
      <c r="B46" s="12">
        <v>21728</v>
      </c>
      <c r="C46" s="12">
        <v>17818</v>
      </c>
      <c r="D46" s="12">
        <v>5203</v>
      </c>
      <c r="E46" s="12">
        <v>20203</v>
      </c>
      <c r="F46" s="12">
        <v>18096</v>
      </c>
      <c r="G46" s="139" t="s">
        <v>9</v>
      </c>
      <c r="H46" s="104" t="s">
        <v>85</v>
      </c>
      <c r="I46" s="94"/>
      <c r="J46" s="94"/>
      <c r="K46" s="94"/>
    </row>
    <row r="47" spans="1:11" ht="18" customHeight="1">
      <c r="A47" s="12">
        <v>5221606</v>
      </c>
      <c r="B47" s="12">
        <v>5221606</v>
      </c>
      <c r="C47" s="12">
        <v>5164083</v>
      </c>
      <c r="D47" s="12">
        <v>5092199</v>
      </c>
      <c r="E47" s="12">
        <v>5092199</v>
      </c>
      <c r="F47" s="12">
        <v>4968139</v>
      </c>
      <c r="G47" s="139" t="s">
        <v>11</v>
      </c>
      <c r="H47" s="104" t="s">
        <v>27</v>
      </c>
      <c r="I47" s="94"/>
      <c r="J47" s="94"/>
      <c r="K47" s="94"/>
    </row>
    <row r="48" spans="1:11" ht="18" customHeight="1">
      <c r="A48" s="12">
        <v>400000</v>
      </c>
      <c r="B48" s="12">
        <v>400000</v>
      </c>
      <c r="C48" s="12">
        <v>398915</v>
      </c>
      <c r="D48" s="12">
        <v>470000</v>
      </c>
      <c r="E48" s="12">
        <v>470000</v>
      </c>
      <c r="F48" s="12">
        <v>469659</v>
      </c>
      <c r="G48" s="139" t="s">
        <v>12</v>
      </c>
      <c r="H48" s="104" t="s">
        <v>86</v>
      </c>
      <c r="I48" s="94"/>
      <c r="J48" s="94"/>
      <c r="K48" s="94"/>
    </row>
    <row r="49" spans="1:11" ht="18" customHeight="1">
      <c r="A49" s="12">
        <v>50000</v>
      </c>
      <c r="B49" s="12">
        <v>29382</v>
      </c>
      <c r="C49" s="109" t="s">
        <v>40</v>
      </c>
      <c r="D49" s="12">
        <v>50000</v>
      </c>
      <c r="E49" s="12">
        <v>34900</v>
      </c>
      <c r="F49" s="109" t="s">
        <v>40</v>
      </c>
      <c r="G49" s="139" t="s">
        <v>13</v>
      </c>
      <c r="H49" s="104" t="s">
        <v>87</v>
      </c>
      <c r="I49" s="94"/>
      <c r="J49" s="94"/>
      <c r="K49" s="94"/>
    </row>
    <row r="50" spans="1:11" ht="8.25" customHeight="1" thickBot="1">
      <c r="A50" s="140"/>
      <c r="B50" s="140"/>
      <c r="C50" s="140"/>
      <c r="D50" s="140"/>
      <c r="E50" s="140"/>
      <c r="F50" s="140"/>
      <c r="G50" s="141"/>
      <c r="H50" s="113"/>
      <c r="I50" s="94"/>
      <c r="J50" s="94"/>
      <c r="K50" s="94"/>
    </row>
    <row r="51" spans="1:11" ht="18" customHeight="1">
      <c r="A51" s="142"/>
      <c r="B51" s="117"/>
      <c r="C51" s="117"/>
      <c r="D51" s="126"/>
      <c r="E51" s="126"/>
      <c r="F51" s="126"/>
      <c r="G51" s="81" t="s">
        <v>378</v>
      </c>
      <c r="H51" s="126"/>
      <c r="J51" s="143"/>
      <c r="K51" s="126"/>
    </row>
  </sheetData>
  <mergeCells count="4">
    <mergeCell ref="G5:G6"/>
    <mergeCell ref="H5:H6"/>
    <mergeCell ref="D5:F5"/>
    <mergeCell ref="A5:C5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&amp;R&amp;"ＭＳ 明朝,標準"財　　政　159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3:H68"/>
  <sheetViews>
    <sheetView zoomScaleNormal="100" workbookViewId="0"/>
  </sheetViews>
  <sheetFormatPr defaultColWidth="9" defaultRowHeight="15" customHeight="1"/>
  <cols>
    <col min="1" max="1" width="2.109375" style="8" customWidth="1"/>
    <col min="2" max="2" width="18.6640625" style="8" customWidth="1"/>
    <col min="3" max="8" width="13.109375" style="8" customWidth="1"/>
    <col min="9" max="16384" width="9" style="8"/>
  </cols>
  <sheetData>
    <row r="3" spans="1:8" ht="15" customHeight="1">
      <c r="B3" s="16" t="s">
        <v>247</v>
      </c>
      <c r="C3" s="17"/>
      <c r="D3" s="17"/>
      <c r="E3" s="18"/>
      <c r="F3" s="17"/>
      <c r="G3" s="17"/>
      <c r="H3" s="19"/>
    </row>
    <row r="4" spans="1:8" ht="15" customHeight="1">
      <c r="B4" s="20"/>
      <c r="C4" s="20"/>
      <c r="D4" s="17"/>
      <c r="E4" s="21"/>
      <c r="F4" s="20"/>
      <c r="G4" s="17"/>
      <c r="H4" s="21"/>
    </row>
    <row r="5" spans="1:8" ht="15" customHeight="1" thickBot="1">
      <c r="A5" s="74" t="s">
        <v>321</v>
      </c>
      <c r="C5" s="23"/>
      <c r="D5" s="23"/>
      <c r="E5" s="23"/>
      <c r="F5" s="23"/>
      <c r="G5" s="23"/>
      <c r="H5" s="24" t="s">
        <v>93</v>
      </c>
    </row>
    <row r="6" spans="1:8" ht="15" customHeight="1">
      <c r="A6" s="441" t="s">
        <v>322</v>
      </c>
      <c r="B6" s="442"/>
      <c r="C6" s="25" t="s">
        <v>273</v>
      </c>
      <c r="D6" s="26"/>
      <c r="E6" s="27"/>
      <c r="F6" s="25" t="s">
        <v>323</v>
      </c>
      <c r="G6" s="27"/>
      <c r="H6" s="27"/>
    </row>
    <row r="7" spans="1:8" ht="15" customHeight="1">
      <c r="A7" s="443"/>
      <c r="B7" s="444"/>
      <c r="C7" s="28" t="s">
        <v>44</v>
      </c>
      <c r="D7" s="29" t="s">
        <v>45</v>
      </c>
      <c r="E7" s="29" t="s">
        <v>46</v>
      </c>
      <c r="F7" s="30" t="s">
        <v>44</v>
      </c>
      <c r="G7" s="29" t="s">
        <v>45</v>
      </c>
      <c r="H7" s="29" t="s">
        <v>46</v>
      </c>
    </row>
    <row r="8" spans="1:8" ht="16.95" customHeight="1">
      <c r="A8" s="445" t="s">
        <v>92</v>
      </c>
      <c r="B8" s="446"/>
      <c r="C8" s="31">
        <v>3135325</v>
      </c>
      <c r="D8" s="32">
        <v>3137338</v>
      </c>
      <c r="E8" s="32">
        <v>3075771</v>
      </c>
      <c r="F8" s="32">
        <v>3114369</v>
      </c>
      <c r="G8" s="32">
        <v>3114369</v>
      </c>
      <c r="H8" s="32">
        <v>3066211</v>
      </c>
    </row>
    <row r="9" spans="1:8" ht="13.5" customHeight="1">
      <c r="B9" s="35" t="s">
        <v>95</v>
      </c>
      <c r="C9" s="36">
        <v>2250497</v>
      </c>
      <c r="D9" s="33">
        <v>2250497</v>
      </c>
      <c r="E9" s="33">
        <v>2208726</v>
      </c>
      <c r="F9" s="33">
        <v>2240204</v>
      </c>
      <c r="G9" s="33">
        <v>2240204</v>
      </c>
      <c r="H9" s="33">
        <v>2203984</v>
      </c>
    </row>
    <row r="10" spans="1:8" ht="13.5" customHeight="1">
      <c r="B10" s="35" t="s">
        <v>96</v>
      </c>
      <c r="C10" s="36">
        <v>58557</v>
      </c>
      <c r="D10" s="34">
        <v>58557</v>
      </c>
      <c r="E10" s="34">
        <v>44369</v>
      </c>
      <c r="F10" s="34">
        <v>55534</v>
      </c>
      <c r="G10" s="34">
        <v>55534</v>
      </c>
      <c r="H10" s="34">
        <v>40225</v>
      </c>
    </row>
    <row r="11" spans="1:8" ht="13.5" customHeight="1">
      <c r="B11" s="35" t="s">
        <v>97</v>
      </c>
      <c r="C11" s="36">
        <v>826170</v>
      </c>
      <c r="D11" s="34">
        <v>828183</v>
      </c>
      <c r="E11" s="34">
        <v>822642</v>
      </c>
      <c r="F11" s="34">
        <v>818478</v>
      </c>
      <c r="G11" s="34">
        <v>818478</v>
      </c>
      <c r="H11" s="34">
        <v>818584</v>
      </c>
    </row>
    <row r="12" spans="1:8" ht="13.5" customHeight="1">
      <c r="B12" s="35" t="s">
        <v>98</v>
      </c>
      <c r="C12" s="36">
        <v>101</v>
      </c>
      <c r="D12" s="34">
        <v>101</v>
      </c>
      <c r="E12" s="34">
        <v>34</v>
      </c>
      <c r="F12" s="34">
        <v>153</v>
      </c>
      <c r="G12" s="34">
        <v>153</v>
      </c>
      <c r="H12" s="34">
        <v>3418</v>
      </c>
    </row>
    <row r="13" spans="1:8" ht="7.95" customHeight="1">
      <c r="B13" s="35"/>
      <c r="C13" s="71"/>
      <c r="D13" s="37"/>
      <c r="E13" s="37"/>
      <c r="F13" s="37"/>
      <c r="G13" s="37"/>
      <c r="H13" s="37"/>
    </row>
    <row r="14" spans="1:8" ht="16.95" customHeight="1">
      <c r="A14" s="439" t="s">
        <v>105</v>
      </c>
      <c r="B14" s="440"/>
      <c r="C14" s="72">
        <v>3062256</v>
      </c>
      <c r="D14" s="42">
        <v>3018763</v>
      </c>
      <c r="E14" s="39">
        <v>2926898</v>
      </c>
      <c r="F14" s="41">
        <v>3018449</v>
      </c>
      <c r="G14" s="42">
        <v>3014412</v>
      </c>
      <c r="H14" s="39">
        <v>2878936</v>
      </c>
    </row>
    <row r="15" spans="1:8" ht="13.5" customHeight="1">
      <c r="B15" s="35" t="s">
        <v>115</v>
      </c>
      <c r="C15" s="36">
        <v>2687865</v>
      </c>
      <c r="D15" s="34">
        <v>2644246</v>
      </c>
      <c r="E15" s="14">
        <v>2618548</v>
      </c>
      <c r="F15" s="34">
        <v>2674066</v>
      </c>
      <c r="G15" s="34">
        <v>2670376</v>
      </c>
      <c r="H15" s="14">
        <v>2580695</v>
      </c>
    </row>
    <row r="16" spans="1:8" ht="13.5" customHeight="1">
      <c r="B16" s="35" t="s">
        <v>116</v>
      </c>
      <c r="C16" s="36">
        <v>21060</v>
      </c>
      <c r="D16" s="34">
        <v>21100</v>
      </c>
      <c r="E16" s="14">
        <v>18372</v>
      </c>
      <c r="F16" s="34">
        <v>21641</v>
      </c>
      <c r="G16" s="34">
        <v>21294</v>
      </c>
      <c r="H16" s="14">
        <v>14599</v>
      </c>
    </row>
    <row r="17" spans="1:8" ht="13.5" customHeight="1">
      <c r="B17" s="35" t="s">
        <v>117</v>
      </c>
      <c r="C17" s="36">
        <v>345540</v>
      </c>
      <c r="D17" s="34">
        <v>345437</v>
      </c>
      <c r="E17" s="14">
        <v>288927</v>
      </c>
      <c r="F17" s="34">
        <v>314639</v>
      </c>
      <c r="G17" s="34">
        <v>313907</v>
      </c>
      <c r="H17" s="14">
        <v>281026</v>
      </c>
    </row>
    <row r="18" spans="1:8" ht="13.5" customHeight="1">
      <c r="B18" s="35" t="s">
        <v>118</v>
      </c>
      <c r="C18" s="36">
        <v>6791</v>
      </c>
      <c r="D18" s="34">
        <v>6980</v>
      </c>
      <c r="E18" s="14">
        <v>1051</v>
      </c>
      <c r="F18" s="34">
        <v>7103</v>
      </c>
      <c r="G18" s="34">
        <v>7835</v>
      </c>
      <c r="H18" s="14">
        <v>2616</v>
      </c>
    </row>
    <row r="19" spans="1:8" ht="13.5" customHeight="1">
      <c r="B19" s="35" t="s">
        <v>119</v>
      </c>
      <c r="C19" s="36">
        <v>1000</v>
      </c>
      <c r="D19" s="34">
        <v>1000</v>
      </c>
      <c r="E19" s="14">
        <v>0</v>
      </c>
      <c r="F19" s="34">
        <v>1000</v>
      </c>
      <c r="G19" s="34">
        <v>1000</v>
      </c>
      <c r="H19" s="14">
        <v>0</v>
      </c>
    </row>
    <row r="20" spans="1:8" ht="6" customHeight="1" thickBot="1">
      <c r="A20" s="75"/>
      <c r="B20" s="43"/>
      <c r="C20" s="44"/>
      <c r="D20" s="45"/>
      <c r="E20" s="46"/>
      <c r="F20" s="47"/>
      <c r="G20" s="47"/>
      <c r="H20" s="46"/>
    </row>
    <row r="21" spans="1:8" ht="7.95" customHeight="1" thickBot="1">
      <c r="B21" s="35"/>
      <c r="C21" s="12"/>
      <c r="D21" s="12"/>
      <c r="E21" s="13"/>
      <c r="F21" s="12"/>
      <c r="G21" s="12"/>
      <c r="H21" s="12"/>
    </row>
    <row r="22" spans="1:8" ht="15" customHeight="1">
      <c r="A22" s="441" t="s">
        <v>322</v>
      </c>
      <c r="B22" s="442"/>
      <c r="C22" s="48" t="s">
        <v>362</v>
      </c>
      <c r="D22" s="49"/>
      <c r="E22" s="49"/>
      <c r="F22" s="144" t="s">
        <v>343</v>
      </c>
      <c r="G22" s="145"/>
      <c r="H22" s="145"/>
    </row>
    <row r="23" spans="1:8" ht="15" customHeight="1">
      <c r="A23" s="443"/>
      <c r="B23" s="444"/>
      <c r="C23" s="28" t="s">
        <v>44</v>
      </c>
      <c r="D23" s="29" t="s">
        <v>45</v>
      </c>
      <c r="E23" s="29" t="s">
        <v>46</v>
      </c>
      <c r="F23" s="146" t="s">
        <v>44</v>
      </c>
      <c r="G23" s="147" t="s">
        <v>45</v>
      </c>
      <c r="H23" s="147" t="s">
        <v>46</v>
      </c>
    </row>
    <row r="24" spans="1:8" ht="16.95" customHeight="1">
      <c r="A24" s="445" t="s">
        <v>92</v>
      </c>
      <c r="B24" s="446"/>
      <c r="C24" s="50">
        <v>3123781</v>
      </c>
      <c r="D24" s="51">
        <v>3111691</v>
      </c>
      <c r="E24" s="51">
        <v>3061297</v>
      </c>
      <c r="F24" s="52">
        <v>3108014</v>
      </c>
      <c r="G24" s="52">
        <v>3108557</v>
      </c>
      <c r="H24" s="52">
        <v>2984614</v>
      </c>
    </row>
    <row r="25" spans="1:8" ht="13.5" customHeight="1">
      <c r="B25" s="73" t="s">
        <v>95</v>
      </c>
      <c r="C25" s="33">
        <v>2173925</v>
      </c>
      <c r="D25" s="33">
        <v>2173925</v>
      </c>
      <c r="E25" s="33">
        <v>2156168</v>
      </c>
      <c r="F25" s="34">
        <v>2199008</v>
      </c>
      <c r="G25" s="34">
        <v>2199008</v>
      </c>
      <c r="H25" s="34">
        <v>2102917</v>
      </c>
    </row>
    <row r="26" spans="1:8" ht="13.5" customHeight="1">
      <c r="B26" s="73" t="s">
        <v>96</v>
      </c>
      <c r="C26" s="34">
        <v>52960</v>
      </c>
      <c r="D26" s="34">
        <v>52960</v>
      </c>
      <c r="E26" s="34">
        <v>39176</v>
      </c>
      <c r="F26" s="34">
        <v>53218</v>
      </c>
      <c r="G26" s="34">
        <v>53218</v>
      </c>
      <c r="H26" s="34">
        <v>43656</v>
      </c>
    </row>
    <row r="27" spans="1:8" ht="13.5" customHeight="1">
      <c r="B27" s="73" t="s">
        <v>97</v>
      </c>
      <c r="C27" s="34">
        <v>896754</v>
      </c>
      <c r="D27" s="34">
        <v>884664</v>
      </c>
      <c r="E27" s="34">
        <v>865889</v>
      </c>
      <c r="F27" s="34">
        <v>855664</v>
      </c>
      <c r="G27" s="34">
        <v>856207</v>
      </c>
      <c r="H27" s="34">
        <v>837194</v>
      </c>
    </row>
    <row r="28" spans="1:8" ht="13.5" customHeight="1">
      <c r="B28" s="73" t="s">
        <v>98</v>
      </c>
      <c r="C28" s="34">
        <v>142</v>
      </c>
      <c r="D28" s="34">
        <v>142</v>
      </c>
      <c r="E28" s="34">
        <v>64</v>
      </c>
      <c r="F28" s="34">
        <v>124</v>
      </c>
      <c r="G28" s="34">
        <v>124</v>
      </c>
      <c r="H28" s="34">
        <v>847</v>
      </c>
    </row>
    <row r="29" spans="1:8" ht="7.95" customHeight="1">
      <c r="B29" s="35"/>
      <c r="C29" s="53"/>
      <c r="D29" s="54"/>
      <c r="E29" s="54"/>
      <c r="F29" s="37"/>
      <c r="G29" s="37"/>
      <c r="H29" s="37"/>
    </row>
    <row r="30" spans="1:8" ht="16.95" customHeight="1">
      <c r="A30" s="439" t="s">
        <v>105</v>
      </c>
      <c r="B30" s="440"/>
      <c r="C30" s="38">
        <v>3041495</v>
      </c>
      <c r="D30" s="39">
        <v>2992175</v>
      </c>
      <c r="E30" s="40">
        <v>2927439</v>
      </c>
      <c r="F30" s="39">
        <v>3019154</v>
      </c>
      <c r="G30" s="39">
        <v>3008650</v>
      </c>
      <c r="H30" s="40">
        <v>2904470</v>
      </c>
    </row>
    <row r="31" spans="1:8" ht="13.5" customHeight="1">
      <c r="B31" s="35" t="s">
        <v>115</v>
      </c>
      <c r="C31" s="36">
        <v>2735598</v>
      </c>
      <c r="D31" s="34">
        <v>2680103</v>
      </c>
      <c r="E31" s="34">
        <v>2619801</v>
      </c>
      <c r="F31" s="34">
        <v>2712872</v>
      </c>
      <c r="G31" s="34">
        <v>2702167</v>
      </c>
      <c r="H31" s="34">
        <v>2617842</v>
      </c>
    </row>
    <row r="32" spans="1:8" ht="13.5" customHeight="1">
      <c r="B32" s="35" t="s">
        <v>116</v>
      </c>
      <c r="C32" s="36">
        <v>19552</v>
      </c>
      <c r="D32" s="34">
        <v>21169</v>
      </c>
      <c r="E32" s="34">
        <v>18398</v>
      </c>
      <c r="F32" s="34">
        <v>20347</v>
      </c>
      <c r="G32" s="34">
        <v>20548</v>
      </c>
      <c r="H32" s="34">
        <v>16149</v>
      </c>
    </row>
    <row r="33" spans="1:8" ht="13.5" customHeight="1">
      <c r="B33" s="35" t="s">
        <v>117</v>
      </c>
      <c r="C33" s="36">
        <v>280247</v>
      </c>
      <c r="D33" s="34">
        <v>282559</v>
      </c>
      <c r="E33" s="34">
        <v>282555</v>
      </c>
      <c r="F33" s="34">
        <v>273837</v>
      </c>
      <c r="G33" s="34">
        <v>273792</v>
      </c>
      <c r="H33" s="34">
        <v>268021</v>
      </c>
    </row>
    <row r="34" spans="1:8" ht="13.5" customHeight="1">
      <c r="B34" s="35" t="s">
        <v>118</v>
      </c>
      <c r="C34" s="36">
        <v>5098</v>
      </c>
      <c r="D34" s="34">
        <v>7344</v>
      </c>
      <c r="E34" s="34">
        <v>6685</v>
      </c>
      <c r="F34" s="34">
        <v>11098</v>
      </c>
      <c r="G34" s="34">
        <v>11143</v>
      </c>
      <c r="H34" s="34">
        <v>2458</v>
      </c>
    </row>
    <row r="35" spans="1:8" ht="13.5" customHeight="1">
      <c r="B35" s="35" t="s">
        <v>119</v>
      </c>
      <c r="C35" s="36">
        <v>1000</v>
      </c>
      <c r="D35" s="34">
        <v>1000</v>
      </c>
      <c r="E35" s="14">
        <v>0</v>
      </c>
      <c r="F35" s="34">
        <v>1000</v>
      </c>
      <c r="G35" s="34">
        <v>1000</v>
      </c>
      <c r="H35" s="14">
        <v>0</v>
      </c>
    </row>
    <row r="36" spans="1:8" ht="6" customHeight="1" thickBot="1">
      <c r="A36" s="75"/>
      <c r="B36" s="43"/>
      <c r="C36" s="55"/>
      <c r="D36" s="15"/>
      <c r="E36" s="56"/>
      <c r="F36" s="15"/>
      <c r="G36" s="15"/>
      <c r="H36" s="15"/>
    </row>
    <row r="37" spans="1:8" ht="15" customHeight="1">
      <c r="A37" s="76" t="s">
        <v>376</v>
      </c>
    </row>
    <row r="38" spans="1:8" ht="15" customHeight="1" thickBot="1">
      <c r="A38" s="74" t="s">
        <v>185</v>
      </c>
      <c r="C38" s="22"/>
      <c r="D38" s="23"/>
      <c r="E38" s="23"/>
      <c r="F38" s="23"/>
      <c r="G38" s="23"/>
      <c r="H38" s="24" t="s">
        <v>93</v>
      </c>
    </row>
    <row r="39" spans="1:8" ht="15" customHeight="1">
      <c r="A39" s="441" t="s">
        <v>322</v>
      </c>
      <c r="B39" s="442"/>
      <c r="C39" s="25" t="s">
        <v>273</v>
      </c>
      <c r="D39" s="26"/>
      <c r="E39" s="27"/>
      <c r="F39" s="25" t="s">
        <v>317</v>
      </c>
      <c r="G39" s="27"/>
      <c r="H39" s="27"/>
    </row>
    <row r="40" spans="1:8" ht="15" customHeight="1">
      <c r="A40" s="443"/>
      <c r="B40" s="444"/>
      <c r="C40" s="57" t="s">
        <v>44</v>
      </c>
      <c r="D40" s="29" t="s">
        <v>45</v>
      </c>
      <c r="E40" s="29" t="s">
        <v>46</v>
      </c>
      <c r="F40" s="58" t="s">
        <v>44</v>
      </c>
      <c r="G40" s="29" t="s">
        <v>45</v>
      </c>
      <c r="H40" s="29" t="s">
        <v>46</v>
      </c>
    </row>
    <row r="41" spans="1:8" ht="16.95" customHeight="1">
      <c r="A41" s="439" t="s">
        <v>364</v>
      </c>
      <c r="B41" s="440"/>
      <c r="C41" s="61">
        <v>1696370</v>
      </c>
      <c r="D41" s="60">
        <v>1693370</v>
      </c>
      <c r="E41" s="60">
        <v>1299259</v>
      </c>
      <c r="F41" s="60">
        <v>1619114</v>
      </c>
      <c r="G41" s="60">
        <v>1542658</v>
      </c>
      <c r="H41" s="60">
        <v>1294452</v>
      </c>
    </row>
    <row r="42" spans="1:8" ht="13.5" customHeight="1">
      <c r="B42" s="59" t="s">
        <v>99</v>
      </c>
      <c r="C42" s="34">
        <v>1395900</v>
      </c>
      <c r="D42" s="34">
        <v>1392900</v>
      </c>
      <c r="E42" s="34">
        <v>1052200</v>
      </c>
      <c r="F42" s="34">
        <v>1411000</v>
      </c>
      <c r="G42" s="34">
        <v>1339700</v>
      </c>
      <c r="H42" s="34">
        <v>1140000</v>
      </c>
    </row>
    <row r="43" spans="1:8" ht="13.5" customHeight="1">
      <c r="B43" s="59" t="s">
        <v>100</v>
      </c>
      <c r="C43" s="34">
        <v>147701</v>
      </c>
      <c r="D43" s="34">
        <v>147701</v>
      </c>
      <c r="E43" s="34">
        <v>92383</v>
      </c>
      <c r="F43" s="34">
        <v>91080</v>
      </c>
      <c r="G43" s="34">
        <v>98424</v>
      </c>
      <c r="H43" s="34">
        <v>51578</v>
      </c>
    </row>
    <row r="44" spans="1:8" ht="13.5" customHeight="1">
      <c r="B44" s="59" t="s">
        <v>101</v>
      </c>
      <c r="C44" s="34">
        <v>7800</v>
      </c>
      <c r="D44" s="34">
        <v>7800</v>
      </c>
      <c r="E44" s="34">
        <v>6384</v>
      </c>
      <c r="F44" s="34">
        <v>14200</v>
      </c>
      <c r="G44" s="34">
        <v>14200</v>
      </c>
      <c r="H44" s="34">
        <v>12550</v>
      </c>
    </row>
    <row r="45" spans="1:8" ht="13.5" customHeight="1">
      <c r="B45" s="59" t="s">
        <v>102</v>
      </c>
      <c r="C45" s="34">
        <v>74835</v>
      </c>
      <c r="D45" s="34">
        <v>74835</v>
      </c>
      <c r="E45" s="34">
        <v>74835</v>
      </c>
      <c r="F45" s="34">
        <v>52824</v>
      </c>
      <c r="G45" s="34">
        <v>52824</v>
      </c>
      <c r="H45" s="34">
        <v>52824</v>
      </c>
    </row>
    <row r="46" spans="1:8" ht="13.5" customHeight="1">
      <c r="B46" s="59" t="s">
        <v>103</v>
      </c>
      <c r="C46" s="14">
        <v>70124</v>
      </c>
      <c r="D46" s="34">
        <v>70124</v>
      </c>
      <c r="E46" s="34">
        <v>73457</v>
      </c>
      <c r="F46" s="14">
        <v>50000</v>
      </c>
      <c r="G46" s="34">
        <v>37500</v>
      </c>
      <c r="H46" s="34">
        <v>37500</v>
      </c>
    </row>
    <row r="47" spans="1:8" ht="13.5" customHeight="1">
      <c r="B47" s="59" t="s">
        <v>104</v>
      </c>
      <c r="C47" s="34">
        <v>10</v>
      </c>
      <c r="D47" s="34">
        <v>10</v>
      </c>
      <c r="E47" s="14">
        <v>0</v>
      </c>
      <c r="F47" s="34">
        <v>10</v>
      </c>
      <c r="G47" s="34">
        <v>10</v>
      </c>
      <c r="H47" s="14">
        <v>0</v>
      </c>
    </row>
    <row r="48" spans="1:8" ht="7.95" customHeight="1">
      <c r="B48" s="59"/>
      <c r="C48" s="34"/>
      <c r="D48" s="34"/>
      <c r="E48" s="34"/>
      <c r="F48" s="34"/>
      <c r="G48" s="34"/>
      <c r="H48" s="34"/>
    </row>
    <row r="49" spans="1:8" ht="16.95" customHeight="1">
      <c r="A49" s="439" t="s">
        <v>105</v>
      </c>
      <c r="B49" s="440"/>
      <c r="C49" s="39">
        <v>2771378</v>
      </c>
      <c r="D49" s="39">
        <v>2728277</v>
      </c>
      <c r="E49" s="39">
        <v>2274613</v>
      </c>
      <c r="F49" s="39">
        <v>2597515</v>
      </c>
      <c r="G49" s="39">
        <v>2562048</v>
      </c>
      <c r="H49" s="39">
        <v>2274502</v>
      </c>
    </row>
    <row r="50" spans="1:8" ht="13.5" customHeight="1">
      <c r="B50" s="59" t="s">
        <v>106</v>
      </c>
      <c r="C50" s="34">
        <v>1862532</v>
      </c>
      <c r="D50" s="34">
        <v>1819431</v>
      </c>
      <c r="E50" s="34">
        <v>1365767</v>
      </c>
      <c r="F50" s="34">
        <v>1774460</v>
      </c>
      <c r="G50" s="34">
        <v>1738993</v>
      </c>
      <c r="H50" s="34">
        <v>1451448</v>
      </c>
    </row>
    <row r="51" spans="1:8" ht="13.5" customHeight="1">
      <c r="B51" s="59" t="s">
        <v>107</v>
      </c>
      <c r="C51" s="34">
        <v>908846</v>
      </c>
      <c r="D51" s="34">
        <v>908846</v>
      </c>
      <c r="E51" s="34">
        <v>908846</v>
      </c>
      <c r="F51" s="34">
        <v>823055</v>
      </c>
      <c r="G51" s="34">
        <v>823055</v>
      </c>
      <c r="H51" s="34">
        <v>823054</v>
      </c>
    </row>
    <row r="52" spans="1:8" ht="6" customHeight="1" thickBot="1">
      <c r="A52" s="75"/>
      <c r="B52" s="62"/>
      <c r="C52" s="63"/>
      <c r="D52" s="63"/>
      <c r="E52" s="63"/>
      <c r="F52" s="64"/>
      <c r="G52" s="64"/>
      <c r="H52" s="64"/>
    </row>
    <row r="53" spans="1:8" ht="7.8" customHeight="1" thickBot="1">
      <c r="B53" s="65"/>
      <c r="C53" s="66"/>
      <c r="D53" s="66"/>
      <c r="E53" s="66"/>
    </row>
    <row r="54" spans="1:8" ht="15" customHeight="1">
      <c r="A54" s="441" t="s">
        <v>322</v>
      </c>
      <c r="B54" s="442"/>
      <c r="C54" s="48" t="s">
        <v>362</v>
      </c>
      <c r="D54" s="49"/>
      <c r="E54" s="49"/>
      <c r="F54" s="144" t="s">
        <v>343</v>
      </c>
      <c r="G54" s="145"/>
      <c r="H54" s="145"/>
    </row>
    <row r="55" spans="1:8" ht="15" customHeight="1">
      <c r="A55" s="443"/>
      <c r="B55" s="444"/>
      <c r="C55" s="306" t="s">
        <v>44</v>
      </c>
      <c r="D55" s="153" t="s">
        <v>45</v>
      </c>
      <c r="E55" s="153" t="s">
        <v>46</v>
      </c>
      <c r="F55" s="67" t="s">
        <v>44</v>
      </c>
      <c r="G55" s="68" t="s">
        <v>45</v>
      </c>
      <c r="H55" s="68" t="s">
        <v>46</v>
      </c>
    </row>
    <row r="56" spans="1:8" ht="16.95" customHeight="1">
      <c r="A56" s="439" t="s">
        <v>364</v>
      </c>
      <c r="B56" s="440"/>
      <c r="C56" s="52">
        <v>1462731</v>
      </c>
      <c r="D56" s="52">
        <v>1383130</v>
      </c>
      <c r="E56" s="52">
        <v>1080985</v>
      </c>
      <c r="F56" s="52">
        <v>1424520</v>
      </c>
      <c r="G56" s="52">
        <v>1552148</v>
      </c>
      <c r="H56" s="52">
        <v>941017</v>
      </c>
    </row>
    <row r="57" spans="1:8" ht="13.5" customHeight="1">
      <c r="B57" s="59" t="s">
        <v>99</v>
      </c>
      <c r="C57" s="34">
        <v>1252000</v>
      </c>
      <c r="D57" s="34">
        <v>1186000</v>
      </c>
      <c r="E57" s="34">
        <v>930900</v>
      </c>
      <c r="F57" s="34">
        <v>884300</v>
      </c>
      <c r="G57" s="34">
        <v>971100</v>
      </c>
      <c r="H57" s="34">
        <v>749400</v>
      </c>
    </row>
    <row r="58" spans="1:8" ht="13.5" customHeight="1">
      <c r="B58" s="59" t="s">
        <v>100</v>
      </c>
      <c r="C58" s="34">
        <v>114150</v>
      </c>
      <c r="D58" s="34">
        <v>120899</v>
      </c>
      <c r="E58" s="34">
        <v>74692</v>
      </c>
      <c r="F58" s="34">
        <v>421350</v>
      </c>
      <c r="G58" s="34">
        <v>462178</v>
      </c>
      <c r="H58" s="34">
        <v>96147</v>
      </c>
    </row>
    <row r="59" spans="1:8" ht="13.5" customHeight="1">
      <c r="B59" s="59" t="s">
        <v>101</v>
      </c>
      <c r="C59" s="34">
        <v>13200</v>
      </c>
      <c r="D59" s="34">
        <v>13200</v>
      </c>
      <c r="E59" s="34">
        <v>11901</v>
      </c>
      <c r="F59" s="34">
        <v>13800</v>
      </c>
      <c r="G59" s="34">
        <v>13800</v>
      </c>
      <c r="H59" s="34">
        <v>12210</v>
      </c>
    </row>
    <row r="60" spans="1:8" ht="13.5" customHeight="1">
      <c r="B60" s="59" t="s">
        <v>102</v>
      </c>
      <c r="C60" s="34">
        <v>53021</v>
      </c>
      <c r="D60" s="34">
        <v>53021</v>
      </c>
      <c r="E60" s="34">
        <v>53021</v>
      </c>
      <c r="F60" s="34">
        <v>84710</v>
      </c>
      <c r="G60" s="34">
        <v>84710</v>
      </c>
      <c r="H60" s="34">
        <v>62910</v>
      </c>
    </row>
    <row r="61" spans="1:8" ht="13.5" customHeight="1">
      <c r="B61" s="59" t="s">
        <v>103</v>
      </c>
      <c r="C61" s="34">
        <v>30350</v>
      </c>
      <c r="D61" s="34">
        <v>10000</v>
      </c>
      <c r="E61" s="34">
        <v>10000</v>
      </c>
      <c r="F61" s="34">
        <v>20350</v>
      </c>
      <c r="G61" s="34">
        <v>20350</v>
      </c>
      <c r="H61" s="34">
        <v>20350</v>
      </c>
    </row>
    <row r="62" spans="1:8" ht="13.5" customHeight="1">
      <c r="B62" s="59" t="s">
        <v>104</v>
      </c>
      <c r="C62" s="34">
        <v>10</v>
      </c>
      <c r="D62" s="34">
        <v>10</v>
      </c>
      <c r="E62" s="14">
        <v>471</v>
      </c>
      <c r="F62" s="34">
        <v>10</v>
      </c>
      <c r="G62" s="34">
        <v>10</v>
      </c>
      <c r="H62" s="14">
        <v>0</v>
      </c>
    </row>
    <row r="63" spans="1:8" ht="7.95" customHeight="1">
      <c r="B63" s="59"/>
    </row>
    <row r="64" spans="1:8" ht="16.95" customHeight="1">
      <c r="A64" s="439" t="s">
        <v>105</v>
      </c>
      <c r="B64" s="440"/>
      <c r="C64" s="39">
        <v>2545787</v>
      </c>
      <c r="D64" s="39">
        <v>2428289</v>
      </c>
      <c r="E64" s="39">
        <v>2117869</v>
      </c>
      <c r="F64" s="39">
        <v>3226363</v>
      </c>
      <c r="G64" s="39">
        <v>3335359</v>
      </c>
      <c r="H64" s="39">
        <v>2119737</v>
      </c>
    </row>
    <row r="65" spans="1:8" ht="13.5" customHeight="1">
      <c r="B65" s="59" t="s">
        <v>106</v>
      </c>
      <c r="C65" s="34">
        <v>1700294</v>
      </c>
      <c r="D65" s="34">
        <v>1582796</v>
      </c>
      <c r="E65" s="34">
        <v>1272377</v>
      </c>
      <c r="F65" s="34">
        <v>2339166</v>
      </c>
      <c r="G65" s="34">
        <v>2448162</v>
      </c>
      <c r="H65" s="34">
        <v>1232540</v>
      </c>
    </row>
    <row r="66" spans="1:8" ht="13.5" customHeight="1">
      <c r="B66" s="59" t="s">
        <v>107</v>
      </c>
      <c r="C66" s="34">
        <v>845493</v>
      </c>
      <c r="D66" s="34">
        <v>845493</v>
      </c>
      <c r="E66" s="34">
        <v>845492</v>
      </c>
      <c r="F66" s="34">
        <v>887197</v>
      </c>
      <c r="G66" s="34">
        <v>887197</v>
      </c>
      <c r="H66" s="34">
        <v>887197</v>
      </c>
    </row>
    <row r="67" spans="1:8" ht="6" customHeight="1" thickBot="1">
      <c r="A67" s="75"/>
      <c r="B67" s="69"/>
      <c r="C67" s="63"/>
      <c r="D67" s="63"/>
      <c r="E67" s="63"/>
      <c r="F67" s="63"/>
      <c r="G67" s="63"/>
      <c r="H67" s="63"/>
    </row>
    <row r="68" spans="1:8" ht="15" customHeight="1">
      <c r="A68" s="70" t="s">
        <v>376</v>
      </c>
      <c r="C68" s="11"/>
      <c r="D68" s="9"/>
      <c r="E68" s="9"/>
      <c r="F68" s="9"/>
      <c r="G68" s="9"/>
      <c r="H68" s="10" t="s">
        <v>224</v>
      </c>
    </row>
  </sheetData>
  <mergeCells count="12">
    <mergeCell ref="A56:B56"/>
    <mergeCell ref="A64:B64"/>
    <mergeCell ref="A6:B7"/>
    <mergeCell ref="A8:B8"/>
    <mergeCell ref="A22:B23"/>
    <mergeCell ref="A14:B14"/>
    <mergeCell ref="A24:B24"/>
    <mergeCell ref="A30:B30"/>
    <mergeCell ref="A39:B40"/>
    <mergeCell ref="A41:B41"/>
    <mergeCell ref="A49:B49"/>
    <mergeCell ref="A54:B55"/>
  </mergeCells>
  <phoneticPr fontId="1"/>
  <pageMargins left="0.59055118110236227" right="0.59055118110236227" top="0.59055118110236227" bottom="0.59055118110236227" header="0.51181102362204722" footer="0.51181102362204722"/>
  <pageSetup paperSize="9" scale="91" fitToWidth="0" orientation="portrait" r:id="rId1"/>
  <headerFooter alignWithMargins="0">
    <oddHeader xml:space="preserve">&amp;L160　財　　政　 &amp;R&amp;"明朝,標準"&amp;14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workbookViewId="0"/>
  </sheetViews>
  <sheetFormatPr defaultColWidth="9" defaultRowHeight="18" customHeight="1"/>
  <cols>
    <col min="1" max="1" width="3.44140625" style="8" customWidth="1"/>
    <col min="2" max="2" width="17.109375" style="8" customWidth="1"/>
    <col min="3" max="8" width="13.109375" style="8" customWidth="1"/>
    <col min="9" max="16384" width="9" style="8"/>
  </cols>
  <sheetData>
    <row r="1" spans="1:8" ht="15" customHeight="1"/>
    <row r="2" spans="1:8" ht="15" customHeight="1"/>
    <row r="3" spans="1:8" ht="15" customHeight="1">
      <c r="A3" s="16" t="s">
        <v>326</v>
      </c>
      <c r="B3" s="148"/>
      <c r="C3" s="17"/>
      <c r="D3" s="17"/>
      <c r="E3" s="19"/>
      <c r="F3" s="17"/>
      <c r="G3" s="17"/>
      <c r="H3" s="18"/>
    </row>
    <row r="4" spans="1:8" ht="15" customHeight="1">
      <c r="A4" s="20"/>
      <c r="B4" s="20"/>
      <c r="C4" s="20"/>
      <c r="D4" s="17"/>
      <c r="E4" s="21"/>
      <c r="F4" s="20"/>
      <c r="G4" s="17"/>
      <c r="H4" s="21"/>
    </row>
    <row r="5" spans="1:8" ht="15" customHeight="1" thickBot="1">
      <c r="A5" s="22" t="s">
        <v>321</v>
      </c>
      <c r="B5" s="22"/>
      <c r="C5" s="23"/>
      <c r="D5" s="23"/>
      <c r="F5" s="23"/>
      <c r="G5" s="23"/>
      <c r="H5" s="24" t="s">
        <v>93</v>
      </c>
    </row>
    <row r="6" spans="1:8" ht="18" customHeight="1">
      <c r="A6" s="449" t="s">
        <v>94</v>
      </c>
      <c r="B6" s="449"/>
      <c r="C6" s="149" t="s">
        <v>292</v>
      </c>
      <c r="D6" s="150"/>
      <c r="E6" s="151"/>
      <c r="F6" s="149" t="s">
        <v>291</v>
      </c>
      <c r="G6" s="150"/>
      <c r="H6" s="151"/>
    </row>
    <row r="7" spans="1:8" ht="18" customHeight="1">
      <c r="A7" s="450"/>
      <c r="B7" s="450"/>
      <c r="C7" s="153" t="s">
        <v>44</v>
      </c>
      <c r="D7" s="153" t="s">
        <v>45</v>
      </c>
      <c r="E7" s="153" t="s">
        <v>46</v>
      </c>
      <c r="F7" s="153" t="s">
        <v>44</v>
      </c>
      <c r="G7" s="153" t="s">
        <v>45</v>
      </c>
      <c r="H7" s="153" t="s">
        <v>46</v>
      </c>
    </row>
    <row r="8" spans="1:8" ht="18" customHeight="1">
      <c r="A8" s="448" t="s">
        <v>325</v>
      </c>
      <c r="B8" s="448"/>
      <c r="C8" s="154">
        <v>5234934</v>
      </c>
      <c r="D8" s="155">
        <v>5271889</v>
      </c>
      <c r="E8" s="155">
        <v>5137979</v>
      </c>
      <c r="F8" s="132">
        <v>5451774</v>
      </c>
      <c r="G8" s="155">
        <v>5451620</v>
      </c>
      <c r="H8" s="155">
        <v>5179104</v>
      </c>
    </row>
    <row r="9" spans="1:8" ht="7.95" customHeight="1">
      <c r="A9" s="156"/>
      <c r="B9" s="156"/>
      <c r="C9" s="157"/>
      <c r="D9" s="158"/>
      <c r="E9" s="158"/>
      <c r="F9" s="159"/>
      <c r="G9" s="158"/>
      <c r="H9" s="158"/>
    </row>
    <row r="10" spans="1:8" ht="18" customHeight="1">
      <c r="A10" s="453" t="s">
        <v>213</v>
      </c>
      <c r="B10" s="453"/>
      <c r="C10" s="160">
        <v>3974985</v>
      </c>
      <c r="D10" s="161">
        <v>4011940</v>
      </c>
      <c r="E10" s="161">
        <v>3917217</v>
      </c>
      <c r="F10" s="12">
        <v>4250653</v>
      </c>
      <c r="G10" s="161">
        <v>4250499</v>
      </c>
      <c r="H10" s="161">
        <v>3990756</v>
      </c>
    </row>
    <row r="11" spans="1:8" ht="18" customHeight="1">
      <c r="A11" s="84"/>
      <c r="B11" s="35" t="s">
        <v>95</v>
      </c>
      <c r="C11" s="160">
        <v>1471128</v>
      </c>
      <c r="D11" s="161">
        <v>1492028</v>
      </c>
      <c r="E11" s="161">
        <v>1508584</v>
      </c>
      <c r="F11" s="12">
        <v>1656231</v>
      </c>
      <c r="G11" s="161">
        <v>1656185</v>
      </c>
      <c r="H11" s="161">
        <v>1483523</v>
      </c>
    </row>
    <row r="12" spans="1:8" ht="18" customHeight="1">
      <c r="A12" s="84"/>
      <c r="B12" s="35" t="s">
        <v>97</v>
      </c>
      <c r="C12" s="160">
        <v>2503827</v>
      </c>
      <c r="D12" s="12">
        <v>2519882</v>
      </c>
      <c r="E12" s="12">
        <v>2408109</v>
      </c>
      <c r="F12" s="12">
        <v>2594354</v>
      </c>
      <c r="G12" s="12">
        <v>2594246</v>
      </c>
      <c r="H12" s="12">
        <v>2507084</v>
      </c>
    </row>
    <row r="13" spans="1:8" ht="18" customHeight="1">
      <c r="A13" s="84"/>
      <c r="B13" s="35" t="s">
        <v>98</v>
      </c>
      <c r="C13" s="160">
        <v>30</v>
      </c>
      <c r="D13" s="12">
        <v>30</v>
      </c>
      <c r="E13" s="12">
        <v>524</v>
      </c>
      <c r="F13" s="12">
        <v>68</v>
      </c>
      <c r="G13" s="12">
        <v>68</v>
      </c>
      <c r="H13" s="13">
        <v>149</v>
      </c>
    </row>
    <row r="14" spans="1:8" ht="7.95" customHeight="1">
      <c r="A14" s="84"/>
      <c r="B14" s="35"/>
      <c r="C14" s="160"/>
      <c r="D14" s="12"/>
      <c r="E14" s="12"/>
      <c r="F14" s="12"/>
      <c r="G14" s="12"/>
      <c r="H14" s="12"/>
    </row>
    <row r="15" spans="1:8" ht="18" customHeight="1">
      <c r="A15" s="454" t="s">
        <v>120</v>
      </c>
      <c r="B15" s="454"/>
      <c r="C15" s="160">
        <v>1259949</v>
      </c>
      <c r="D15" s="12">
        <v>1259949</v>
      </c>
      <c r="E15" s="12">
        <v>1220762</v>
      </c>
      <c r="F15" s="12">
        <v>1201121</v>
      </c>
      <c r="G15" s="12">
        <v>1201121</v>
      </c>
      <c r="H15" s="12">
        <v>1188348</v>
      </c>
    </row>
    <row r="16" spans="1:8" ht="18" customHeight="1">
      <c r="A16" s="84"/>
      <c r="B16" s="35" t="s">
        <v>95</v>
      </c>
      <c r="C16" s="160">
        <v>241002</v>
      </c>
      <c r="D16" s="12">
        <v>241002</v>
      </c>
      <c r="E16" s="12">
        <v>196450</v>
      </c>
      <c r="F16" s="12">
        <v>197494</v>
      </c>
      <c r="G16" s="12">
        <v>197494</v>
      </c>
      <c r="H16" s="12">
        <v>202477</v>
      </c>
    </row>
    <row r="17" spans="1:8" ht="18" customHeight="1">
      <c r="A17" s="84"/>
      <c r="B17" s="35" t="s">
        <v>97</v>
      </c>
      <c r="C17" s="160">
        <v>1018917</v>
      </c>
      <c r="D17" s="12">
        <v>1018917</v>
      </c>
      <c r="E17" s="12">
        <v>1024312</v>
      </c>
      <c r="F17" s="12">
        <v>1003604</v>
      </c>
      <c r="G17" s="12">
        <v>1003604</v>
      </c>
      <c r="H17" s="12">
        <v>985826</v>
      </c>
    </row>
    <row r="18" spans="1:8" ht="18" customHeight="1">
      <c r="A18" s="84"/>
      <c r="B18" s="35" t="s">
        <v>98</v>
      </c>
      <c r="C18" s="160">
        <v>30</v>
      </c>
      <c r="D18" s="12">
        <v>30</v>
      </c>
      <c r="E18" s="14">
        <v>0</v>
      </c>
      <c r="F18" s="12">
        <v>23</v>
      </c>
      <c r="G18" s="12">
        <v>23</v>
      </c>
      <c r="H18" s="14">
        <v>45</v>
      </c>
    </row>
    <row r="19" spans="1:8" ht="15" customHeight="1">
      <c r="A19" s="84"/>
      <c r="B19" s="35"/>
      <c r="C19" s="160"/>
      <c r="D19" s="12"/>
      <c r="E19" s="12"/>
      <c r="F19" s="12"/>
      <c r="G19" s="12"/>
      <c r="H19" s="12"/>
    </row>
    <row r="20" spans="1:8" ht="18" customHeight="1">
      <c r="A20" s="447" t="s">
        <v>114</v>
      </c>
      <c r="B20" s="447"/>
      <c r="C20" s="163">
        <v>5211189</v>
      </c>
      <c r="D20" s="102">
        <v>5195512</v>
      </c>
      <c r="E20" s="164">
        <v>5073001</v>
      </c>
      <c r="F20" s="102">
        <v>5444982</v>
      </c>
      <c r="G20" s="102">
        <v>5437721</v>
      </c>
      <c r="H20" s="164">
        <v>5101165</v>
      </c>
    </row>
    <row r="21" spans="1:8" ht="7.95" customHeight="1">
      <c r="A21" s="84"/>
      <c r="B21" s="35"/>
      <c r="C21" s="165"/>
      <c r="D21" s="166"/>
      <c r="E21" s="167"/>
      <c r="F21" s="166"/>
      <c r="G21" s="166"/>
      <c r="H21" s="167"/>
    </row>
    <row r="22" spans="1:8" ht="18" customHeight="1">
      <c r="A22" s="452" t="s">
        <v>214</v>
      </c>
      <c r="B22" s="452"/>
      <c r="C22" s="165">
        <v>3869154</v>
      </c>
      <c r="D22" s="166">
        <v>3852870</v>
      </c>
      <c r="E22" s="167">
        <v>3735559</v>
      </c>
      <c r="F22" s="166">
        <v>4127483</v>
      </c>
      <c r="G22" s="166">
        <v>4121591</v>
      </c>
      <c r="H22" s="167">
        <v>3829572</v>
      </c>
    </row>
    <row r="23" spans="1:8" ht="18" customHeight="1">
      <c r="A23" s="84"/>
      <c r="B23" s="35" t="s">
        <v>115</v>
      </c>
      <c r="C23" s="165">
        <v>3416727</v>
      </c>
      <c r="D23" s="166">
        <v>3400443</v>
      </c>
      <c r="E23" s="167">
        <v>3331524</v>
      </c>
      <c r="F23" s="166">
        <v>3723175</v>
      </c>
      <c r="G23" s="166">
        <v>3717283</v>
      </c>
      <c r="H23" s="167">
        <v>3470138</v>
      </c>
    </row>
    <row r="24" spans="1:8" ht="18" customHeight="1">
      <c r="A24" s="84"/>
      <c r="B24" s="35" t="s">
        <v>117</v>
      </c>
      <c r="C24" s="165">
        <v>448306</v>
      </c>
      <c r="D24" s="166">
        <v>448036</v>
      </c>
      <c r="E24" s="167">
        <v>402045</v>
      </c>
      <c r="F24" s="166">
        <v>400497</v>
      </c>
      <c r="G24" s="166">
        <v>400497</v>
      </c>
      <c r="H24" s="167">
        <v>358266</v>
      </c>
    </row>
    <row r="25" spans="1:8" ht="18" customHeight="1">
      <c r="A25" s="84"/>
      <c r="B25" s="35" t="s">
        <v>118</v>
      </c>
      <c r="C25" s="165">
        <v>3521</v>
      </c>
      <c r="D25" s="166">
        <v>3791</v>
      </c>
      <c r="E25" s="167">
        <v>1990</v>
      </c>
      <c r="F25" s="166">
        <v>3211</v>
      </c>
      <c r="G25" s="166">
        <v>3211</v>
      </c>
      <c r="H25" s="167">
        <v>1168</v>
      </c>
    </row>
    <row r="26" spans="1:8" ht="18" customHeight="1">
      <c r="A26" s="84"/>
      <c r="B26" s="35" t="s">
        <v>119</v>
      </c>
      <c r="C26" s="165">
        <v>600</v>
      </c>
      <c r="D26" s="166">
        <v>600</v>
      </c>
      <c r="E26" s="168">
        <v>0</v>
      </c>
      <c r="F26" s="166">
        <v>600</v>
      </c>
      <c r="G26" s="166">
        <v>600</v>
      </c>
      <c r="H26" s="168">
        <v>0</v>
      </c>
    </row>
    <row r="27" spans="1:8" ht="7.95" customHeight="1">
      <c r="A27" s="84"/>
      <c r="B27" s="35"/>
      <c r="C27" s="165"/>
      <c r="D27" s="166"/>
      <c r="E27" s="169"/>
      <c r="F27" s="166"/>
      <c r="G27" s="166"/>
      <c r="H27" s="169"/>
    </row>
    <row r="28" spans="1:8" ht="18" customHeight="1">
      <c r="A28" s="320" t="s">
        <v>121</v>
      </c>
      <c r="B28" s="320"/>
      <c r="C28" s="165">
        <v>1342035</v>
      </c>
      <c r="D28" s="166">
        <v>1342642</v>
      </c>
      <c r="E28" s="167">
        <v>1337442</v>
      </c>
      <c r="F28" s="166">
        <v>1317499</v>
      </c>
      <c r="G28" s="166">
        <v>1316130</v>
      </c>
      <c r="H28" s="167">
        <v>1271593</v>
      </c>
    </row>
    <row r="29" spans="1:8" ht="18" customHeight="1">
      <c r="A29" s="84"/>
      <c r="B29" s="35" t="s">
        <v>115</v>
      </c>
      <c r="C29" s="165">
        <v>1218480</v>
      </c>
      <c r="D29" s="166">
        <v>1219087</v>
      </c>
      <c r="E29" s="167">
        <v>1216086</v>
      </c>
      <c r="F29" s="166">
        <v>1205606</v>
      </c>
      <c r="G29" s="166">
        <v>1204237</v>
      </c>
      <c r="H29" s="167">
        <v>1162432</v>
      </c>
    </row>
    <row r="30" spans="1:8" ht="18" customHeight="1">
      <c r="A30" s="84"/>
      <c r="B30" s="35" t="s">
        <v>117</v>
      </c>
      <c r="C30" s="165">
        <v>122134</v>
      </c>
      <c r="D30" s="166">
        <v>122134</v>
      </c>
      <c r="E30" s="167">
        <v>120789</v>
      </c>
      <c r="F30" s="166">
        <v>110182</v>
      </c>
      <c r="G30" s="166">
        <v>110182</v>
      </c>
      <c r="H30" s="167">
        <v>109069</v>
      </c>
    </row>
    <row r="31" spans="1:8" ht="18" customHeight="1">
      <c r="A31" s="84"/>
      <c r="B31" s="35" t="s">
        <v>118</v>
      </c>
      <c r="C31" s="165">
        <v>1221</v>
      </c>
      <c r="D31" s="166">
        <v>1221</v>
      </c>
      <c r="E31" s="167">
        <v>567</v>
      </c>
      <c r="F31" s="166">
        <v>1511</v>
      </c>
      <c r="G31" s="166">
        <v>1511</v>
      </c>
      <c r="H31" s="167">
        <v>92</v>
      </c>
    </row>
    <row r="32" spans="1:8" ht="18" customHeight="1" thickBot="1">
      <c r="A32" s="170"/>
      <c r="B32" s="43" t="s">
        <v>119</v>
      </c>
      <c r="C32" s="171">
        <v>200</v>
      </c>
      <c r="D32" s="47">
        <v>200</v>
      </c>
      <c r="E32" s="172">
        <v>0</v>
      </c>
      <c r="F32" s="47">
        <v>200</v>
      </c>
      <c r="G32" s="47">
        <v>200</v>
      </c>
      <c r="H32" s="172">
        <v>0</v>
      </c>
    </row>
    <row r="33" spans="1:8" ht="15" customHeight="1">
      <c r="A33" s="173" t="s">
        <v>248</v>
      </c>
      <c r="B33" s="35"/>
      <c r="C33" s="166"/>
      <c r="D33" s="166"/>
      <c r="E33" s="174"/>
      <c r="F33" s="175"/>
      <c r="G33" s="176"/>
      <c r="H33" s="169"/>
    </row>
    <row r="34" spans="1:8" ht="15" customHeight="1" thickBot="1">
      <c r="A34" s="84" t="s">
        <v>186</v>
      </c>
      <c r="B34" s="35"/>
      <c r="C34" s="12"/>
      <c r="D34" s="12"/>
      <c r="F34" s="12"/>
      <c r="G34" s="12"/>
      <c r="H34" s="177" t="s">
        <v>93</v>
      </c>
    </row>
    <row r="35" spans="1:8" ht="18" customHeight="1">
      <c r="A35" s="449" t="s">
        <v>94</v>
      </c>
      <c r="B35" s="449"/>
      <c r="C35" s="149" t="s">
        <v>292</v>
      </c>
      <c r="D35" s="178"/>
      <c r="E35" s="178"/>
      <c r="F35" s="149" t="s">
        <v>291</v>
      </c>
      <c r="G35" s="178"/>
      <c r="H35" s="178"/>
    </row>
    <row r="36" spans="1:8" ht="18" customHeight="1">
      <c r="A36" s="450"/>
      <c r="B36" s="450"/>
      <c r="C36" s="153" t="s">
        <v>44</v>
      </c>
      <c r="D36" s="153" t="s">
        <v>45</v>
      </c>
      <c r="E36" s="153" t="s">
        <v>46</v>
      </c>
      <c r="F36" s="29" t="s">
        <v>44</v>
      </c>
      <c r="G36" s="29" t="s">
        <v>45</v>
      </c>
      <c r="H36" s="29" t="s">
        <v>46</v>
      </c>
    </row>
    <row r="37" spans="1:8" ht="18" customHeight="1">
      <c r="A37" s="448" t="s">
        <v>325</v>
      </c>
      <c r="B37" s="448"/>
      <c r="C37" s="154">
        <v>2033752</v>
      </c>
      <c r="D37" s="155">
        <v>2515752</v>
      </c>
      <c r="E37" s="155">
        <v>2115623</v>
      </c>
      <c r="F37" s="132">
        <v>2002305</v>
      </c>
      <c r="G37" s="155">
        <v>2734605</v>
      </c>
      <c r="H37" s="155">
        <v>2409183</v>
      </c>
    </row>
    <row r="38" spans="1:8" ht="7.95" customHeight="1">
      <c r="A38" s="179"/>
      <c r="B38" s="179"/>
      <c r="C38" s="180"/>
      <c r="D38" s="155"/>
      <c r="E38" s="155"/>
      <c r="F38" s="135"/>
      <c r="G38" s="155"/>
      <c r="H38" s="155"/>
    </row>
    <row r="39" spans="1:8" ht="18" customHeight="1">
      <c r="B39" s="35" t="s">
        <v>122</v>
      </c>
      <c r="C39" s="160">
        <v>1265800</v>
      </c>
      <c r="D39" s="161">
        <v>1521100</v>
      </c>
      <c r="E39" s="161">
        <v>1214500</v>
      </c>
      <c r="F39" s="12">
        <v>1221950</v>
      </c>
      <c r="G39" s="161">
        <v>1630650</v>
      </c>
      <c r="H39" s="161">
        <v>1285550</v>
      </c>
    </row>
    <row r="40" spans="1:8" ht="18" customHeight="1">
      <c r="B40" s="181" t="s">
        <v>215</v>
      </c>
      <c r="C40" s="160">
        <v>22749</v>
      </c>
      <c r="D40" s="12">
        <v>22749</v>
      </c>
      <c r="E40" s="12">
        <v>39460</v>
      </c>
      <c r="F40" s="12">
        <v>21636</v>
      </c>
      <c r="G40" s="12">
        <v>21636</v>
      </c>
      <c r="H40" s="12">
        <v>12265</v>
      </c>
    </row>
    <row r="41" spans="1:8" ht="18" customHeight="1">
      <c r="B41" s="35" t="s">
        <v>123</v>
      </c>
      <c r="C41" s="160">
        <v>15121</v>
      </c>
      <c r="D41" s="34">
        <v>15121</v>
      </c>
      <c r="E41" s="34">
        <v>3880</v>
      </c>
      <c r="F41" s="12">
        <v>33500</v>
      </c>
      <c r="G41" s="12">
        <v>33500</v>
      </c>
      <c r="H41" s="12">
        <v>18283</v>
      </c>
    </row>
    <row r="42" spans="1:8" ht="18" customHeight="1">
      <c r="B42" s="35" t="s">
        <v>126</v>
      </c>
      <c r="C42" s="160">
        <v>36217</v>
      </c>
      <c r="D42" s="12">
        <v>41917</v>
      </c>
      <c r="E42" s="12">
        <v>31817</v>
      </c>
      <c r="F42" s="12">
        <v>35200</v>
      </c>
      <c r="G42" s="12">
        <v>27600</v>
      </c>
      <c r="H42" s="12">
        <v>23100</v>
      </c>
    </row>
    <row r="43" spans="1:8" ht="18" customHeight="1">
      <c r="B43" s="35" t="s">
        <v>124</v>
      </c>
      <c r="C43" s="160">
        <v>693845</v>
      </c>
      <c r="D43" s="12">
        <v>914845</v>
      </c>
      <c r="E43" s="12">
        <v>825966</v>
      </c>
      <c r="F43" s="12">
        <v>689999</v>
      </c>
      <c r="G43" s="12">
        <v>1021199</v>
      </c>
      <c r="H43" s="12">
        <v>1069985</v>
      </c>
    </row>
    <row r="44" spans="1:8" ht="18" customHeight="1">
      <c r="B44" s="80" t="s">
        <v>125</v>
      </c>
      <c r="C44" s="160">
        <v>20</v>
      </c>
      <c r="D44" s="12">
        <v>20</v>
      </c>
      <c r="E44" s="34">
        <v>0</v>
      </c>
      <c r="F44" s="12">
        <v>20</v>
      </c>
      <c r="G44" s="12">
        <v>20</v>
      </c>
      <c r="H44" s="14">
        <v>0</v>
      </c>
    </row>
    <row r="45" spans="1:8" ht="15" customHeight="1">
      <c r="A45" s="451"/>
      <c r="B45" s="451"/>
      <c r="C45" s="182"/>
    </row>
    <row r="46" spans="1:8" ht="18" customHeight="1">
      <c r="A46" s="447" t="s">
        <v>114</v>
      </c>
      <c r="B46" s="447"/>
      <c r="C46" s="163">
        <v>4073471</v>
      </c>
      <c r="D46" s="102">
        <v>4540720</v>
      </c>
      <c r="E46" s="102">
        <v>3816305</v>
      </c>
      <c r="F46" s="102">
        <v>3904104</v>
      </c>
      <c r="G46" s="102">
        <v>4654410</v>
      </c>
      <c r="H46" s="102">
        <v>4110261</v>
      </c>
    </row>
    <row r="47" spans="1:8" ht="7.95" customHeight="1">
      <c r="A47" s="162"/>
      <c r="B47" s="162"/>
      <c r="C47" s="163"/>
      <c r="D47" s="102"/>
      <c r="E47" s="102"/>
      <c r="F47" s="102"/>
      <c r="G47" s="102"/>
      <c r="H47" s="102"/>
    </row>
    <row r="48" spans="1:8" ht="18" customHeight="1">
      <c r="A48" s="85"/>
      <c r="B48" s="35" t="s">
        <v>216</v>
      </c>
      <c r="C48" s="160">
        <v>1220291</v>
      </c>
      <c r="D48" s="12">
        <v>1687540</v>
      </c>
      <c r="E48" s="12">
        <v>986815</v>
      </c>
      <c r="F48" s="12">
        <v>1181746</v>
      </c>
      <c r="G48" s="12">
        <v>1911873</v>
      </c>
      <c r="H48" s="12">
        <v>1367732</v>
      </c>
    </row>
    <row r="49" spans="1:8" ht="18" customHeight="1" thickBot="1">
      <c r="A49" s="86"/>
      <c r="B49" s="43" t="s">
        <v>127</v>
      </c>
      <c r="C49" s="55">
        <v>2853180</v>
      </c>
      <c r="D49" s="15">
        <v>2853180</v>
      </c>
      <c r="E49" s="15">
        <v>2829490</v>
      </c>
      <c r="F49" s="15">
        <v>2722358</v>
      </c>
      <c r="G49" s="15">
        <v>2742537</v>
      </c>
      <c r="H49" s="15">
        <v>2742529</v>
      </c>
    </row>
    <row r="50" spans="1:8" ht="15" customHeight="1">
      <c r="A50" s="173" t="s">
        <v>248</v>
      </c>
      <c r="E50" s="174"/>
    </row>
  </sheetData>
  <mergeCells count="11">
    <mergeCell ref="A46:B46"/>
    <mergeCell ref="A37:B37"/>
    <mergeCell ref="A35:B36"/>
    <mergeCell ref="A45:B45"/>
    <mergeCell ref="A6:B7"/>
    <mergeCell ref="A8:B8"/>
    <mergeCell ref="A20:B20"/>
    <mergeCell ref="A22:B22"/>
    <mergeCell ref="A28:B28"/>
    <mergeCell ref="A10:B10"/>
    <mergeCell ref="A15:B15"/>
  </mergeCells>
  <phoneticPr fontI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&amp;R財　　政　161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0"/>
  <sheetViews>
    <sheetView zoomScaleNormal="100" workbookViewId="0"/>
  </sheetViews>
  <sheetFormatPr defaultColWidth="9" defaultRowHeight="18" customHeight="1"/>
  <cols>
    <col min="1" max="1" width="3.44140625" style="8" customWidth="1"/>
    <col min="2" max="2" width="17.109375" style="8" customWidth="1"/>
    <col min="3" max="8" width="13.109375" style="8" customWidth="1"/>
    <col min="9" max="16384" width="9" style="8"/>
  </cols>
  <sheetData>
    <row r="1" spans="1:8" ht="15" customHeight="1"/>
    <row r="2" spans="1:8" ht="15" customHeight="1"/>
    <row r="3" spans="1:8" ht="15" customHeight="1">
      <c r="A3" s="16" t="s">
        <v>327</v>
      </c>
      <c r="B3" s="148"/>
      <c r="C3" s="17"/>
      <c r="D3" s="17"/>
      <c r="E3" s="19"/>
      <c r="F3" s="17"/>
      <c r="G3" s="17"/>
      <c r="H3" s="19"/>
    </row>
    <row r="4" spans="1:8" ht="15" customHeight="1">
      <c r="A4" s="20"/>
      <c r="B4" s="20"/>
      <c r="C4" s="20"/>
      <c r="D4" s="17"/>
      <c r="E4" s="21"/>
      <c r="F4" s="20"/>
      <c r="G4" s="17"/>
      <c r="H4" s="21"/>
    </row>
    <row r="5" spans="1:8" ht="15" customHeight="1" thickBot="1">
      <c r="A5" s="22" t="s">
        <v>321</v>
      </c>
      <c r="B5" s="22"/>
      <c r="C5" s="23"/>
      <c r="D5" s="23"/>
      <c r="E5" s="24"/>
      <c r="F5" s="23"/>
      <c r="G5" s="23"/>
      <c r="H5" s="24" t="s">
        <v>93</v>
      </c>
    </row>
    <row r="6" spans="1:8" ht="18" customHeight="1">
      <c r="A6" s="449" t="s">
        <v>94</v>
      </c>
      <c r="B6" s="449"/>
      <c r="C6" s="149" t="s">
        <v>363</v>
      </c>
      <c r="D6" s="183"/>
      <c r="E6" s="184"/>
      <c r="F6" s="152" t="s">
        <v>334</v>
      </c>
      <c r="G6" s="183"/>
      <c r="H6" s="184"/>
    </row>
    <row r="7" spans="1:8" ht="18" customHeight="1">
      <c r="A7" s="450"/>
      <c r="B7" s="450"/>
      <c r="C7" s="153" t="s">
        <v>44</v>
      </c>
      <c r="D7" s="153" t="s">
        <v>45</v>
      </c>
      <c r="E7" s="153" t="s">
        <v>46</v>
      </c>
      <c r="F7" s="68" t="s">
        <v>44</v>
      </c>
      <c r="G7" s="68" t="s">
        <v>45</v>
      </c>
      <c r="H7" s="68" t="s">
        <v>46</v>
      </c>
    </row>
    <row r="8" spans="1:8" ht="18" customHeight="1">
      <c r="A8" s="448" t="s">
        <v>325</v>
      </c>
      <c r="B8" s="448"/>
      <c r="C8" s="154">
        <v>5238867</v>
      </c>
      <c r="D8" s="132">
        <v>5224365</v>
      </c>
      <c r="E8" s="132">
        <v>5094090</v>
      </c>
      <c r="F8" s="132">
        <v>5043084</v>
      </c>
      <c r="G8" s="132">
        <v>5040966</v>
      </c>
      <c r="H8" s="132">
        <v>5011546</v>
      </c>
    </row>
    <row r="9" spans="1:8" ht="7.95" customHeight="1">
      <c r="A9" s="156"/>
      <c r="B9" s="156"/>
      <c r="C9" s="157"/>
      <c r="D9" s="158"/>
      <c r="E9" s="158"/>
      <c r="F9" s="159"/>
      <c r="G9" s="158"/>
      <c r="H9" s="158"/>
    </row>
    <row r="10" spans="1:8" ht="18" customHeight="1">
      <c r="A10" s="307" t="s">
        <v>213</v>
      </c>
      <c r="B10" s="307"/>
      <c r="C10" s="160">
        <v>4056546</v>
      </c>
      <c r="D10" s="12">
        <v>4041613</v>
      </c>
      <c r="E10" s="12">
        <v>3915819</v>
      </c>
      <c r="F10" s="12">
        <v>3873859</v>
      </c>
      <c r="G10" s="12">
        <v>3871745</v>
      </c>
      <c r="H10" s="12">
        <v>3854247</v>
      </c>
    </row>
    <row r="11" spans="1:8" ht="18" customHeight="1">
      <c r="A11" s="84"/>
      <c r="B11" s="35" t="s">
        <v>95</v>
      </c>
      <c r="C11" s="160">
        <v>1724967</v>
      </c>
      <c r="D11" s="12">
        <v>1719506</v>
      </c>
      <c r="E11" s="12">
        <v>1700871</v>
      </c>
      <c r="F11" s="12">
        <v>1734447</v>
      </c>
      <c r="G11" s="12">
        <v>1732190</v>
      </c>
      <c r="H11" s="12">
        <v>1701282</v>
      </c>
    </row>
    <row r="12" spans="1:8" ht="18" customHeight="1">
      <c r="A12" s="84"/>
      <c r="B12" s="35" t="s">
        <v>97</v>
      </c>
      <c r="C12" s="160">
        <v>2331533</v>
      </c>
      <c r="D12" s="12">
        <v>2322061</v>
      </c>
      <c r="E12" s="12">
        <v>2214862</v>
      </c>
      <c r="F12" s="12">
        <v>2139279</v>
      </c>
      <c r="G12" s="12">
        <v>2139422</v>
      </c>
      <c r="H12" s="12">
        <v>2152818</v>
      </c>
    </row>
    <row r="13" spans="1:8" ht="18" customHeight="1">
      <c r="A13" s="84"/>
      <c r="B13" s="35" t="s">
        <v>98</v>
      </c>
      <c r="C13" s="160">
        <v>46</v>
      </c>
      <c r="D13" s="12">
        <v>46</v>
      </c>
      <c r="E13" s="13">
        <v>86</v>
      </c>
      <c r="F13" s="12">
        <v>133</v>
      </c>
      <c r="G13" s="12">
        <v>133</v>
      </c>
      <c r="H13" s="13">
        <v>147</v>
      </c>
    </row>
    <row r="14" spans="1:8" ht="7.95" customHeight="1">
      <c r="A14" s="84"/>
      <c r="B14" s="35"/>
      <c r="C14" s="160"/>
      <c r="D14" s="12"/>
      <c r="E14" s="12"/>
      <c r="F14" s="12"/>
      <c r="G14" s="12"/>
      <c r="H14" s="12"/>
    </row>
    <row r="15" spans="1:8" ht="18" customHeight="1">
      <c r="A15" s="454" t="s">
        <v>120</v>
      </c>
      <c r="B15" s="454"/>
      <c r="C15" s="160">
        <v>1182321</v>
      </c>
      <c r="D15" s="12">
        <v>1182752</v>
      </c>
      <c r="E15" s="12">
        <v>1178271</v>
      </c>
      <c r="F15" s="12">
        <v>1169225</v>
      </c>
      <c r="G15" s="12">
        <v>1169221</v>
      </c>
      <c r="H15" s="12">
        <v>1157299</v>
      </c>
    </row>
    <row r="16" spans="1:8" ht="18" customHeight="1">
      <c r="A16" s="84"/>
      <c r="B16" s="35" t="s">
        <v>95</v>
      </c>
      <c r="C16" s="160">
        <v>228994</v>
      </c>
      <c r="D16" s="12">
        <v>228994</v>
      </c>
      <c r="E16" s="12">
        <v>215977</v>
      </c>
      <c r="F16" s="12">
        <v>234012</v>
      </c>
      <c r="G16" s="12">
        <v>234012</v>
      </c>
      <c r="H16" s="12">
        <v>223404</v>
      </c>
    </row>
    <row r="17" spans="1:8" ht="18" customHeight="1">
      <c r="A17" s="84"/>
      <c r="B17" s="35" t="s">
        <v>97</v>
      </c>
      <c r="C17" s="160">
        <v>953314</v>
      </c>
      <c r="D17" s="12">
        <v>953745</v>
      </c>
      <c r="E17" s="12">
        <v>960175</v>
      </c>
      <c r="F17" s="12">
        <v>935100</v>
      </c>
      <c r="G17" s="12">
        <v>935096</v>
      </c>
      <c r="H17" s="12">
        <v>930678</v>
      </c>
    </row>
    <row r="18" spans="1:8" ht="18" customHeight="1">
      <c r="A18" s="84"/>
      <c r="B18" s="35" t="s">
        <v>98</v>
      </c>
      <c r="C18" s="160">
        <v>13</v>
      </c>
      <c r="D18" s="12">
        <v>13</v>
      </c>
      <c r="E18" s="14">
        <v>2119</v>
      </c>
      <c r="F18" s="12">
        <v>113</v>
      </c>
      <c r="G18" s="12">
        <v>113</v>
      </c>
      <c r="H18" s="14">
        <v>3217</v>
      </c>
    </row>
    <row r="19" spans="1:8" ht="15" customHeight="1">
      <c r="A19" s="84"/>
      <c r="B19" s="35"/>
      <c r="C19" s="160"/>
      <c r="D19" s="12"/>
      <c r="E19" s="12"/>
      <c r="F19" s="12"/>
      <c r="G19" s="12"/>
      <c r="H19" s="12"/>
    </row>
    <row r="20" spans="1:8" ht="18" customHeight="1">
      <c r="A20" s="447" t="s">
        <v>114</v>
      </c>
      <c r="B20" s="447"/>
      <c r="C20" s="163">
        <v>5094083</v>
      </c>
      <c r="D20" s="102">
        <v>5053494</v>
      </c>
      <c r="E20" s="164">
        <v>4810500</v>
      </c>
      <c r="F20" s="102">
        <v>4892472</v>
      </c>
      <c r="G20" s="102">
        <v>4941857</v>
      </c>
      <c r="H20" s="164">
        <v>4739110</v>
      </c>
    </row>
    <row r="21" spans="1:8" ht="7.95" customHeight="1">
      <c r="A21" s="84"/>
      <c r="B21" s="35"/>
      <c r="C21" s="165"/>
      <c r="D21" s="166"/>
      <c r="E21" s="167"/>
      <c r="F21" s="166"/>
      <c r="G21" s="166"/>
      <c r="H21" s="167"/>
    </row>
    <row r="22" spans="1:8" ht="18" customHeight="1">
      <c r="A22" s="452" t="s">
        <v>214</v>
      </c>
      <c r="B22" s="452"/>
      <c r="C22" s="165">
        <v>3786969</v>
      </c>
      <c r="D22" s="166">
        <v>3752346</v>
      </c>
      <c r="E22" s="167">
        <v>3541977</v>
      </c>
      <c r="F22" s="166">
        <v>3590400</v>
      </c>
      <c r="G22" s="166">
        <v>3622775</v>
      </c>
      <c r="H22" s="167">
        <v>3470728</v>
      </c>
    </row>
    <row r="23" spans="1:8" ht="18" customHeight="1">
      <c r="A23" s="84"/>
      <c r="B23" s="35" t="s">
        <v>115</v>
      </c>
      <c r="C23" s="165">
        <v>3435526</v>
      </c>
      <c r="D23" s="166">
        <v>3400903</v>
      </c>
      <c r="E23" s="167">
        <v>3196749</v>
      </c>
      <c r="F23" s="166">
        <v>3267511</v>
      </c>
      <c r="G23" s="166">
        <v>3299886</v>
      </c>
      <c r="H23" s="167">
        <v>3180572</v>
      </c>
    </row>
    <row r="24" spans="1:8" ht="18" customHeight="1">
      <c r="A24" s="84"/>
      <c r="B24" s="35" t="s">
        <v>117</v>
      </c>
      <c r="C24" s="165">
        <v>347632</v>
      </c>
      <c r="D24" s="166">
        <v>347632</v>
      </c>
      <c r="E24" s="167">
        <v>342929</v>
      </c>
      <c r="F24" s="166">
        <v>316448</v>
      </c>
      <c r="G24" s="166">
        <v>316448</v>
      </c>
      <c r="H24" s="167">
        <v>288960</v>
      </c>
    </row>
    <row r="25" spans="1:8" ht="18" customHeight="1">
      <c r="A25" s="84"/>
      <c r="B25" s="35" t="s">
        <v>118</v>
      </c>
      <c r="C25" s="165">
        <v>3211</v>
      </c>
      <c r="D25" s="166">
        <v>3211</v>
      </c>
      <c r="E25" s="167">
        <v>2299</v>
      </c>
      <c r="F25" s="166">
        <v>5641</v>
      </c>
      <c r="G25" s="166">
        <v>5641</v>
      </c>
      <c r="H25" s="167">
        <v>1196</v>
      </c>
    </row>
    <row r="26" spans="1:8" ht="18" customHeight="1">
      <c r="A26" s="84"/>
      <c r="B26" s="35" t="s">
        <v>119</v>
      </c>
      <c r="C26" s="165">
        <v>600</v>
      </c>
      <c r="D26" s="166">
        <v>600</v>
      </c>
      <c r="E26" s="14">
        <v>0</v>
      </c>
      <c r="F26" s="166">
        <v>800</v>
      </c>
      <c r="G26" s="166">
        <v>800</v>
      </c>
      <c r="H26" s="14">
        <v>0</v>
      </c>
    </row>
    <row r="27" spans="1:8" ht="7.95" customHeight="1">
      <c r="A27" s="84"/>
      <c r="B27" s="35"/>
      <c r="C27" s="165"/>
      <c r="D27" s="166"/>
      <c r="E27" s="169"/>
      <c r="F27" s="166"/>
      <c r="G27" s="166"/>
      <c r="H27" s="169"/>
    </row>
    <row r="28" spans="1:8" ht="18" customHeight="1">
      <c r="A28" s="320" t="s">
        <v>121</v>
      </c>
      <c r="B28" s="320"/>
      <c r="C28" s="165">
        <v>1307114</v>
      </c>
      <c r="D28" s="166">
        <v>1301148</v>
      </c>
      <c r="E28" s="167">
        <v>1268523</v>
      </c>
      <c r="F28" s="166">
        <v>1302072</v>
      </c>
      <c r="G28" s="166">
        <v>1319082</v>
      </c>
      <c r="H28" s="167">
        <v>1268382</v>
      </c>
    </row>
    <row r="29" spans="1:8" ht="18" customHeight="1">
      <c r="A29" s="84"/>
      <c r="B29" s="35" t="s">
        <v>115</v>
      </c>
      <c r="C29" s="165">
        <v>1207281</v>
      </c>
      <c r="D29" s="166">
        <v>1201315</v>
      </c>
      <c r="E29" s="167">
        <v>1169515</v>
      </c>
      <c r="F29" s="166">
        <v>1210220</v>
      </c>
      <c r="G29" s="166">
        <v>1227230</v>
      </c>
      <c r="H29" s="167">
        <v>1181664</v>
      </c>
    </row>
    <row r="30" spans="1:8" ht="18" customHeight="1">
      <c r="A30" s="84"/>
      <c r="B30" s="35" t="s">
        <v>117</v>
      </c>
      <c r="C30" s="165">
        <v>98122</v>
      </c>
      <c r="D30" s="166">
        <v>98122</v>
      </c>
      <c r="E30" s="167">
        <v>97587</v>
      </c>
      <c r="F30" s="166">
        <v>87291</v>
      </c>
      <c r="G30" s="166">
        <v>87291</v>
      </c>
      <c r="H30" s="167">
        <v>86437</v>
      </c>
    </row>
    <row r="31" spans="1:8" ht="18" customHeight="1">
      <c r="A31" s="84"/>
      <c r="B31" s="35" t="s">
        <v>118</v>
      </c>
      <c r="C31" s="165">
        <v>1511</v>
      </c>
      <c r="D31" s="166">
        <v>1511</v>
      </c>
      <c r="E31" s="167">
        <v>1421</v>
      </c>
      <c r="F31" s="166">
        <v>4361</v>
      </c>
      <c r="G31" s="166">
        <v>4361</v>
      </c>
      <c r="H31" s="167">
        <v>281</v>
      </c>
    </row>
    <row r="32" spans="1:8" ht="18" customHeight="1" thickBot="1">
      <c r="A32" s="170"/>
      <c r="B32" s="43" t="s">
        <v>119</v>
      </c>
      <c r="C32" s="171">
        <v>200</v>
      </c>
      <c r="D32" s="47">
        <v>200</v>
      </c>
      <c r="E32" s="172">
        <v>0</v>
      </c>
      <c r="F32" s="47">
        <v>200</v>
      </c>
      <c r="G32" s="47">
        <v>200</v>
      </c>
      <c r="H32" s="172">
        <v>0</v>
      </c>
    </row>
    <row r="33" spans="1:8" ht="15" customHeight="1">
      <c r="A33" s="173"/>
      <c r="B33" s="35"/>
      <c r="C33" s="166"/>
      <c r="D33" s="166"/>
      <c r="E33" s="174"/>
      <c r="F33" s="166"/>
      <c r="G33" s="166"/>
      <c r="H33" s="174"/>
    </row>
    <row r="34" spans="1:8" ht="15" customHeight="1" thickBot="1">
      <c r="A34" s="84" t="s">
        <v>186</v>
      </c>
      <c r="B34" s="35"/>
      <c r="C34" s="12"/>
      <c r="D34" s="12"/>
      <c r="E34" s="177"/>
      <c r="F34" s="12"/>
      <c r="G34" s="12"/>
      <c r="H34" s="177" t="s">
        <v>93</v>
      </c>
    </row>
    <row r="35" spans="1:8" ht="18" customHeight="1">
      <c r="A35" s="449" t="s">
        <v>94</v>
      </c>
      <c r="B35" s="449"/>
      <c r="C35" s="149" t="s">
        <v>363</v>
      </c>
      <c r="D35" s="178"/>
      <c r="E35" s="178"/>
      <c r="F35" s="152" t="s">
        <v>334</v>
      </c>
      <c r="G35" s="145"/>
      <c r="H35" s="145"/>
    </row>
    <row r="36" spans="1:8" ht="18" customHeight="1">
      <c r="A36" s="450"/>
      <c r="B36" s="450"/>
      <c r="C36" s="303" t="s">
        <v>44</v>
      </c>
      <c r="D36" s="303" t="s">
        <v>45</v>
      </c>
      <c r="E36" s="303" t="s">
        <v>46</v>
      </c>
      <c r="F36" s="185" t="s">
        <v>44</v>
      </c>
      <c r="G36" s="185" t="s">
        <v>45</v>
      </c>
      <c r="H36" s="185" t="s">
        <v>46</v>
      </c>
    </row>
    <row r="37" spans="1:8" ht="18" customHeight="1">
      <c r="A37" s="448" t="s">
        <v>325</v>
      </c>
      <c r="B37" s="448"/>
      <c r="C37" s="154">
        <v>1965603</v>
      </c>
      <c r="D37" s="132">
        <v>2313078</v>
      </c>
      <c r="E37" s="132">
        <v>1804311</v>
      </c>
      <c r="F37" s="132">
        <v>1957151</v>
      </c>
      <c r="G37" s="132">
        <v>2346913</v>
      </c>
      <c r="H37" s="132">
        <v>2098171</v>
      </c>
    </row>
    <row r="38" spans="1:8" ht="7.95" customHeight="1">
      <c r="A38" s="455"/>
      <c r="B38" s="455"/>
      <c r="C38" s="157"/>
      <c r="D38" s="158"/>
      <c r="E38" s="158"/>
      <c r="F38" s="159"/>
      <c r="G38" s="158"/>
      <c r="H38" s="158"/>
    </row>
    <row r="39" spans="1:8" ht="18" customHeight="1">
      <c r="B39" s="35" t="s">
        <v>122</v>
      </c>
      <c r="C39" s="160">
        <v>1190200</v>
      </c>
      <c r="D39" s="12">
        <v>1392500</v>
      </c>
      <c r="E39" s="12">
        <v>1113400</v>
      </c>
      <c r="F39" s="12">
        <v>1320400</v>
      </c>
      <c r="G39" s="12">
        <v>1519700</v>
      </c>
      <c r="H39" s="12">
        <v>1362800</v>
      </c>
    </row>
    <row r="40" spans="1:8" ht="18" customHeight="1">
      <c r="B40" s="181" t="s">
        <v>215</v>
      </c>
      <c r="C40" s="160">
        <v>19647</v>
      </c>
      <c r="D40" s="12">
        <v>19647</v>
      </c>
      <c r="E40" s="12">
        <v>14510</v>
      </c>
      <c r="F40" s="12">
        <v>22142</v>
      </c>
      <c r="G40" s="12">
        <v>22142</v>
      </c>
      <c r="H40" s="12">
        <v>11479</v>
      </c>
    </row>
    <row r="41" spans="1:8" ht="18" customHeight="1">
      <c r="B41" s="35" t="s">
        <v>123</v>
      </c>
      <c r="C41" s="160">
        <v>77000</v>
      </c>
      <c r="D41" s="12">
        <v>77000</v>
      </c>
      <c r="E41" s="14">
        <v>44702</v>
      </c>
      <c r="F41" s="12">
        <v>12500</v>
      </c>
      <c r="G41" s="12">
        <v>13250</v>
      </c>
      <c r="H41" s="14">
        <v>1455</v>
      </c>
    </row>
    <row r="42" spans="1:8" ht="18" customHeight="1">
      <c r="B42" s="35" t="s">
        <v>126</v>
      </c>
      <c r="C42" s="160">
        <v>0</v>
      </c>
      <c r="D42" s="12">
        <v>0</v>
      </c>
      <c r="E42" s="12">
        <v>0</v>
      </c>
      <c r="F42" s="14">
        <v>7700</v>
      </c>
      <c r="G42" s="14">
        <v>7700</v>
      </c>
      <c r="H42" s="14">
        <v>6000</v>
      </c>
    </row>
    <row r="43" spans="1:8" ht="18" customHeight="1">
      <c r="B43" s="35" t="s">
        <v>124</v>
      </c>
      <c r="C43" s="160">
        <v>678736</v>
      </c>
      <c r="D43" s="12">
        <v>823911</v>
      </c>
      <c r="E43" s="12">
        <v>631699</v>
      </c>
      <c r="F43" s="12">
        <v>594389</v>
      </c>
      <c r="G43" s="12">
        <v>784101</v>
      </c>
      <c r="H43" s="12">
        <v>716437</v>
      </c>
    </row>
    <row r="44" spans="1:8" ht="18" customHeight="1">
      <c r="B44" s="35" t="s">
        <v>125</v>
      </c>
      <c r="C44" s="160">
        <v>20</v>
      </c>
      <c r="D44" s="12">
        <v>20</v>
      </c>
      <c r="E44" s="14">
        <v>0</v>
      </c>
      <c r="F44" s="12">
        <v>20</v>
      </c>
      <c r="G44" s="12">
        <v>20</v>
      </c>
      <c r="H44" s="14">
        <v>0</v>
      </c>
    </row>
    <row r="45" spans="1:8" ht="15" customHeight="1">
      <c r="A45" s="451"/>
      <c r="B45" s="451"/>
      <c r="C45" s="182"/>
    </row>
    <row r="46" spans="1:8" ht="18" customHeight="1">
      <c r="A46" s="447" t="s">
        <v>114</v>
      </c>
      <c r="B46" s="447"/>
      <c r="C46" s="163">
        <v>3826506</v>
      </c>
      <c r="D46" s="102">
        <v>4147763</v>
      </c>
      <c r="E46" s="102">
        <v>3615796</v>
      </c>
      <c r="F46" s="102">
        <v>3681890</v>
      </c>
      <c r="G46" s="102">
        <v>4075482</v>
      </c>
      <c r="H46" s="102">
        <v>3775846</v>
      </c>
    </row>
    <row r="47" spans="1:8" ht="7.95" customHeight="1">
      <c r="A47" s="367"/>
      <c r="B47" s="367"/>
      <c r="C47" s="160"/>
      <c r="D47" s="12"/>
      <c r="E47" s="12"/>
      <c r="F47" s="12"/>
      <c r="G47" s="12"/>
      <c r="H47" s="12"/>
    </row>
    <row r="48" spans="1:8" ht="18" customHeight="1">
      <c r="B48" s="35" t="s">
        <v>216</v>
      </c>
      <c r="C48" s="160">
        <v>1274288</v>
      </c>
      <c r="D48" s="12">
        <v>1601995</v>
      </c>
      <c r="E48" s="12">
        <v>1070043</v>
      </c>
      <c r="F48" s="12">
        <v>1182069</v>
      </c>
      <c r="G48" s="12">
        <v>1575661</v>
      </c>
      <c r="H48" s="12">
        <v>1276026</v>
      </c>
    </row>
    <row r="49" spans="1:8" ht="18" customHeight="1" thickBot="1">
      <c r="A49" s="75"/>
      <c r="B49" s="43" t="s">
        <v>127</v>
      </c>
      <c r="C49" s="55">
        <v>2552218</v>
      </c>
      <c r="D49" s="15">
        <v>2545768</v>
      </c>
      <c r="E49" s="15">
        <v>2545753</v>
      </c>
      <c r="F49" s="15">
        <v>2499821</v>
      </c>
      <c r="G49" s="15">
        <v>2499821</v>
      </c>
      <c r="H49" s="15">
        <v>2499820</v>
      </c>
    </row>
    <row r="50" spans="1:8" ht="15" customHeight="1">
      <c r="A50" s="173" t="s">
        <v>248</v>
      </c>
      <c r="E50" s="10"/>
      <c r="H50" s="10" t="s">
        <v>224</v>
      </c>
    </row>
  </sheetData>
  <mergeCells count="13">
    <mergeCell ref="A47:B47"/>
    <mergeCell ref="A45:B45"/>
    <mergeCell ref="A46:B46"/>
    <mergeCell ref="A6:B7"/>
    <mergeCell ref="A8:B8"/>
    <mergeCell ref="A10:B10"/>
    <mergeCell ref="A15:B15"/>
    <mergeCell ref="A20:B20"/>
    <mergeCell ref="A22:B22"/>
    <mergeCell ref="A28:B28"/>
    <mergeCell ref="A35:B36"/>
    <mergeCell ref="A37:B37"/>
    <mergeCell ref="A38:B38"/>
  </mergeCells>
  <phoneticPr fontI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>&amp;L162　財　　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58"/>
  <sheetViews>
    <sheetView zoomScaleNormal="100" zoomScaleSheetLayoutView="75" workbookViewId="0"/>
  </sheetViews>
  <sheetFormatPr defaultColWidth="11.109375" defaultRowHeight="18" customHeight="1"/>
  <cols>
    <col min="1" max="1" width="2.77734375" style="187" customWidth="1"/>
    <col min="2" max="2" width="18.6640625" style="187" customWidth="1"/>
    <col min="3" max="3" width="12.33203125" style="187" customWidth="1"/>
    <col min="4" max="4" width="14.33203125" style="187" customWidth="1"/>
    <col min="5" max="5" width="12.6640625" style="187" customWidth="1"/>
    <col min="6" max="6" width="12.33203125" style="187" customWidth="1"/>
    <col min="7" max="7" width="14.33203125" style="187" customWidth="1"/>
    <col min="8" max="8" width="12.6640625" style="187" customWidth="1"/>
    <col min="9" max="256" width="11.109375" style="187"/>
    <col min="257" max="257" width="5.6640625" style="187" customWidth="1"/>
    <col min="258" max="258" width="15.109375" style="187" customWidth="1"/>
    <col min="259" max="259" width="13.6640625" style="187" customWidth="1"/>
    <col min="260" max="260" width="14.6640625" style="187" customWidth="1"/>
    <col min="261" max="261" width="12.33203125" style="187" customWidth="1"/>
    <col min="262" max="262" width="13.6640625" style="187" customWidth="1"/>
    <col min="263" max="263" width="14.6640625" style="187" customWidth="1"/>
    <col min="264" max="264" width="12.109375" style="187" customWidth="1"/>
    <col min="265" max="512" width="11.109375" style="187"/>
    <col min="513" max="513" width="5.6640625" style="187" customWidth="1"/>
    <col min="514" max="514" width="15.109375" style="187" customWidth="1"/>
    <col min="515" max="515" width="13.6640625" style="187" customWidth="1"/>
    <col min="516" max="516" width="14.6640625" style="187" customWidth="1"/>
    <col min="517" max="517" width="12.33203125" style="187" customWidth="1"/>
    <col min="518" max="518" width="13.6640625" style="187" customWidth="1"/>
    <col min="519" max="519" width="14.6640625" style="187" customWidth="1"/>
    <col min="520" max="520" width="12.109375" style="187" customWidth="1"/>
    <col min="521" max="768" width="11.109375" style="187"/>
    <col min="769" max="769" width="5.6640625" style="187" customWidth="1"/>
    <col min="770" max="770" width="15.109375" style="187" customWidth="1"/>
    <col min="771" max="771" width="13.6640625" style="187" customWidth="1"/>
    <col min="772" max="772" width="14.6640625" style="187" customWidth="1"/>
    <col min="773" max="773" width="12.33203125" style="187" customWidth="1"/>
    <col min="774" max="774" width="13.6640625" style="187" customWidth="1"/>
    <col min="775" max="775" width="14.6640625" style="187" customWidth="1"/>
    <col min="776" max="776" width="12.109375" style="187" customWidth="1"/>
    <col min="777" max="1024" width="11.109375" style="187"/>
    <col min="1025" max="1025" width="5.6640625" style="187" customWidth="1"/>
    <col min="1026" max="1026" width="15.109375" style="187" customWidth="1"/>
    <col min="1027" max="1027" width="13.6640625" style="187" customWidth="1"/>
    <col min="1028" max="1028" width="14.6640625" style="187" customWidth="1"/>
    <col min="1029" max="1029" width="12.33203125" style="187" customWidth="1"/>
    <col min="1030" max="1030" width="13.6640625" style="187" customWidth="1"/>
    <col min="1031" max="1031" width="14.6640625" style="187" customWidth="1"/>
    <col min="1032" max="1032" width="12.109375" style="187" customWidth="1"/>
    <col min="1033" max="1280" width="11.109375" style="187"/>
    <col min="1281" max="1281" width="5.6640625" style="187" customWidth="1"/>
    <col min="1282" max="1282" width="15.109375" style="187" customWidth="1"/>
    <col min="1283" max="1283" width="13.6640625" style="187" customWidth="1"/>
    <col min="1284" max="1284" width="14.6640625" style="187" customWidth="1"/>
    <col min="1285" max="1285" width="12.33203125" style="187" customWidth="1"/>
    <col min="1286" max="1286" width="13.6640625" style="187" customWidth="1"/>
    <col min="1287" max="1287" width="14.6640625" style="187" customWidth="1"/>
    <col min="1288" max="1288" width="12.109375" style="187" customWidth="1"/>
    <col min="1289" max="1536" width="11.109375" style="187"/>
    <col min="1537" max="1537" width="5.6640625" style="187" customWidth="1"/>
    <col min="1538" max="1538" width="15.109375" style="187" customWidth="1"/>
    <col min="1539" max="1539" width="13.6640625" style="187" customWidth="1"/>
    <col min="1540" max="1540" width="14.6640625" style="187" customWidth="1"/>
    <col min="1541" max="1541" width="12.33203125" style="187" customWidth="1"/>
    <col min="1542" max="1542" width="13.6640625" style="187" customWidth="1"/>
    <col min="1543" max="1543" width="14.6640625" style="187" customWidth="1"/>
    <col min="1544" max="1544" width="12.109375" style="187" customWidth="1"/>
    <col min="1545" max="1792" width="11.109375" style="187"/>
    <col min="1793" max="1793" width="5.6640625" style="187" customWidth="1"/>
    <col min="1794" max="1794" width="15.109375" style="187" customWidth="1"/>
    <col min="1795" max="1795" width="13.6640625" style="187" customWidth="1"/>
    <col min="1796" max="1796" width="14.6640625" style="187" customWidth="1"/>
    <col min="1797" max="1797" width="12.33203125" style="187" customWidth="1"/>
    <col min="1798" max="1798" width="13.6640625" style="187" customWidth="1"/>
    <col min="1799" max="1799" width="14.6640625" style="187" customWidth="1"/>
    <col min="1800" max="1800" width="12.109375" style="187" customWidth="1"/>
    <col min="1801" max="2048" width="11.109375" style="187"/>
    <col min="2049" max="2049" width="5.6640625" style="187" customWidth="1"/>
    <col min="2050" max="2050" width="15.109375" style="187" customWidth="1"/>
    <col min="2051" max="2051" width="13.6640625" style="187" customWidth="1"/>
    <col min="2052" max="2052" width="14.6640625" style="187" customWidth="1"/>
    <col min="2053" max="2053" width="12.33203125" style="187" customWidth="1"/>
    <col min="2054" max="2054" width="13.6640625" style="187" customWidth="1"/>
    <col min="2055" max="2055" width="14.6640625" style="187" customWidth="1"/>
    <col min="2056" max="2056" width="12.109375" style="187" customWidth="1"/>
    <col min="2057" max="2304" width="11.109375" style="187"/>
    <col min="2305" max="2305" width="5.6640625" style="187" customWidth="1"/>
    <col min="2306" max="2306" width="15.109375" style="187" customWidth="1"/>
    <col min="2307" max="2307" width="13.6640625" style="187" customWidth="1"/>
    <col min="2308" max="2308" width="14.6640625" style="187" customWidth="1"/>
    <col min="2309" max="2309" width="12.33203125" style="187" customWidth="1"/>
    <col min="2310" max="2310" width="13.6640625" style="187" customWidth="1"/>
    <col min="2311" max="2311" width="14.6640625" style="187" customWidth="1"/>
    <col min="2312" max="2312" width="12.109375" style="187" customWidth="1"/>
    <col min="2313" max="2560" width="11.109375" style="187"/>
    <col min="2561" max="2561" width="5.6640625" style="187" customWidth="1"/>
    <col min="2562" max="2562" width="15.109375" style="187" customWidth="1"/>
    <col min="2563" max="2563" width="13.6640625" style="187" customWidth="1"/>
    <col min="2564" max="2564" width="14.6640625" style="187" customWidth="1"/>
    <col min="2565" max="2565" width="12.33203125" style="187" customWidth="1"/>
    <col min="2566" max="2566" width="13.6640625" style="187" customWidth="1"/>
    <col min="2567" max="2567" width="14.6640625" style="187" customWidth="1"/>
    <col min="2568" max="2568" width="12.109375" style="187" customWidth="1"/>
    <col min="2569" max="2816" width="11.109375" style="187"/>
    <col min="2817" max="2817" width="5.6640625" style="187" customWidth="1"/>
    <col min="2818" max="2818" width="15.109375" style="187" customWidth="1"/>
    <col min="2819" max="2819" width="13.6640625" style="187" customWidth="1"/>
    <col min="2820" max="2820" width="14.6640625" style="187" customWidth="1"/>
    <col min="2821" max="2821" width="12.33203125" style="187" customWidth="1"/>
    <col min="2822" max="2822" width="13.6640625" style="187" customWidth="1"/>
    <col min="2823" max="2823" width="14.6640625" style="187" customWidth="1"/>
    <col min="2824" max="2824" width="12.109375" style="187" customWidth="1"/>
    <col min="2825" max="3072" width="11.109375" style="187"/>
    <col min="3073" max="3073" width="5.6640625" style="187" customWidth="1"/>
    <col min="3074" max="3074" width="15.109375" style="187" customWidth="1"/>
    <col min="3075" max="3075" width="13.6640625" style="187" customWidth="1"/>
    <col min="3076" max="3076" width="14.6640625" style="187" customWidth="1"/>
    <col min="3077" max="3077" width="12.33203125" style="187" customWidth="1"/>
    <col min="3078" max="3078" width="13.6640625" style="187" customWidth="1"/>
    <col min="3079" max="3079" width="14.6640625" style="187" customWidth="1"/>
    <col min="3080" max="3080" width="12.109375" style="187" customWidth="1"/>
    <col min="3081" max="3328" width="11.109375" style="187"/>
    <col min="3329" max="3329" width="5.6640625" style="187" customWidth="1"/>
    <col min="3330" max="3330" width="15.109375" style="187" customWidth="1"/>
    <col min="3331" max="3331" width="13.6640625" style="187" customWidth="1"/>
    <col min="3332" max="3332" width="14.6640625" style="187" customWidth="1"/>
    <col min="3333" max="3333" width="12.33203125" style="187" customWidth="1"/>
    <col min="3334" max="3334" width="13.6640625" style="187" customWidth="1"/>
    <col min="3335" max="3335" width="14.6640625" style="187" customWidth="1"/>
    <col min="3336" max="3336" width="12.109375" style="187" customWidth="1"/>
    <col min="3337" max="3584" width="11.109375" style="187"/>
    <col min="3585" max="3585" width="5.6640625" style="187" customWidth="1"/>
    <col min="3586" max="3586" width="15.109375" style="187" customWidth="1"/>
    <col min="3587" max="3587" width="13.6640625" style="187" customWidth="1"/>
    <col min="3588" max="3588" width="14.6640625" style="187" customWidth="1"/>
    <col min="3589" max="3589" width="12.33203125" style="187" customWidth="1"/>
    <col min="3590" max="3590" width="13.6640625" style="187" customWidth="1"/>
    <col min="3591" max="3591" width="14.6640625" style="187" customWidth="1"/>
    <col min="3592" max="3592" width="12.109375" style="187" customWidth="1"/>
    <col min="3593" max="3840" width="11.109375" style="187"/>
    <col min="3841" max="3841" width="5.6640625" style="187" customWidth="1"/>
    <col min="3842" max="3842" width="15.109375" style="187" customWidth="1"/>
    <col min="3843" max="3843" width="13.6640625" style="187" customWidth="1"/>
    <col min="3844" max="3844" width="14.6640625" style="187" customWidth="1"/>
    <col min="3845" max="3845" width="12.33203125" style="187" customWidth="1"/>
    <col min="3846" max="3846" width="13.6640625" style="187" customWidth="1"/>
    <col min="3847" max="3847" width="14.6640625" style="187" customWidth="1"/>
    <col min="3848" max="3848" width="12.109375" style="187" customWidth="1"/>
    <col min="3849" max="4096" width="11.109375" style="187"/>
    <col min="4097" max="4097" width="5.6640625" style="187" customWidth="1"/>
    <col min="4098" max="4098" width="15.109375" style="187" customWidth="1"/>
    <col min="4099" max="4099" width="13.6640625" style="187" customWidth="1"/>
    <col min="4100" max="4100" width="14.6640625" style="187" customWidth="1"/>
    <col min="4101" max="4101" width="12.33203125" style="187" customWidth="1"/>
    <col min="4102" max="4102" width="13.6640625" style="187" customWidth="1"/>
    <col min="4103" max="4103" width="14.6640625" style="187" customWidth="1"/>
    <col min="4104" max="4104" width="12.109375" style="187" customWidth="1"/>
    <col min="4105" max="4352" width="11.109375" style="187"/>
    <col min="4353" max="4353" width="5.6640625" style="187" customWidth="1"/>
    <col min="4354" max="4354" width="15.109375" style="187" customWidth="1"/>
    <col min="4355" max="4355" width="13.6640625" style="187" customWidth="1"/>
    <col min="4356" max="4356" width="14.6640625" style="187" customWidth="1"/>
    <col min="4357" max="4357" width="12.33203125" style="187" customWidth="1"/>
    <col min="4358" max="4358" width="13.6640625" style="187" customWidth="1"/>
    <col min="4359" max="4359" width="14.6640625" style="187" customWidth="1"/>
    <col min="4360" max="4360" width="12.109375" style="187" customWidth="1"/>
    <col min="4361" max="4608" width="11.109375" style="187"/>
    <col min="4609" max="4609" width="5.6640625" style="187" customWidth="1"/>
    <col min="4610" max="4610" width="15.109375" style="187" customWidth="1"/>
    <col min="4611" max="4611" width="13.6640625" style="187" customWidth="1"/>
    <col min="4612" max="4612" width="14.6640625" style="187" customWidth="1"/>
    <col min="4613" max="4613" width="12.33203125" style="187" customWidth="1"/>
    <col min="4614" max="4614" width="13.6640625" style="187" customWidth="1"/>
    <col min="4615" max="4615" width="14.6640625" style="187" customWidth="1"/>
    <col min="4616" max="4616" width="12.109375" style="187" customWidth="1"/>
    <col min="4617" max="4864" width="11.109375" style="187"/>
    <col min="4865" max="4865" width="5.6640625" style="187" customWidth="1"/>
    <col min="4866" max="4866" width="15.109375" style="187" customWidth="1"/>
    <col min="4867" max="4867" width="13.6640625" style="187" customWidth="1"/>
    <col min="4868" max="4868" width="14.6640625" style="187" customWidth="1"/>
    <col min="4869" max="4869" width="12.33203125" style="187" customWidth="1"/>
    <col min="4870" max="4870" width="13.6640625" style="187" customWidth="1"/>
    <col min="4871" max="4871" width="14.6640625" style="187" customWidth="1"/>
    <col min="4872" max="4872" width="12.109375" style="187" customWidth="1"/>
    <col min="4873" max="5120" width="11.109375" style="187"/>
    <col min="5121" max="5121" width="5.6640625" style="187" customWidth="1"/>
    <col min="5122" max="5122" width="15.109375" style="187" customWidth="1"/>
    <col min="5123" max="5123" width="13.6640625" style="187" customWidth="1"/>
    <col min="5124" max="5124" width="14.6640625" style="187" customWidth="1"/>
    <col min="5125" max="5125" width="12.33203125" style="187" customWidth="1"/>
    <col min="5126" max="5126" width="13.6640625" style="187" customWidth="1"/>
    <col min="5127" max="5127" width="14.6640625" style="187" customWidth="1"/>
    <col min="5128" max="5128" width="12.109375" style="187" customWidth="1"/>
    <col min="5129" max="5376" width="11.109375" style="187"/>
    <col min="5377" max="5377" width="5.6640625" style="187" customWidth="1"/>
    <col min="5378" max="5378" width="15.109375" style="187" customWidth="1"/>
    <col min="5379" max="5379" width="13.6640625" style="187" customWidth="1"/>
    <col min="5380" max="5380" width="14.6640625" style="187" customWidth="1"/>
    <col min="5381" max="5381" width="12.33203125" style="187" customWidth="1"/>
    <col min="5382" max="5382" width="13.6640625" style="187" customWidth="1"/>
    <col min="5383" max="5383" width="14.6640625" style="187" customWidth="1"/>
    <col min="5384" max="5384" width="12.109375" style="187" customWidth="1"/>
    <col min="5385" max="5632" width="11.109375" style="187"/>
    <col min="5633" max="5633" width="5.6640625" style="187" customWidth="1"/>
    <col min="5634" max="5634" width="15.109375" style="187" customWidth="1"/>
    <col min="5635" max="5635" width="13.6640625" style="187" customWidth="1"/>
    <col min="5636" max="5636" width="14.6640625" style="187" customWidth="1"/>
    <col min="5637" max="5637" width="12.33203125" style="187" customWidth="1"/>
    <col min="5638" max="5638" width="13.6640625" style="187" customWidth="1"/>
    <col min="5639" max="5639" width="14.6640625" style="187" customWidth="1"/>
    <col min="5640" max="5640" width="12.109375" style="187" customWidth="1"/>
    <col min="5641" max="5888" width="11.109375" style="187"/>
    <col min="5889" max="5889" width="5.6640625" style="187" customWidth="1"/>
    <col min="5890" max="5890" width="15.109375" style="187" customWidth="1"/>
    <col min="5891" max="5891" width="13.6640625" style="187" customWidth="1"/>
    <col min="5892" max="5892" width="14.6640625" style="187" customWidth="1"/>
    <col min="5893" max="5893" width="12.33203125" style="187" customWidth="1"/>
    <col min="5894" max="5894" width="13.6640625" style="187" customWidth="1"/>
    <col min="5895" max="5895" width="14.6640625" style="187" customWidth="1"/>
    <col min="5896" max="5896" width="12.109375" style="187" customWidth="1"/>
    <col min="5897" max="6144" width="11.109375" style="187"/>
    <col min="6145" max="6145" width="5.6640625" style="187" customWidth="1"/>
    <col min="6146" max="6146" width="15.109375" style="187" customWidth="1"/>
    <col min="6147" max="6147" width="13.6640625" style="187" customWidth="1"/>
    <col min="6148" max="6148" width="14.6640625" style="187" customWidth="1"/>
    <col min="6149" max="6149" width="12.33203125" style="187" customWidth="1"/>
    <col min="6150" max="6150" width="13.6640625" style="187" customWidth="1"/>
    <col min="6151" max="6151" width="14.6640625" style="187" customWidth="1"/>
    <col min="6152" max="6152" width="12.109375" style="187" customWidth="1"/>
    <col min="6153" max="6400" width="11.109375" style="187"/>
    <col min="6401" max="6401" width="5.6640625" style="187" customWidth="1"/>
    <col min="6402" max="6402" width="15.109375" style="187" customWidth="1"/>
    <col min="6403" max="6403" width="13.6640625" style="187" customWidth="1"/>
    <col min="6404" max="6404" width="14.6640625" style="187" customWidth="1"/>
    <col min="6405" max="6405" width="12.33203125" style="187" customWidth="1"/>
    <col min="6406" max="6406" width="13.6640625" style="187" customWidth="1"/>
    <col min="6407" max="6407" width="14.6640625" style="187" customWidth="1"/>
    <col min="6408" max="6408" width="12.109375" style="187" customWidth="1"/>
    <col min="6409" max="6656" width="11.109375" style="187"/>
    <col min="6657" max="6657" width="5.6640625" style="187" customWidth="1"/>
    <col min="6658" max="6658" width="15.109375" style="187" customWidth="1"/>
    <col min="6659" max="6659" width="13.6640625" style="187" customWidth="1"/>
    <col min="6660" max="6660" width="14.6640625" style="187" customWidth="1"/>
    <col min="6661" max="6661" width="12.33203125" style="187" customWidth="1"/>
    <col min="6662" max="6662" width="13.6640625" style="187" customWidth="1"/>
    <col min="6663" max="6663" width="14.6640625" style="187" customWidth="1"/>
    <col min="6664" max="6664" width="12.109375" style="187" customWidth="1"/>
    <col min="6665" max="6912" width="11.109375" style="187"/>
    <col min="6913" max="6913" width="5.6640625" style="187" customWidth="1"/>
    <col min="6914" max="6914" width="15.109375" style="187" customWidth="1"/>
    <col min="6915" max="6915" width="13.6640625" style="187" customWidth="1"/>
    <col min="6916" max="6916" width="14.6640625" style="187" customWidth="1"/>
    <col min="6917" max="6917" width="12.33203125" style="187" customWidth="1"/>
    <col min="6918" max="6918" width="13.6640625" style="187" customWidth="1"/>
    <col min="6919" max="6919" width="14.6640625" style="187" customWidth="1"/>
    <col min="6920" max="6920" width="12.109375" style="187" customWidth="1"/>
    <col min="6921" max="7168" width="11.109375" style="187"/>
    <col min="7169" max="7169" width="5.6640625" style="187" customWidth="1"/>
    <col min="7170" max="7170" width="15.109375" style="187" customWidth="1"/>
    <col min="7171" max="7171" width="13.6640625" style="187" customWidth="1"/>
    <col min="7172" max="7172" width="14.6640625" style="187" customWidth="1"/>
    <col min="7173" max="7173" width="12.33203125" style="187" customWidth="1"/>
    <col min="7174" max="7174" width="13.6640625" style="187" customWidth="1"/>
    <col min="7175" max="7175" width="14.6640625" style="187" customWidth="1"/>
    <col min="7176" max="7176" width="12.109375" style="187" customWidth="1"/>
    <col min="7177" max="7424" width="11.109375" style="187"/>
    <col min="7425" max="7425" width="5.6640625" style="187" customWidth="1"/>
    <col min="7426" max="7426" width="15.109375" style="187" customWidth="1"/>
    <col min="7427" max="7427" width="13.6640625" style="187" customWidth="1"/>
    <col min="7428" max="7428" width="14.6640625" style="187" customWidth="1"/>
    <col min="7429" max="7429" width="12.33203125" style="187" customWidth="1"/>
    <col min="7430" max="7430" width="13.6640625" style="187" customWidth="1"/>
    <col min="7431" max="7431" width="14.6640625" style="187" customWidth="1"/>
    <col min="7432" max="7432" width="12.109375" style="187" customWidth="1"/>
    <col min="7433" max="7680" width="11.109375" style="187"/>
    <col min="7681" max="7681" width="5.6640625" style="187" customWidth="1"/>
    <col min="7682" max="7682" width="15.109375" style="187" customWidth="1"/>
    <col min="7683" max="7683" width="13.6640625" style="187" customWidth="1"/>
    <col min="7684" max="7684" width="14.6640625" style="187" customWidth="1"/>
    <col min="7685" max="7685" width="12.33203125" style="187" customWidth="1"/>
    <col min="7686" max="7686" width="13.6640625" style="187" customWidth="1"/>
    <col min="7687" max="7687" width="14.6640625" style="187" customWidth="1"/>
    <col min="7688" max="7688" width="12.109375" style="187" customWidth="1"/>
    <col min="7689" max="7936" width="11.109375" style="187"/>
    <col min="7937" max="7937" width="5.6640625" style="187" customWidth="1"/>
    <col min="7938" max="7938" width="15.109375" style="187" customWidth="1"/>
    <col min="7939" max="7939" width="13.6640625" style="187" customWidth="1"/>
    <col min="7940" max="7940" width="14.6640625" style="187" customWidth="1"/>
    <col min="7941" max="7941" width="12.33203125" style="187" customWidth="1"/>
    <col min="7942" max="7942" width="13.6640625" style="187" customWidth="1"/>
    <col min="7943" max="7943" width="14.6640625" style="187" customWidth="1"/>
    <col min="7944" max="7944" width="12.109375" style="187" customWidth="1"/>
    <col min="7945" max="8192" width="11.109375" style="187"/>
    <col min="8193" max="8193" width="5.6640625" style="187" customWidth="1"/>
    <col min="8194" max="8194" width="15.109375" style="187" customWidth="1"/>
    <col min="8195" max="8195" width="13.6640625" style="187" customWidth="1"/>
    <col min="8196" max="8196" width="14.6640625" style="187" customWidth="1"/>
    <col min="8197" max="8197" width="12.33203125" style="187" customWidth="1"/>
    <col min="8198" max="8198" width="13.6640625" style="187" customWidth="1"/>
    <col min="8199" max="8199" width="14.6640625" style="187" customWidth="1"/>
    <col min="8200" max="8200" width="12.109375" style="187" customWidth="1"/>
    <col min="8201" max="8448" width="11.109375" style="187"/>
    <col min="8449" max="8449" width="5.6640625" style="187" customWidth="1"/>
    <col min="8450" max="8450" width="15.109375" style="187" customWidth="1"/>
    <col min="8451" max="8451" width="13.6640625" style="187" customWidth="1"/>
    <col min="8452" max="8452" width="14.6640625" style="187" customWidth="1"/>
    <col min="8453" max="8453" width="12.33203125" style="187" customWidth="1"/>
    <col min="8454" max="8454" width="13.6640625" style="187" customWidth="1"/>
    <col min="8455" max="8455" width="14.6640625" style="187" customWidth="1"/>
    <col min="8456" max="8456" width="12.109375" style="187" customWidth="1"/>
    <col min="8457" max="8704" width="11.109375" style="187"/>
    <col min="8705" max="8705" width="5.6640625" style="187" customWidth="1"/>
    <col min="8706" max="8706" width="15.109375" style="187" customWidth="1"/>
    <col min="8707" max="8707" width="13.6640625" style="187" customWidth="1"/>
    <col min="8708" max="8708" width="14.6640625" style="187" customWidth="1"/>
    <col min="8709" max="8709" width="12.33203125" style="187" customWidth="1"/>
    <col min="8710" max="8710" width="13.6640625" style="187" customWidth="1"/>
    <col min="8711" max="8711" width="14.6640625" style="187" customWidth="1"/>
    <col min="8712" max="8712" width="12.109375" style="187" customWidth="1"/>
    <col min="8713" max="8960" width="11.109375" style="187"/>
    <col min="8961" max="8961" width="5.6640625" style="187" customWidth="1"/>
    <col min="8962" max="8962" width="15.109375" style="187" customWidth="1"/>
    <col min="8963" max="8963" width="13.6640625" style="187" customWidth="1"/>
    <col min="8964" max="8964" width="14.6640625" style="187" customWidth="1"/>
    <col min="8965" max="8965" width="12.33203125" style="187" customWidth="1"/>
    <col min="8966" max="8966" width="13.6640625" style="187" customWidth="1"/>
    <col min="8967" max="8967" width="14.6640625" style="187" customWidth="1"/>
    <col min="8968" max="8968" width="12.109375" style="187" customWidth="1"/>
    <col min="8969" max="9216" width="11.109375" style="187"/>
    <col min="9217" max="9217" width="5.6640625" style="187" customWidth="1"/>
    <col min="9218" max="9218" width="15.109375" style="187" customWidth="1"/>
    <col min="9219" max="9219" width="13.6640625" style="187" customWidth="1"/>
    <col min="9220" max="9220" width="14.6640625" style="187" customWidth="1"/>
    <col min="9221" max="9221" width="12.33203125" style="187" customWidth="1"/>
    <col min="9222" max="9222" width="13.6640625" style="187" customWidth="1"/>
    <col min="9223" max="9223" width="14.6640625" style="187" customWidth="1"/>
    <col min="9224" max="9224" width="12.109375" style="187" customWidth="1"/>
    <col min="9225" max="9472" width="11.109375" style="187"/>
    <col min="9473" max="9473" width="5.6640625" style="187" customWidth="1"/>
    <col min="9474" max="9474" width="15.109375" style="187" customWidth="1"/>
    <col min="9475" max="9475" width="13.6640625" style="187" customWidth="1"/>
    <col min="9476" max="9476" width="14.6640625" style="187" customWidth="1"/>
    <col min="9477" max="9477" width="12.33203125" style="187" customWidth="1"/>
    <col min="9478" max="9478" width="13.6640625" style="187" customWidth="1"/>
    <col min="9479" max="9479" width="14.6640625" style="187" customWidth="1"/>
    <col min="9480" max="9480" width="12.109375" style="187" customWidth="1"/>
    <col min="9481" max="9728" width="11.109375" style="187"/>
    <col min="9729" max="9729" width="5.6640625" style="187" customWidth="1"/>
    <col min="9730" max="9730" width="15.109375" style="187" customWidth="1"/>
    <col min="9731" max="9731" width="13.6640625" style="187" customWidth="1"/>
    <col min="9732" max="9732" width="14.6640625" style="187" customWidth="1"/>
    <col min="9733" max="9733" width="12.33203125" style="187" customWidth="1"/>
    <col min="9734" max="9734" width="13.6640625" style="187" customWidth="1"/>
    <col min="9735" max="9735" width="14.6640625" style="187" customWidth="1"/>
    <col min="9736" max="9736" width="12.109375" style="187" customWidth="1"/>
    <col min="9737" max="9984" width="11.109375" style="187"/>
    <col min="9985" max="9985" width="5.6640625" style="187" customWidth="1"/>
    <col min="9986" max="9986" width="15.109375" style="187" customWidth="1"/>
    <col min="9987" max="9987" width="13.6640625" style="187" customWidth="1"/>
    <col min="9988" max="9988" width="14.6640625" style="187" customWidth="1"/>
    <col min="9989" max="9989" width="12.33203125" style="187" customWidth="1"/>
    <col min="9990" max="9990" width="13.6640625" style="187" customWidth="1"/>
    <col min="9991" max="9991" width="14.6640625" style="187" customWidth="1"/>
    <col min="9992" max="9992" width="12.109375" style="187" customWidth="1"/>
    <col min="9993" max="10240" width="11.109375" style="187"/>
    <col min="10241" max="10241" width="5.6640625" style="187" customWidth="1"/>
    <col min="10242" max="10242" width="15.109375" style="187" customWidth="1"/>
    <col min="10243" max="10243" width="13.6640625" style="187" customWidth="1"/>
    <col min="10244" max="10244" width="14.6640625" style="187" customWidth="1"/>
    <col min="10245" max="10245" width="12.33203125" style="187" customWidth="1"/>
    <col min="10246" max="10246" width="13.6640625" style="187" customWidth="1"/>
    <col min="10247" max="10247" width="14.6640625" style="187" customWidth="1"/>
    <col min="10248" max="10248" width="12.109375" style="187" customWidth="1"/>
    <col min="10249" max="10496" width="11.109375" style="187"/>
    <col min="10497" max="10497" width="5.6640625" style="187" customWidth="1"/>
    <col min="10498" max="10498" width="15.109375" style="187" customWidth="1"/>
    <col min="10499" max="10499" width="13.6640625" style="187" customWidth="1"/>
    <col min="10500" max="10500" width="14.6640625" style="187" customWidth="1"/>
    <col min="10501" max="10501" width="12.33203125" style="187" customWidth="1"/>
    <col min="10502" max="10502" width="13.6640625" style="187" customWidth="1"/>
    <col min="10503" max="10503" width="14.6640625" style="187" customWidth="1"/>
    <col min="10504" max="10504" width="12.109375" style="187" customWidth="1"/>
    <col min="10505" max="10752" width="11.109375" style="187"/>
    <col min="10753" max="10753" width="5.6640625" style="187" customWidth="1"/>
    <col min="10754" max="10754" width="15.109375" style="187" customWidth="1"/>
    <col min="10755" max="10755" width="13.6640625" style="187" customWidth="1"/>
    <col min="10756" max="10756" width="14.6640625" style="187" customWidth="1"/>
    <col min="10757" max="10757" width="12.33203125" style="187" customWidth="1"/>
    <col min="10758" max="10758" width="13.6640625" style="187" customWidth="1"/>
    <col min="10759" max="10759" width="14.6640625" style="187" customWidth="1"/>
    <col min="10760" max="10760" width="12.109375" style="187" customWidth="1"/>
    <col min="10761" max="11008" width="11.109375" style="187"/>
    <col min="11009" max="11009" width="5.6640625" style="187" customWidth="1"/>
    <col min="11010" max="11010" width="15.109375" style="187" customWidth="1"/>
    <col min="11011" max="11011" width="13.6640625" style="187" customWidth="1"/>
    <col min="11012" max="11012" width="14.6640625" style="187" customWidth="1"/>
    <col min="11013" max="11013" width="12.33203125" style="187" customWidth="1"/>
    <col min="11014" max="11014" width="13.6640625" style="187" customWidth="1"/>
    <col min="11015" max="11015" width="14.6640625" style="187" customWidth="1"/>
    <col min="11016" max="11016" width="12.109375" style="187" customWidth="1"/>
    <col min="11017" max="11264" width="11.109375" style="187"/>
    <col min="11265" max="11265" width="5.6640625" style="187" customWidth="1"/>
    <col min="11266" max="11266" width="15.109375" style="187" customWidth="1"/>
    <col min="11267" max="11267" width="13.6640625" style="187" customWidth="1"/>
    <col min="11268" max="11268" width="14.6640625" style="187" customWidth="1"/>
    <col min="11269" max="11269" width="12.33203125" style="187" customWidth="1"/>
    <col min="11270" max="11270" width="13.6640625" style="187" customWidth="1"/>
    <col min="11271" max="11271" width="14.6640625" style="187" customWidth="1"/>
    <col min="11272" max="11272" width="12.109375" style="187" customWidth="1"/>
    <col min="11273" max="11520" width="11.109375" style="187"/>
    <col min="11521" max="11521" width="5.6640625" style="187" customWidth="1"/>
    <col min="11522" max="11522" width="15.109375" style="187" customWidth="1"/>
    <col min="11523" max="11523" width="13.6640625" style="187" customWidth="1"/>
    <col min="11524" max="11524" width="14.6640625" style="187" customWidth="1"/>
    <col min="11525" max="11525" width="12.33203125" style="187" customWidth="1"/>
    <col min="11526" max="11526" width="13.6640625" style="187" customWidth="1"/>
    <col min="11527" max="11527" width="14.6640625" style="187" customWidth="1"/>
    <col min="11528" max="11528" width="12.109375" style="187" customWidth="1"/>
    <col min="11529" max="11776" width="11.109375" style="187"/>
    <col min="11777" max="11777" width="5.6640625" style="187" customWidth="1"/>
    <col min="11778" max="11778" width="15.109375" style="187" customWidth="1"/>
    <col min="11779" max="11779" width="13.6640625" style="187" customWidth="1"/>
    <col min="11780" max="11780" width="14.6640625" style="187" customWidth="1"/>
    <col min="11781" max="11781" width="12.33203125" style="187" customWidth="1"/>
    <col min="11782" max="11782" width="13.6640625" style="187" customWidth="1"/>
    <col min="11783" max="11783" width="14.6640625" style="187" customWidth="1"/>
    <col min="11784" max="11784" width="12.109375" style="187" customWidth="1"/>
    <col min="11785" max="12032" width="11.109375" style="187"/>
    <col min="12033" max="12033" width="5.6640625" style="187" customWidth="1"/>
    <col min="12034" max="12034" width="15.109375" style="187" customWidth="1"/>
    <col min="12035" max="12035" width="13.6640625" style="187" customWidth="1"/>
    <col min="12036" max="12036" width="14.6640625" style="187" customWidth="1"/>
    <col min="12037" max="12037" width="12.33203125" style="187" customWidth="1"/>
    <col min="12038" max="12038" width="13.6640625" style="187" customWidth="1"/>
    <col min="12039" max="12039" width="14.6640625" style="187" customWidth="1"/>
    <col min="12040" max="12040" width="12.109375" style="187" customWidth="1"/>
    <col min="12041" max="12288" width="11.109375" style="187"/>
    <col min="12289" max="12289" width="5.6640625" style="187" customWidth="1"/>
    <col min="12290" max="12290" width="15.109375" style="187" customWidth="1"/>
    <col min="12291" max="12291" width="13.6640625" style="187" customWidth="1"/>
    <col min="12292" max="12292" width="14.6640625" style="187" customWidth="1"/>
    <col min="12293" max="12293" width="12.33203125" style="187" customWidth="1"/>
    <col min="12294" max="12294" width="13.6640625" style="187" customWidth="1"/>
    <col min="12295" max="12295" width="14.6640625" style="187" customWidth="1"/>
    <col min="12296" max="12296" width="12.109375" style="187" customWidth="1"/>
    <col min="12297" max="12544" width="11.109375" style="187"/>
    <col min="12545" max="12545" width="5.6640625" style="187" customWidth="1"/>
    <col min="12546" max="12546" width="15.109375" style="187" customWidth="1"/>
    <col min="12547" max="12547" width="13.6640625" style="187" customWidth="1"/>
    <col min="12548" max="12548" width="14.6640625" style="187" customWidth="1"/>
    <col min="12549" max="12549" width="12.33203125" style="187" customWidth="1"/>
    <col min="12550" max="12550" width="13.6640625" style="187" customWidth="1"/>
    <col min="12551" max="12551" width="14.6640625" style="187" customWidth="1"/>
    <col min="12552" max="12552" width="12.109375" style="187" customWidth="1"/>
    <col min="12553" max="12800" width="11.109375" style="187"/>
    <col min="12801" max="12801" width="5.6640625" style="187" customWidth="1"/>
    <col min="12802" max="12802" width="15.109375" style="187" customWidth="1"/>
    <col min="12803" max="12803" width="13.6640625" style="187" customWidth="1"/>
    <col min="12804" max="12804" width="14.6640625" style="187" customWidth="1"/>
    <col min="12805" max="12805" width="12.33203125" style="187" customWidth="1"/>
    <col min="12806" max="12806" width="13.6640625" style="187" customWidth="1"/>
    <col min="12807" max="12807" width="14.6640625" style="187" customWidth="1"/>
    <col min="12808" max="12808" width="12.109375" style="187" customWidth="1"/>
    <col min="12809" max="13056" width="11.109375" style="187"/>
    <col min="13057" max="13057" width="5.6640625" style="187" customWidth="1"/>
    <col min="13058" max="13058" width="15.109375" style="187" customWidth="1"/>
    <col min="13059" max="13059" width="13.6640625" style="187" customWidth="1"/>
    <col min="13060" max="13060" width="14.6640625" style="187" customWidth="1"/>
    <col min="13061" max="13061" width="12.33203125" style="187" customWidth="1"/>
    <col min="13062" max="13062" width="13.6640625" style="187" customWidth="1"/>
    <col min="13063" max="13063" width="14.6640625" style="187" customWidth="1"/>
    <col min="13064" max="13064" width="12.109375" style="187" customWidth="1"/>
    <col min="13065" max="13312" width="11.109375" style="187"/>
    <col min="13313" max="13313" width="5.6640625" style="187" customWidth="1"/>
    <col min="13314" max="13314" width="15.109375" style="187" customWidth="1"/>
    <col min="13315" max="13315" width="13.6640625" style="187" customWidth="1"/>
    <col min="13316" max="13316" width="14.6640625" style="187" customWidth="1"/>
    <col min="13317" max="13317" width="12.33203125" style="187" customWidth="1"/>
    <col min="13318" max="13318" width="13.6640625" style="187" customWidth="1"/>
    <col min="13319" max="13319" width="14.6640625" style="187" customWidth="1"/>
    <col min="13320" max="13320" width="12.109375" style="187" customWidth="1"/>
    <col min="13321" max="13568" width="11.109375" style="187"/>
    <col min="13569" max="13569" width="5.6640625" style="187" customWidth="1"/>
    <col min="13570" max="13570" width="15.109375" style="187" customWidth="1"/>
    <col min="13571" max="13571" width="13.6640625" style="187" customWidth="1"/>
    <col min="13572" max="13572" width="14.6640625" style="187" customWidth="1"/>
    <col min="13573" max="13573" width="12.33203125" style="187" customWidth="1"/>
    <col min="13574" max="13574" width="13.6640625" style="187" customWidth="1"/>
    <col min="13575" max="13575" width="14.6640625" style="187" customWidth="1"/>
    <col min="13576" max="13576" width="12.109375" style="187" customWidth="1"/>
    <col min="13577" max="13824" width="11.109375" style="187"/>
    <col min="13825" max="13825" width="5.6640625" style="187" customWidth="1"/>
    <col min="13826" max="13826" width="15.109375" style="187" customWidth="1"/>
    <col min="13827" max="13827" width="13.6640625" style="187" customWidth="1"/>
    <col min="13828" max="13828" width="14.6640625" style="187" customWidth="1"/>
    <col min="13829" max="13829" width="12.33203125" style="187" customWidth="1"/>
    <col min="13830" max="13830" width="13.6640625" style="187" customWidth="1"/>
    <col min="13831" max="13831" width="14.6640625" style="187" customWidth="1"/>
    <col min="13832" max="13832" width="12.109375" style="187" customWidth="1"/>
    <col min="13833" max="14080" width="11.109375" style="187"/>
    <col min="14081" max="14081" width="5.6640625" style="187" customWidth="1"/>
    <col min="14082" max="14082" width="15.109375" style="187" customWidth="1"/>
    <col min="14083" max="14083" width="13.6640625" style="187" customWidth="1"/>
    <col min="14084" max="14084" width="14.6640625" style="187" customWidth="1"/>
    <col min="14085" max="14085" width="12.33203125" style="187" customWidth="1"/>
    <col min="14086" max="14086" width="13.6640625" style="187" customWidth="1"/>
    <col min="14087" max="14087" width="14.6640625" style="187" customWidth="1"/>
    <col min="14088" max="14088" width="12.109375" style="187" customWidth="1"/>
    <col min="14089" max="14336" width="11.109375" style="187"/>
    <col min="14337" max="14337" width="5.6640625" style="187" customWidth="1"/>
    <col min="14338" max="14338" width="15.109375" style="187" customWidth="1"/>
    <col min="14339" max="14339" width="13.6640625" style="187" customWidth="1"/>
    <col min="14340" max="14340" width="14.6640625" style="187" customWidth="1"/>
    <col min="14341" max="14341" width="12.33203125" style="187" customWidth="1"/>
    <col min="14342" max="14342" width="13.6640625" style="187" customWidth="1"/>
    <col min="14343" max="14343" width="14.6640625" style="187" customWidth="1"/>
    <col min="14344" max="14344" width="12.109375" style="187" customWidth="1"/>
    <col min="14345" max="14592" width="11.109375" style="187"/>
    <col min="14593" max="14593" width="5.6640625" style="187" customWidth="1"/>
    <col min="14594" max="14594" width="15.109375" style="187" customWidth="1"/>
    <col min="14595" max="14595" width="13.6640625" style="187" customWidth="1"/>
    <col min="14596" max="14596" width="14.6640625" style="187" customWidth="1"/>
    <col min="14597" max="14597" width="12.33203125" style="187" customWidth="1"/>
    <col min="14598" max="14598" width="13.6640625" style="187" customWidth="1"/>
    <col min="14599" max="14599" width="14.6640625" style="187" customWidth="1"/>
    <col min="14600" max="14600" width="12.109375" style="187" customWidth="1"/>
    <col min="14601" max="14848" width="11.109375" style="187"/>
    <col min="14849" max="14849" width="5.6640625" style="187" customWidth="1"/>
    <col min="14850" max="14850" width="15.109375" style="187" customWidth="1"/>
    <col min="14851" max="14851" width="13.6640625" style="187" customWidth="1"/>
    <col min="14852" max="14852" width="14.6640625" style="187" customWidth="1"/>
    <col min="14853" max="14853" width="12.33203125" style="187" customWidth="1"/>
    <col min="14854" max="14854" width="13.6640625" style="187" customWidth="1"/>
    <col min="14855" max="14855" width="14.6640625" style="187" customWidth="1"/>
    <col min="14856" max="14856" width="12.109375" style="187" customWidth="1"/>
    <col min="14857" max="15104" width="11.109375" style="187"/>
    <col min="15105" max="15105" width="5.6640625" style="187" customWidth="1"/>
    <col min="15106" max="15106" width="15.109375" style="187" customWidth="1"/>
    <col min="15107" max="15107" width="13.6640625" style="187" customWidth="1"/>
    <col min="15108" max="15108" width="14.6640625" style="187" customWidth="1"/>
    <col min="15109" max="15109" width="12.33203125" style="187" customWidth="1"/>
    <col min="15110" max="15110" width="13.6640625" style="187" customWidth="1"/>
    <col min="15111" max="15111" width="14.6640625" style="187" customWidth="1"/>
    <col min="15112" max="15112" width="12.109375" style="187" customWidth="1"/>
    <col min="15113" max="15360" width="11.109375" style="187"/>
    <col min="15361" max="15361" width="5.6640625" style="187" customWidth="1"/>
    <col min="15362" max="15362" width="15.109375" style="187" customWidth="1"/>
    <col min="15363" max="15363" width="13.6640625" style="187" customWidth="1"/>
    <col min="15364" max="15364" width="14.6640625" style="187" customWidth="1"/>
    <col min="15365" max="15365" width="12.33203125" style="187" customWidth="1"/>
    <col min="15366" max="15366" width="13.6640625" style="187" customWidth="1"/>
    <col min="15367" max="15367" width="14.6640625" style="187" customWidth="1"/>
    <col min="15368" max="15368" width="12.109375" style="187" customWidth="1"/>
    <col min="15369" max="15616" width="11.109375" style="187"/>
    <col min="15617" max="15617" width="5.6640625" style="187" customWidth="1"/>
    <col min="15618" max="15618" width="15.109375" style="187" customWidth="1"/>
    <col min="15619" max="15619" width="13.6640625" style="187" customWidth="1"/>
    <col min="15620" max="15620" width="14.6640625" style="187" customWidth="1"/>
    <col min="15621" max="15621" width="12.33203125" style="187" customWidth="1"/>
    <col min="15622" max="15622" width="13.6640625" style="187" customWidth="1"/>
    <col min="15623" max="15623" width="14.6640625" style="187" customWidth="1"/>
    <col min="15624" max="15624" width="12.109375" style="187" customWidth="1"/>
    <col min="15625" max="15872" width="11.109375" style="187"/>
    <col min="15873" max="15873" width="5.6640625" style="187" customWidth="1"/>
    <col min="15874" max="15874" width="15.109375" style="187" customWidth="1"/>
    <col min="15875" max="15875" width="13.6640625" style="187" customWidth="1"/>
    <col min="15876" max="15876" width="14.6640625" style="187" customWidth="1"/>
    <col min="15877" max="15877" width="12.33203125" style="187" customWidth="1"/>
    <col min="15878" max="15878" width="13.6640625" style="187" customWidth="1"/>
    <col min="15879" max="15879" width="14.6640625" style="187" customWidth="1"/>
    <col min="15880" max="15880" width="12.109375" style="187" customWidth="1"/>
    <col min="15881" max="16128" width="11.109375" style="187"/>
    <col min="16129" max="16129" width="5.6640625" style="187" customWidth="1"/>
    <col min="16130" max="16130" width="15.109375" style="187" customWidth="1"/>
    <col min="16131" max="16131" width="13.6640625" style="187" customWidth="1"/>
    <col min="16132" max="16132" width="14.6640625" style="187" customWidth="1"/>
    <col min="16133" max="16133" width="12.33203125" style="187" customWidth="1"/>
    <col min="16134" max="16134" width="13.6640625" style="187" customWidth="1"/>
    <col min="16135" max="16135" width="14.6640625" style="187" customWidth="1"/>
    <col min="16136" max="16136" width="12.109375" style="187" customWidth="1"/>
    <col min="16137" max="16384" width="11.109375" style="187"/>
  </cols>
  <sheetData>
    <row r="3" spans="1:8" ht="18" customHeight="1">
      <c r="A3" s="458" t="s">
        <v>357</v>
      </c>
      <c r="B3" s="458"/>
      <c r="C3" s="458"/>
      <c r="D3" s="458"/>
      <c r="E3" s="458"/>
      <c r="F3" s="458"/>
      <c r="G3" s="458"/>
      <c r="H3" s="458"/>
    </row>
    <row r="4" spans="1:8" ht="18" customHeight="1">
      <c r="A4" s="186"/>
      <c r="B4" s="186"/>
      <c r="C4" s="186"/>
      <c r="D4" s="186"/>
      <c r="E4" s="186"/>
      <c r="F4" s="186"/>
      <c r="G4" s="186"/>
      <c r="H4" s="186"/>
    </row>
    <row r="5" spans="1:8" ht="18" customHeight="1" thickBot="1">
      <c r="A5" s="188"/>
      <c r="B5" s="188"/>
      <c r="C5" s="188"/>
      <c r="D5" s="188"/>
      <c r="E5" s="188"/>
      <c r="F5" s="188"/>
      <c r="G5" s="188"/>
      <c r="H5" s="189" t="s">
        <v>88</v>
      </c>
    </row>
    <row r="6" spans="1:8" ht="18" customHeight="1">
      <c r="A6" s="190"/>
      <c r="B6" s="190"/>
      <c r="C6" s="459" t="s">
        <v>273</v>
      </c>
      <c r="D6" s="460"/>
      <c r="E6" s="460"/>
      <c r="F6" s="460"/>
      <c r="G6" s="460"/>
      <c r="H6" s="460"/>
    </row>
    <row r="7" spans="1:8" ht="18" customHeight="1">
      <c r="A7" s="461" t="s">
        <v>128</v>
      </c>
      <c r="B7" s="462"/>
      <c r="C7" s="191" t="s">
        <v>129</v>
      </c>
      <c r="D7" s="192"/>
      <c r="E7" s="192"/>
      <c r="F7" s="191" t="s">
        <v>130</v>
      </c>
      <c r="G7" s="192"/>
      <c r="H7" s="192"/>
    </row>
    <row r="8" spans="1:8" ht="18" customHeight="1">
      <c r="A8" s="193"/>
      <c r="B8" s="194"/>
      <c r="C8" s="195" t="s">
        <v>131</v>
      </c>
      <c r="D8" s="195" t="s">
        <v>132</v>
      </c>
      <c r="E8" s="195" t="s">
        <v>133</v>
      </c>
      <c r="F8" s="195" t="s">
        <v>131</v>
      </c>
      <c r="G8" s="195" t="s">
        <v>132</v>
      </c>
      <c r="H8" s="195" t="s">
        <v>133</v>
      </c>
    </row>
    <row r="9" spans="1:8" s="198" customFormat="1" ht="15" customHeight="1">
      <c r="A9" s="463" t="s">
        <v>134</v>
      </c>
      <c r="B9" s="464"/>
      <c r="C9" s="196">
        <f>D9+E9</f>
        <v>16158280</v>
      </c>
      <c r="D9" s="197">
        <f>D11+D26</f>
        <v>15417966</v>
      </c>
      <c r="E9" s="197">
        <f>E11+E26</f>
        <v>740314</v>
      </c>
      <c r="F9" s="197">
        <f>SUM(G9:H9)</f>
        <v>15402155</v>
      </c>
      <c r="G9" s="197">
        <f>G11+G26</f>
        <v>15304429</v>
      </c>
      <c r="H9" s="197">
        <f>H11+H26</f>
        <v>97726</v>
      </c>
    </row>
    <row r="10" spans="1:8" ht="15" customHeight="1">
      <c r="A10" s="194"/>
      <c r="B10" s="199"/>
      <c r="C10" s="200"/>
      <c r="D10" s="201"/>
      <c r="E10" s="201"/>
      <c r="F10" s="201"/>
      <c r="G10" s="201"/>
      <c r="H10" s="201"/>
    </row>
    <row r="11" spans="1:8" ht="15" customHeight="1">
      <c r="A11" s="456" t="s">
        <v>293</v>
      </c>
      <c r="B11" s="457"/>
      <c r="C11" s="200">
        <f>SUM(D11:E11)</f>
        <v>15297691</v>
      </c>
      <c r="D11" s="201">
        <f>D12+D15+D18+D19+D22+D23</f>
        <v>14572474</v>
      </c>
      <c r="E11" s="201">
        <f>E12+E15+E18+E19+E22+E23</f>
        <v>725217</v>
      </c>
      <c r="F11" s="201">
        <f>SUM(G11:H11)</f>
        <v>14557006</v>
      </c>
      <c r="G11" s="201">
        <f>G12+G15+G18+G24+G22+G23</f>
        <v>14460992</v>
      </c>
      <c r="H11" s="201">
        <f>H12+H15+H18+H22+H23+H20</f>
        <v>96014</v>
      </c>
    </row>
    <row r="12" spans="1:8" ht="15" customHeight="1">
      <c r="A12" s="202" t="s">
        <v>294</v>
      </c>
      <c r="B12" s="203" t="s">
        <v>135</v>
      </c>
      <c r="C12" s="204">
        <f t="shared" ref="C12:C18" si="0">D12+E12</f>
        <v>4965461</v>
      </c>
      <c r="D12" s="205">
        <v>4762749</v>
      </c>
      <c r="E12" s="206">
        <v>202712</v>
      </c>
      <c r="F12" s="201">
        <f t="shared" ref="F12:F18" si="1">G12+H12</f>
        <v>4763609</v>
      </c>
      <c r="G12" s="201">
        <v>4727712</v>
      </c>
      <c r="H12" s="206">
        <v>35897</v>
      </c>
    </row>
    <row r="13" spans="1:8" ht="15" customHeight="1">
      <c r="A13" s="202"/>
      <c r="B13" s="203" t="s">
        <v>136</v>
      </c>
      <c r="C13" s="204">
        <f t="shared" si="0"/>
        <v>4187855</v>
      </c>
      <c r="D13" s="201">
        <v>3999530</v>
      </c>
      <c r="E13" s="206">
        <v>188325</v>
      </c>
      <c r="F13" s="201">
        <f t="shared" si="1"/>
        <v>4000525</v>
      </c>
      <c r="G13" s="201">
        <v>3965666</v>
      </c>
      <c r="H13" s="206">
        <v>34859</v>
      </c>
    </row>
    <row r="14" spans="1:8" ht="15" customHeight="1">
      <c r="A14" s="202"/>
      <c r="B14" s="203" t="s">
        <v>137</v>
      </c>
      <c r="C14" s="204">
        <f t="shared" si="0"/>
        <v>777606</v>
      </c>
      <c r="D14" s="201">
        <v>763219</v>
      </c>
      <c r="E14" s="206">
        <v>14387</v>
      </c>
      <c r="F14" s="201">
        <f t="shared" si="1"/>
        <v>763084</v>
      </c>
      <c r="G14" s="201">
        <v>762046</v>
      </c>
      <c r="H14" s="206">
        <v>1038</v>
      </c>
    </row>
    <row r="15" spans="1:8" ht="15" customHeight="1">
      <c r="A15" s="202" t="s">
        <v>295</v>
      </c>
      <c r="B15" s="203" t="s">
        <v>138</v>
      </c>
      <c r="C15" s="204">
        <f t="shared" si="0"/>
        <v>9514295</v>
      </c>
      <c r="D15" s="201">
        <f>SUM(D16:D17)</f>
        <v>9002767</v>
      </c>
      <c r="E15" s="206">
        <f>SUM(E16:E17)</f>
        <v>511528</v>
      </c>
      <c r="F15" s="201">
        <f t="shared" si="1"/>
        <v>8986813</v>
      </c>
      <c r="G15" s="201">
        <f>SUM(G16:G17)</f>
        <v>8928880</v>
      </c>
      <c r="H15" s="206">
        <f>SUM(H16:H17)</f>
        <v>57933</v>
      </c>
    </row>
    <row r="16" spans="1:8" ht="15" customHeight="1">
      <c r="A16" s="202"/>
      <c r="B16" s="203" t="s">
        <v>358</v>
      </c>
      <c r="C16" s="204">
        <f t="shared" si="0"/>
        <v>9495304</v>
      </c>
      <c r="D16" s="201">
        <v>8983776</v>
      </c>
      <c r="E16" s="206">
        <v>511528</v>
      </c>
      <c r="F16" s="201">
        <f t="shared" si="1"/>
        <v>8967822</v>
      </c>
      <c r="G16" s="201">
        <v>8909889</v>
      </c>
      <c r="H16" s="206">
        <v>57933</v>
      </c>
    </row>
    <row r="17" spans="1:8" ht="15" customHeight="1">
      <c r="A17" s="202"/>
      <c r="B17" s="203" t="s">
        <v>139</v>
      </c>
      <c r="C17" s="204">
        <f t="shared" si="0"/>
        <v>18991</v>
      </c>
      <c r="D17" s="201">
        <v>18991</v>
      </c>
      <c r="E17" s="207">
        <v>0</v>
      </c>
      <c r="F17" s="201">
        <f t="shared" si="1"/>
        <v>18991</v>
      </c>
      <c r="G17" s="201">
        <v>18991</v>
      </c>
      <c r="H17" s="207">
        <v>0</v>
      </c>
    </row>
    <row r="18" spans="1:8" ht="15" customHeight="1">
      <c r="A18" s="202" t="s">
        <v>296</v>
      </c>
      <c r="B18" s="203" t="s">
        <v>140</v>
      </c>
      <c r="C18" s="204">
        <f t="shared" si="0"/>
        <v>273256</v>
      </c>
      <c r="D18" s="206">
        <f>SUM(D19:D21)</f>
        <v>262279</v>
      </c>
      <c r="E18" s="206">
        <f>SUM(E19:E21)</f>
        <v>10977</v>
      </c>
      <c r="F18" s="201">
        <f t="shared" si="1"/>
        <v>261905</v>
      </c>
      <c r="G18" s="206">
        <f>SUM(G19:G21)</f>
        <v>259721</v>
      </c>
      <c r="H18" s="206">
        <f>SUM(H19:H21)</f>
        <v>2184</v>
      </c>
    </row>
    <row r="19" spans="1:8" ht="15" customHeight="1">
      <c r="A19" s="202"/>
      <c r="B19" s="203" t="s">
        <v>274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</row>
    <row r="20" spans="1:8" ht="15" customHeight="1">
      <c r="A20" s="202"/>
      <c r="B20" s="203" t="s">
        <v>275</v>
      </c>
      <c r="C20" s="204">
        <f>D20+E20</f>
        <v>2846</v>
      </c>
      <c r="D20" s="206">
        <v>2846</v>
      </c>
      <c r="E20" s="207">
        <v>0</v>
      </c>
      <c r="F20" s="201">
        <f>G20+H20</f>
        <v>2846</v>
      </c>
      <c r="G20" s="206">
        <v>2846</v>
      </c>
      <c r="H20" s="207">
        <v>0</v>
      </c>
    </row>
    <row r="21" spans="1:8" ht="15" customHeight="1">
      <c r="A21" s="202"/>
      <c r="B21" s="203" t="s">
        <v>276</v>
      </c>
      <c r="C21" s="204">
        <f>D21+E21</f>
        <v>270410</v>
      </c>
      <c r="D21" s="206">
        <v>259433</v>
      </c>
      <c r="E21" s="206">
        <v>10977</v>
      </c>
      <c r="F21" s="201">
        <f>G21+H21</f>
        <v>259059</v>
      </c>
      <c r="G21" s="206">
        <v>256875</v>
      </c>
      <c r="H21" s="206">
        <v>2184</v>
      </c>
    </row>
    <row r="22" spans="1:8" ht="15" customHeight="1">
      <c r="A22" s="202" t="s">
        <v>297</v>
      </c>
      <c r="B22" s="203" t="s">
        <v>221</v>
      </c>
      <c r="C22" s="204">
        <f>D22+E22</f>
        <v>523336</v>
      </c>
      <c r="D22" s="206">
        <v>523336</v>
      </c>
      <c r="E22" s="207">
        <v>0</v>
      </c>
      <c r="F22" s="201">
        <f>G22+H22</f>
        <v>523336</v>
      </c>
      <c r="G22" s="206">
        <v>523336</v>
      </c>
      <c r="H22" s="207">
        <v>0</v>
      </c>
    </row>
    <row r="23" spans="1:8" ht="15" customHeight="1">
      <c r="A23" s="202" t="s">
        <v>298</v>
      </c>
      <c r="B23" s="203" t="s">
        <v>141</v>
      </c>
      <c r="C23" s="204">
        <f>D23+E23</f>
        <v>21343</v>
      </c>
      <c r="D23" s="206">
        <v>21343</v>
      </c>
      <c r="E23" s="207">
        <v>0</v>
      </c>
      <c r="F23" s="201">
        <f>G23+H23</f>
        <v>21343</v>
      </c>
      <c r="G23" s="206">
        <v>21343</v>
      </c>
      <c r="H23" s="207">
        <v>0</v>
      </c>
    </row>
    <row r="24" spans="1:8" ht="15" customHeight="1">
      <c r="A24" s="202" t="s">
        <v>299</v>
      </c>
      <c r="B24" s="203" t="s">
        <v>142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1:8" ht="15" customHeight="1">
      <c r="A25" s="208"/>
      <c r="B25" s="209"/>
      <c r="C25" s="200"/>
      <c r="D25" s="201"/>
      <c r="E25" s="206"/>
      <c r="F25" s="206"/>
      <c r="G25" s="201"/>
      <c r="H25" s="206"/>
    </row>
    <row r="26" spans="1:8" ht="15" customHeight="1">
      <c r="A26" s="456" t="s">
        <v>300</v>
      </c>
      <c r="B26" s="457"/>
      <c r="C26" s="210">
        <f t="shared" ref="C26:H26" si="2">SUM(C27:C29)</f>
        <v>860589</v>
      </c>
      <c r="D26" s="206">
        <f t="shared" si="2"/>
        <v>845492</v>
      </c>
      <c r="E26" s="206">
        <f t="shared" si="2"/>
        <v>15097</v>
      </c>
      <c r="F26" s="201">
        <f t="shared" si="2"/>
        <v>845149</v>
      </c>
      <c r="G26" s="201">
        <f t="shared" si="2"/>
        <v>843437</v>
      </c>
      <c r="H26" s="201">
        <f t="shared" si="2"/>
        <v>1712</v>
      </c>
    </row>
    <row r="27" spans="1:8" ht="15" customHeight="1">
      <c r="A27" s="202" t="s">
        <v>301</v>
      </c>
      <c r="B27" s="203" t="s">
        <v>143</v>
      </c>
      <c r="C27" s="210">
        <f>D27+E27</f>
        <v>1642</v>
      </c>
      <c r="D27" s="206">
        <v>1642</v>
      </c>
      <c r="E27" s="207">
        <v>0</v>
      </c>
      <c r="F27" s="201">
        <f>G27+H27</f>
        <v>1642</v>
      </c>
      <c r="G27" s="206">
        <v>1642</v>
      </c>
      <c r="H27" s="207">
        <v>0</v>
      </c>
    </row>
    <row r="28" spans="1:8" ht="15" customHeight="1">
      <c r="A28" s="202" t="s">
        <v>302</v>
      </c>
      <c r="B28" s="203" t="s">
        <v>144</v>
      </c>
      <c r="C28" s="210">
        <f>D28+E28</f>
        <v>283993</v>
      </c>
      <c r="D28" s="206">
        <v>268896</v>
      </c>
      <c r="E28" s="206">
        <v>15097</v>
      </c>
      <c r="F28" s="201">
        <f>G28+H28</f>
        <v>268553</v>
      </c>
      <c r="G28" s="206">
        <v>266841</v>
      </c>
      <c r="H28" s="206">
        <v>1712</v>
      </c>
    </row>
    <row r="29" spans="1:8" ht="15" customHeight="1">
      <c r="A29" s="202" t="s">
        <v>303</v>
      </c>
      <c r="B29" s="211" t="s">
        <v>359</v>
      </c>
      <c r="C29" s="210">
        <f>D29+E29</f>
        <v>574954</v>
      </c>
      <c r="D29" s="206">
        <v>574954</v>
      </c>
      <c r="E29" s="207">
        <v>0</v>
      </c>
      <c r="F29" s="201">
        <f>G29+H29</f>
        <v>574954</v>
      </c>
      <c r="G29" s="206">
        <v>574954</v>
      </c>
      <c r="H29" s="207">
        <v>0</v>
      </c>
    </row>
    <row r="30" spans="1:8" ht="9" customHeight="1" thickBot="1">
      <c r="A30" s="212"/>
      <c r="B30" s="213"/>
      <c r="C30" s="214"/>
      <c r="D30" s="215"/>
      <c r="E30" s="215"/>
      <c r="F30" s="215"/>
      <c r="G30" s="215"/>
      <c r="H30" s="215"/>
    </row>
    <row r="31" spans="1:8" ht="18" customHeight="1" thickBot="1"/>
    <row r="32" spans="1:8" ht="18" customHeight="1">
      <c r="A32" s="190"/>
      <c r="B32" s="190"/>
      <c r="C32" s="459" t="s">
        <v>277</v>
      </c>
      <c r="D32" s="460"/>
      <c r="E32" s="460"/>
      <c r="F32" s="460"/>
      <c r="G32" s="460"/>
      <c r="H32" s="460"/>
    </row>
    <row r="33" spans="1:8" ht="18" customHeight="1">
      <c r="A33" s="461" t="s">
        <v>128</v>
      </c>
      <c r="B33" s="462"/>
      <c r="C33" s="191" t="s">
        <v>129</v>
      </c>
      <c r="D33" s="192"/>
      <c r="E33" s="192"/>
      <c r="F33" s="191" t="s">
        <v>130</v>
      </c>
      <c r="G33" s="192"/>
      <c r="H33" s="192"/>
    </row>
    <row r="34" spans="1:8" ht="18" customHeight="1">
      <c r="A34" s="193"/>
      <c r="B34" s="194"/>
      <c r="C34" s="195" t="s">
        <v>131</v>
      </c>
      <c r="D34" s="195" t="s">
        <v>132</v>
      </c>
      <c r="E34" s="195" t="s">
        <v>133</v>
      </c>
      <c r="F34" s="195" t="s">
        <v>131</v>
      </c>
      <c r="G34" s="195" t="s">
        <v>132</v>
      </c>
      <c r="H34" s="195" t="s">
        <v>133</v>
      </c>
    </row>
    <row r="35" spans="1:8" s="198" customFormat="1" ht="15" customHeight="1">
      <c r="A35" s="463" t="s">
        <v>134</v>
      </c>
      <c r="B35" s="464"/>
      <c r="C35" s="196">
        <f t="shared" ref="C35:H35" si="3">C37+C53</f>
        <v>15964792</v>
      </c>
      <c r="D35" s="197">
        <f t="shared" si="3"/>
        <v>15264305</v>
      </c>
      <c r="E35" s="197">
        <f t="shared" si="3"/>
        <v>700487</v>
      </c>
      <c r="F35" s="197">
        <f t="shared" si="3"/>
        <v>15241528</v>
      </c>
      <c r="G35" s="197">
        <f t="shared" si="3"/>
        <v>15147320</v>
      </c>
      <c r="H35" s="197">
        <f t="shared" si="3"/>
        <v>94208</v>
      </c>
    </row>
    <row r="36" spans="1:8" ht="15" customHeight="1">
      <c r="A36" s="194"/>
      <c r="B36" s="199"/>
      <c r="C36" s="200"/>
      <c r="D36" s="201"/>
      <c r="E36" s="201"/>
      <c r="F36" s="201"/>
      <c r="G36" s="201"/>
      <c r="H36" s="201"/>
    </row>
    <row r="37" spans="1:8" ht="15" customHeight="1">
      <c r="A37" s="456" t="s">
        <v>293</v>
      </c>
      <c r="B37" s="457"/>
      <c r="C37" s="200">
        <f>C38+C41+C44+C48+C49+C51</f>
        <v>15392687</v>
      </c>
      <c r="D37" s="201">
        <f>D38+D41+D44+D48+D49+D51</f>
        <v>14706098</v>
      </c>
      <c r="E37" s="201">
        <f>E38+E41+E44</f>
        <v>686589</v>
      </c>
      <c r="F37" s="201">
        <f>F38+F41+F44+F48+F49+F51</f>
        <v>14683960</v>
      </c>
      <c r="G37" s="201">
        <f>G38+G41+G44+G48+G49+G51</f>
        <v>14591489</v>
      </c>
      <c r="H37" s="201">
        <f>H38+H41+H44</f>
        <v>92471</v>
      </c>
    </row>
    <row r="38" spans="1:8" ht="15" customHeight="1">
      <c r="A38" s="202" t="s">
        <v>294</v>
      </c>
      <c r="B38" s="203" t="s">
        <v>135</v>
      </c>
      <c r="C38" s="204">
        <f t="shared" ref="C38:H38" si="4">SUM(C39:C40)</f>
        <v>4749523</v>
      </c>
      <c r="D38" s="205">
        <f t="shared" si="4"/>
        <v>4556106</v>
      </c>
      <c r="E38" s="206">
        <f t="shared" si="4"/>
        <v>193417</v>
      </c>
      <c r="F38" s="201">
        <f t="shared" si="4"/>
        <v>4551689</v>
      </c>
      <c r="G38" s="201">
        <f t="shared" si="4"/>
        <v>4521077</v>
      </c>
      <c r="H38" s="206">
        <f t="shared" si="4"/>
        <v>30612</v>
      </c>
    </row>
    <row r="39" spans="1:8" ht="15" customHeight="1">
      <c r="A39" s="202"/>
      <c r="B39" s="203" t="s">
        <v>136</v>
      </c>
      <c r="C39" s="204">
        <f>SUM(D39:E39)</f>
        <v>4105401</v>
      </c>
      <c r="D39" s="201">
        <v>3924666</v>
      </c>
      <c r="E39" s="206">
        <v>180735</v>
      </c>
      <c r="F39" s="201">
        <f>SUM(G39:H39)</f>
        <v>3925072</v>
      </c>
      <c r="G39" s="201">
        <v>3895833</v>
      </c>
      <c r="H39" s="206">
        <v>29239</v>
      </c>
    </row>
    <row r="40" spans="1:8" ht="15" customHeight="1">
      <c r="A40" s="202"/>
      <c r="B40" s="203" t="s">
        <v>137</v>
      </c>
      <c r="C40" s="204">
        <f>SUM(D40:E40)</f>
        <v>644122</v>
      </c>
      <c r="D40" s="201">
        <v>631440</v>
      </c>
      <c r="E40" s="206">
        <v>12682</v>
      </c>
      <c r="F40" s="201">
        <f>SUM(G40:H40)</f>
        <v>626617</v>
      </c>
      <c r="G40" s="201">
        <v>625244</v>
      </c>
      <c r="H40" s="206">
        <v>1373</v>
      </c>
    </row>
    <row r="41" spans="1:8" ht="15" customHeight="1">
      <c r="A41" s="202" t="s">
        <v>295</v>
      </c>
      <c r="B41" s="203" t="s">
        <v>138</v>
      </c>
      <c r="C41" s="204">
        <f t="shared" ref="C41:H41" si="5">SUM(C42:C43)</f>
        <v>9448853</v>
      </c>
      <c r="D41" s="201">
        <f t="shared" si="5"/>
        <v>8966673</v>
      </c>
      <c r="E41" s="206">
        <f t="shared" si="5"/>
        <v>482180</v>
      </c>
      <c r="F41" s="201">
        <f t="shared" si="5"/>
        <v>8949526</v>
      </c>
      <c r="G41" s="201">
        <f t="shared" si="5"/>
        <v>8889394</v>
      </c>
      <c r="H41" s="206">
        <f t="shared" si="5"/>
        <v>60132</v>
      </c>
    </row>
    <row r="42" spans="1:8" ht="15" customHeight="1">
      <c r="A42" s="202"/>
      <c r="B42" s="203" t="s">
        <v>358</v>
      </c>
      <c r="C42" s="204">
        <f>SUM(D42:E42)</f>
        <v>9429942</v>
      </c>
      <c r="D42" s="201">
        <v>8947762</v>
      </c>
      <c r="E42" s="206">
        <v>482180</v>
      </c>
      <c r="F42" s="201">
        <f>SUM(G42:H42)</f>
        <v>8930615</v>
      </c>
      <c r="G42" s="201">
        <v>8870483</v>
      </c>
      <c r="H42" s="206">
        <v>60132</v>
      </c>
    </row>
    <row r="43" spans="1:8" ht="15" customHeight="1">
      <c r="A43" s="202"/>
      <c r="B43" s="203" t="s">
        <v>139</v>
      </c>
      <c r="C43" s="204">
        <f>SUM(D43:E43)</f>
        <v>18911</v>
      </c>
      <c r="D43" s="201">
        <v>18911</v>
      </c>
      <c r="E43" s="207" t="s">
        <v>324</v>
      </c>
      <c r="F43" s="201">
        <f>SUM(G43:H43)</f>
        <v>18911</v>
      </c>
      <c r="G43" s="201">
        <v>18911</v>
      </c>
      <c r="H43" s="207" t="s">
        <v>324</v>
      </c>
    </row>
    <row r="44" spans="1:8" ht="15" customHeight="1">
      <c r="A44" s="202" t="s">
        <v>296</v>
      </c>
      <c r="B44" s="203" t="s">
        <v>140</v>
      </c>
      <c r="C44" s="204">
        <f t="shared" ref="C44:H44" si="6">SUM(C45:C47)</f>
        <v>289105</v>
      </c>
      <c r="D44" s="206">
        <f t="shared" si="6"/>
        <v>278113</v>
      </c>
      <c r="E44" s="206">
        <f t="shared" si="6"/>
        <v>10992</v>
      </c>
      <c r="F44" s="201">
        <f t="shared" si="6"/>
        <v>277539</v>
      </c>
      <c r="G44" s="206">
        <f t="shared" si="6"/>
        <v>275812</v>
      </c>
      <c r="H44" s="206">
        <f t="shared" si="6"/>
        <v>1727</v>
      </c>
    </row>
    <row r="45" spans="1:8" ht="15" customHeight="1">
      <c r="A45" s="202"/>
      <c r="B45" s="203" t="s">
        <v>274</v>
      </c>
      <c r="C45" s="204">
        <f>SUM(D45:E45)</f>
        <v>266795</v>
      </c>
      <c r="D45" s="206">
        <v>266795</v>
      </c>
      <c r="E45" s="207" t="s">
        <v>324</v>
      </c>
      <c r="F45" s="201">
        <f>SUM(G45:H45)</f>
        <v>264494</v>
      </c>
      <c r="G45" s="206">
        <v>264494</v>
      </c>
      <c r="H45" s="207" t="s">
        <v>324</v>
      </c>
    </row>
    <row r="46" spans="1:8" ht="15" customHeight="1">
      <c r="A46" s="202"/>
      <c r="B46" s="203" t="s">
        <v>275</v>
      </c>
      <c r="C46" s="204">
        <f>SUM(D46:E46)</f>
        <v>11318</v>
      </c>
      <c r="D46" s="206">
        <v>11318</v>
      </c>
      <c r="E46" s="207" t="s">
        <v>324</v>
      </c>
      <c r="F46" s="201">
        <f>SUM(G46:H46)</f>
        <v>11318</v>
      </c>
      <c r="G46" s="206">
        <v>11318</v>
      </c>
      <c r="H46" s="207" t="s">
        <v>324</v>
      </c>
    </row>
    <row r="47" spans="1:8" ht="15" customHeight="1">
      <c r="A47" s="202"/>
      <c r="B47" s="203" t="s">
        <v>276</v>
      </c>
      <c r="C47" s="204">
        <f>SUM(D47:E47)</f>
        <v>10992</v>
      </c>
      <c r="D47" s="207" t="s">
        <v>324</v>
      </c>
      <c r="E47" s="207">
        <v>10992</v>
      </c>
      <c r="F47" s="201">
        <f>SUM(G47:H47)</f>
        <v>1727</v>
      </c>
      <c r="G47" s="207" t="s">
        <v>324</v>
      </c>
      <c r="H47" s="207">
        <v>1727</v>
      </c>
    </row>
    <row r="48" spans="1:8" ht="15" customHeight="1">
      <c r="A48" s="202" t="s">
        <v>297</v>
      </c>
      <c r="B48" s="203" t="s">
        <v>221</v>
      </c>
      <c r="C48" s="200">
        <f>SUM(D48:E48)</f>
        <v>509870</v>
      </c>
      <c r="D48" s="201">
        <v>509870</v>
      </c>
      <c r="E48" s="206" t="s">
        <v>324</v>
      </c>
      <c r="F48" s="206">
        <f>SUM(G48:H48)</f>
        <v>509870</v>
      </c>
      <c r="G48" s="201">
        <v>509870</v>
      </c>
      <c r="H48" s="206" t="s">
        <v>324</v>
      </c>
    </row>
    <row r="49" spans="1:8" ht="15" customHeight="1">
      <c r="A49" s="202" t="s">
        <v>298</v>
      </c>
      <c r="B49" s="203" t="s">
        <v>141</v>
      </c>
      <c r="C49" s="210">
        <f>SUM(D49:E49)</f>
        <v>21970</v>
      </c>
      <c r="D49" s="206">
        <v>21970</v>
      </c>
      <c r="E49" s="206" t="s">
        <v>324</v>
      </c>
      <c r="F49" s="201">
        <f>SUM(G49:H49)</f>
        <v>21970</v>
      </c>
      <c r="G49" s="206">
        <v>21970</v>
      </c>
      <c r="H49" s="206" t="s">
        <v>324</v>
      </c>
    </row>
    <row r="50" spans="1:8" ht="15" customHeight="1">
      <c r="A50" s="202" t="s">
        <v>299</v>
      </c>
      <c r="B50" s="203" t="s">
        <v>142</v>
      </c>
      <c r="C50" s="210" t="s">
        <v>324</v>
      </c>
      <c r="D50" s="206" t="s">
        <v>324</v>
      </c>
      <c r="E50" s="207" t="s">
        <v>324</v>
      </c>
      <c r="F50" s="206" t="s">
        <v>324</v>
      </c>
      <c r="G50" s="206" t="s">
        <v>324</v>
      </c>
      <c r="H50" s="207" t="s">
        <v>324</v>
      </c>
    </row>
    <row r="51" spans="1:8" ht="15" customHeight="1">
      <c r="A51" s="202" t="s">
        <v>301</v>
      </c>
      <c r="B51" s="203" t="s">
        <v>278</v>
      </c>
      <c r="C51" s="210">
        <f>SUM(D51:E51)</f>
        <v>373366</v>
      </c>
      <c r="D51" s="206">
        <v>373366</v>
      </c>
      <c r="E51" s="207" t="s">
        <v>324</v>
      </c>
      <c r="F51" s="206">
        <f>SUM(G51:H51)</f>
        <v>373366</v>
      </c>
      <c r="G51" s="206">
        <v>373366</v>
      </c>
      <c r="H51" s="207" t="s">
        <v>324</v>
      </c>
    </row>
    <row r="52" spans="1:8" ht="15" customHeight="1">
      <c r="A52" s="202"/>
      <c r="B52" s="203"/>
      <c r="C52" s="210"/>
      <c r="D52" s="206"/>
      <c r="E52" s="207"/>
      <c r="F52" s="201"/>
      <c r="G52" s="206"/>
      <c r="H52" s="207"/>
    </row>
    <row r="53" spans="1:8" ht="15" customHeight="1">
      <c r="A53" s="456" t="s">
        <v>300</v>
      </c>
      <c r="B53" s="457"/>
      <c r="C53" s="210">
        <f t="shared" ref="C53:H53" si="7">SUM(C54:C56)</f>
        <v>572105</v>
      </c>
      <c r="D53" s="206">
        <f t="shared" si="7"/>
        <v>558207</v>
      </c>
      <c r="E53" s="207">
        <f t="shared" si="7"/>
        <v>13898</v>
      </c>
      <c r="F53" s="201">
        <f t="shared" si="7"/>
        <v>557568</v>
      </c>
      <c r="G53" s="206">
        <f t="shared" si="7"/>
        <v>555831</v>
      </c>
      <c r="H53" s="207">
        <f t="shared" si="7"/>
        <v>1737</v>
      </c>
    </row>
    <row r="54" spans="1:8" ht="15" customHeight="1">
      <c r="A54" s="202" t="s">
        <v>301</v>
      </c>
      <c r="B54" s="203" t="s">
        <v>143</v>
      </c>
      <c r="C54" s="210">
        <f>SUM(D54:E54)</f>
        <v>991</v>
      </c>
      <c r="D54" s="206">
        <v>991</v>
      </c>
      <c r="E54" s="207" t="s">
        <v>324</v>
      </c>
      <c r="F54" s="201">
        <f>SUM(G54:H54)</f>
        <v>991</v>
      </c>
      <c r="G54" s="206">
        <v>991</v>
      </c>
      <c r="H54" s="207" t="s">
        <v>324</v>
      </c>
    </row>
    <row r="55" spans="1:8" ht="15" customHeight="1">
      <c r="A55" s="202" t="s">
        <v>302</v>
      </c>
      <c r="B55" s="203" t="s">
        <v>144</v>
      </c>
      <c r="C55" s="210">
        <f>SUM(D55:E55)</f>
        <v>283637</v>
      </c>
      <c r="D55" s="206">
        <v>269739</v>
      </c>
      <c r="E55" s="206">
        <v>13898</v>
      </c>
      <c r="F55" s="201">
        <f>SUM(G55:H55)</f>
        <v>269100</v>
      </c>
      <c r="G55" s="206">
        <v>267363</v>
      </c>
      <c r="H55" s="206">
        <v>1737</v>
      </c>
    </row>
    <row r="56" spans="1:8" ht="15" customHeight="1">
      <c r="A56" s="202" t="s">
        <v>303</v>
      </c>
      <c r="B56" s="211" t="s">
        <v>359</v>
      </c>
      <c r="C56" s="210">
        <f>SUM(D56:E56)</f>
        <v>287477</v>
      </c>
      <c r="D56" s="206">
        <v>287477</v>
      </c>
      <c r="E56" s="207" t="s">
        <v>324</v>
      </c>
      <c r="F56" s="201">
        <f>SUM(G56:H56)</f>
        <v>287477</v>
      </c>
      <c r="G56" s="206">
        <v>287477</v>
      </c>
      <c r="H56" s="207" t="s">
        <v>324</v>
      </c>
    </row>
    <row r="57" spans="1:8" s="216" customFormat="1" ht="9" customHeight="1" thickBot="1">
      <c r="A57" s="212"/>
      <c r="B57" s="213"/>
      <c r="C57" s="214"/>
      <c r="D57" s="215"/>
      <c r="E57" s="215"/>
      <c r="F57" s="215"/>
      <c r="G57" s="215"/>
      <c r="H57" s="215"/>
    </row>
    <row r="58" spans="1:8" ht="18" customHeight="1">
      <c r="A58" s="217" t="s">
        <v>360</v>
      </c>
      <c r="B58" s="218"/>
      <c r="C58" s="218"/>
      <c r="D58" s="218"/>
      <c r="E58" s="218"/>
      <c r="F58" s="218"/>
      <c r="G58" s="218"/>
      <c r="H58" s="218"/>
    </row>
  </sheetData>
  <mergeCells count="11">
    <mergeCell ref="A53:B53"/>
    <mergeCell ref="A3:H3"/>
    <mergeCell ref="C6:H6"/>
    <mergeCell ref="A7:B7"/>
    <mergeCell ref="A9:B9"/>
    <mergeCell ref="A11:B11"/>
    <mergeCell ref="A33:B33"/>
    <mergeCell ref="A26:B26"/>
    <mergeCell ref="C32:H32"/>
    <mergeCell ref="A35:B35"/>
    <mergeCell ref="A37:B37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>
    <oddHeader xml:space="preserve">&amp;R財　　政　163&amp;"明朝,標準"
&amp;14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P-155(16見出し）</vt:lpstr>
      <vt:lpstr>P-156</vt:lpstr>
      <vt:lpstr>P-157</vt:lpstr>
      <vt:lpstr>P-158</vt:lpstr>
      <vt:lpstr>P-159</vt:lpstr>
      <vt:lpstr>P-160</vt:lpstr>
      <vt:lpstr>P-161</vt:lpstr>
      <vt:lpstr>P-162</vt:lpstr>
      <vt:lpstr>P-163</vt:lpstr>
      <vt:lpstr>P-164</vt:lpstr>
      <vt:lpstr>P-165</vt:lpstr>
      <vt:lpstr>P-166</vt:lpstr>
      <vt:lpstr>P-167</vt:lpstr>
      <vt:lpstr>'P-156'!Print_Area</vt:lpstr>
      <vt:lpstr>'P-157'!Print_Area</vt:lpstr>
      <vt:lpstr>'P-159'!Print_Area</vt:lpstr>
      <vt:lpstr>'P-160'!Print_Area</vt:lpstr>
      <vt:lpstr>'P-165'!Print_Area</vt:lpstr>
      <vt:lpstr>'P-167'!Print_Area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高澤　香世子</cp:lastModifiedBy>
  <cp:lastPrinted>2024-03-21T02:12:25Z</cp:lastPrinted>
  <dcterms:created xsi:type="dcterms:W3CDTF">2014-06-06T05:08:28Z</dcterms:created>
  <dcterms:modified xsi:type="dcterms:W3CDTF">2024-03-21T05:49:01Z</dcterms:modified>
</cp:coreProperties>
</file>